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6" l="1"/>
  <c r="K58" i="6"/>
  <c r="M58" i="6" s="1"/>
  <c r="K75" i="6"/>
  <c r="M75" i="6" s="1"/>
  <c r="K73" i="6"/>
  <c r="M73" i="6" s="1"/>
  <c r="L39" i="6" l="1"/>
  <c r="K39" i="6"/>
  <c r="M39" i="6" s="1"/>
  <c r="L55" i="6"/>
  <c r="K55" i="6"/>
  <c r="K77" i="6"/>
  <c r="M77" i="6" s="1"/>
  <c r="L90" i="6"/>
  <c r="K90" i="6"/>
  <c r="M90" i="6" l="1"/>
  <c r="M55" i="6"/>
  <c r="L15" i="6"/>
  <c r="K15" i="6"/>
  <c r="M15" i="6" s="1"/>
  <c r="P20" i="6"/>
  <c r="P21" i="6"/>
  <c r="L57" i="6"/>
  <c r="K57" i="6"/>
  <c r="K70" i="6"/>
  <c r="M70" i="6" s="1"/>
  <c r="M57" i="6" l="1"/>
  <c r="K76" i="6"/>
  <c r="M76" i="6" s="1"/>
  <c r="P19" i="6" l="1"/>
  <c r="P18" i="6"/>
  <c r="L53" i="6"/>
  <c r="K54" i="6"/>
  <c r="K53" i="6"/>
  <c r="K52" i="6"/>
  <c r="L52" i="6"/>
  <c r="L56" i="6"/>
  <c r="K56" i="6"/>
  <c r="L51" i="6"/>
  <c r="K51" i="6"/>
  <c r="M52" i="6" l="1"/>
  <c r="M53" i="6"/>
  <c r="M56" i="6"/>
  <c r="M51" i="6"/>
  <c r="K74" i="6" l="1"/>
  <c r="M74" i="6" s="1"/>
  <c r="K69" i="6"/>
  <c r="M69" i="6" s="1"/>
  <c r="L38" i="6"/>
  <c r="K38" i="6"/>
  <c r="L34" i="6"/>
  <c r="K34" i="6"/>
  <c r="M34" i="6" s="1"/>
  <c r="M38" i="6" l="1"/>
  <c r="L37" i="6"/>
  <c r="K37" i="6"/>
  <c r="L32" i="6"/>
  <c r="K32" i="6"/>
  <c r="L14" i="6"/>
  <c r="K14" i="6"/>
  <c r="M14" i="6" s="1"/>
  <c r="L13" i="6"/>
  <c r="K13" i="6"/>
  <c r="L17" i="6"/>
  <c r="K17" i="6"/>
  <c r="M17" i="6" s="1"/>
  <c r="L33" i="6"/>
  <c r="K33" i="6"/>
  <c r="K72" i="6"/>
  <c r="M72" i="6" s="1"/>
  <c r="K71" i="6"/>
  <c r="M71" i="6" s="1"/>
  <c r="M13" i="6" l="1"/>
  <c r="M37" i="6"/>
  <c r="M32" i="6"/>
  <c r="M33" i="6"/>
  <c r="L36" i="6"/>
  <c r="K36" i="6"/>
  <c r="L35" i="6"/>
  <c r="K35" i="6"/>
  <c r="K68" i="6"/>
  <c r="M68" i="6" s="1"/>
  <c r="M36" i="6" l="1"/>
  <c r="M35" i="6"/>
  <c r="L16" i="6"/>
  <c r="K16" i="6"/>
  <c r="M16" i="6" l="1"/>
  <c r="P12" i="6" l="1"/>
  <c r="P11" i="6"/>
  <c r="P10" i="6"/>
  <c r="K270" i="6" l="1"/>
  <c r="L270" i="6" s="1"/>
  <c r="K276" i="6" l="1"/>
  <c r="L276" i="6" s="1"/>
  <c r="K259" i="6" l="1"/>
  <c r="L259" i="6" s="1"/>
  <c r="K273" i="6" l="1"/>
  <c r="L273" i="6" s="1"/>
  <c r="K265" i="6" l="1"/>
  <c r="L265" i="6" s="1"/>
  <c r="K275" i="6" l="1"/>
  <c r="L275" i="6" s="1"/>
  <c r="H271" i="6" l="1"/>
  <c r="K271" i="6" l="1"/>
  <c r="L271" i="6" s="1"/>
  <c r="K260" i="6"/>
  <c r="L260" i="6" s="1"/>
  <c r="K250" i="6"/>
  <c r="L250" i="6" s="1"/>
  <c r="K266" i="6" l="1"/>
  <c r="L266" i="6" s="1"/>
  <c r="K267" i="6" l="1"/>
  <c r="L267" i="6" s="1"/>
  <c r="K264" i="6" l="1"/>
  <c r="L264" i="6" s="1"/>
  <c r="K243" i="6"/>
  <c r="L243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F232" i="6"/>
  <c r="K232" i="6" s="1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1" i="6"/>
  <c r="L211" i="6" s="1"/>
  <c r="F210" i="6"/>
  <c r="K210" i="6" s="1"/>
  <c r="L210" i="6" s="1"/>
  <c r="K209" i="6"/>
  <c r="L209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0" i="6"/>
  <c r="L180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F162" i="6"/>
  <c r="K162" i="6" s="1"/>
  <c r="L162" i="6" s="1"/>
  <c r="H161" i="6"/>
  <c r="K161" i="6" s="1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H127" i="6"/>
  <c r="K127" i="6" s="1"/>
  <c r="L127" i="6" s="1"/>
  <c r="F126" i="6"/>
  <c r="K126" i="6" s="1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<sst xmlns="http://schemas.openxmlformats.org/spreadsheetml/2006/main" count="2959" uniqueCount="1118">
  <si>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</si>
  <si>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</si>
  <si>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</si>
  <si>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</si>
  <si>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</si>
  <si>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</si>
  <si>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</si>
  <si>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</si>
  <si>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</si>
  <si>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</si>
  <si>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</si>
  <si>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</si>
  <si>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</si>
  <si>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</si>
  <si>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</si>
  <si>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</si>
  <si>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</si>
  <si>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</si>
  <si>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</si>
  <si>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</si>
  <si>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</si>
  <si>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</si>
  <si>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</si>
  <si>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</si>
  <si>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</si>
  <si>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</si>
  <si>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</si>
  <si>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</si>
  <si>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</si>
  <si>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</si>
  <si>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</si>
  <si>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</si>
  <si>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</si>
  <si>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</si>
  <si>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</si>
  <si>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</si>
  <si>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</si>
  <si>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</si>
  <si>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</si>
  <si>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</si>
  <si>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</si>
  <si>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</si>
  <si>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</si>
  <si>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</si>
  <si>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</si>
  <si>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</si>
  <si>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</si>
  <si>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</si>
  <si>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</si>
  <si>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</si>
  <si>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</si>
  <si>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</si>
  <si>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</si>
  <si>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</si>
  <si>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</si>
  <si>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</si>
  <si>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</si>
  <si>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</si>
  <si>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</si>
  <si>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</si>
  <si>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</si>
  <si>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</si>
  <si>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</si>
  <si>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</si>
  <si>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</si>
  <si>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</si>
  <si>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</si>
  <si>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</si>
  <si>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</si>
  <si>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</si>
  <si>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</si>
  <si>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</si>
  <si>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</si>
  <si>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</si>
  <si>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</si>
  <si>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</si>
  <si>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</si>
  <si>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</si>
  <si>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</si>
  <si>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</si>
  <si>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</si>
  <si>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</si>
  <si>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</si>
  <si>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</si>
  <si>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</si>
  <si>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</si>
  <si>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</si>
  <si>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</si>
  <si>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</si>
  <si>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</si>
  <si>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</si>
  <si>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</si>
  <si>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</si>
  <si>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</si>
  <si>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</si>
  <si>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</si>
  <si>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</si>
  <si>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</si>
  <si>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</si>
  <si>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</si>
  <si>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</si>
  <si>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</si>
  <si>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</si>
  <si>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</si>
  <si>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</si>
  <si>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</si>
  <si>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</si>
  <si>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</si>
  <si>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</si>
  <si>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</si>
  <si>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</si>
  <si>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</si>
  <si>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</si>
  <si>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</si>
  <si>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</si>
  <si>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</si>
  <si>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</si>
  <si>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</si>
  <si>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</si>
  <si>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</si>
  <si>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</si>
  <si>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</si>
  <si>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</si>
  <si>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</si>
  <si>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</si>
  <si>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</si>
  <si>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</si>
  <si>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</si>
  <si>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</si>
  <si>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</si>
  <si>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</si>
  <si>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</si>
  <si>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</si>
  <si>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</si>
  <si>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</si>
  <si>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</si>
  <si>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</si>
  <si>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</si>
  <si>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</si>
  <si>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</si>
  <si>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</si>
  <si>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</si>
  <si>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</si>
  <si>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</si>
  <si>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</si>
  <si>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</si>
  <si>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</si>
  <si>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</si>
  <si>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</si>
  <si>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</si>
  <si>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</si>
  <si>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</si>
  <si>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</si>
  <si>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</si>
  <si>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</si>
  <si>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</si>
  <si>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</si>
  <si>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</si>
  <si>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</si>
  <si>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</si>
  <si>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</si>
  <si>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</si>
  <si>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</si>
  <si>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</si>
  <si>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</si>
  <si>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</si>
  <si>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</si>
  <si>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</si>
  <si>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</si>
  <si>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</si>
  <si>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</si>
  <si>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</si>
  <si>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</si>
  <si>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</si>
  <si>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</si>
  <si>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</si>
  <si>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</si>
  <si>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</si>
  <si>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</si>
  <si>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</si>
  <si>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</si>
  <si>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</si>
  <si>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</si>
  <si>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</si>
  <si>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</si>
  <si>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</si>
  <si>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</si>
  <si>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</si>
  <si>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</si>
  <si>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</si>
  <si>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</si>
  <si>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</si>
  <si>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</si>
  <si>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</si>
  <si>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</si>
  <si>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</si>
  <si>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</si>
  <si>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</si>
  <si>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</si>
  <si>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</si>
  <si>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</si>
  <si>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</si>
  <si>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</si>
  <si>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</si>
  <si>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</si>
  <si>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</si>
  <si>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</si>
  <si>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</si>
  <si>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</si>
  <si>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</si>
  <si>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</si>
  <si>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</si>
  <si>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</si>
  <si>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</si>
  <si>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</si>
  <si>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</si>
  <si>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</si>
  <si>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</si>
  <si>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</si>
  <si>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</si>
  <si>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</si>
  <si>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</si>
  <si>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</si>
  <si>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</si>
  <si>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</si>
  <si>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</si>
  <si>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</si>
  <si>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</si>
  <si>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</si>
  <si>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</si>
  <si>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</si>
  <si>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</si>
  <si>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</si>
  <si>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</si>
  <si>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</si>
  <si>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</si>
  <si>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</si>
  <si>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</si>
  <si>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</si>
  <si>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</si>
  <si>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</si>
  <si>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</si>
  <si>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</si>
  <si>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</si>
  <si>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</si>
  <si>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</si>
  <si>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</si>
  <si>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</si>
  <si>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</si>
  <si>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</si>
  <si>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</si>
  <si>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</si>
  <si>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</si>
  <si>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</si>
  <si>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</si>
  <si>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</si>
  <si>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</si>
  <si>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</si>
  <si>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</si>
  <si>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</si>
  <si>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</si>
  <si>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</si>
  <si>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</si>
  <si>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</si>
  <si>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</si>
  <si>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</si>
  <si>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</si>
  <si>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</si>
  <si>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</si>
  <si>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</si>
  <si>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</si>
  <si>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</si>
  <si>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</si>
  <si>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</si>
  <si>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</si>
  <si>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</si>
  <si>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</si>
  <si>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</si>
  <si>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</si>
  <si>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</si>
  <si>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</si>
  <si>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</si>
  <si>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</si>
  <si>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</si>
  <si>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</si>
  <si>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</si>
  <si>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</si>
  <si>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</si>
  <si>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</si>
  <si>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</si>
  <si>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</si>
  <si>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</si>
  <si>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</si>
  <si>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</si>
  <si>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</si>
  <si>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</si>
  <si>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</si>
  <si>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</si>
  <si>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</si>
  <si>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</si>
  <si>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</si>
  <si>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</si>
  <si>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</si>
  <si>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</si>
  <si>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</si>
  <si>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</si>
  <si>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</si>
  <si>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</si>
  <si>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</si>
  <si>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</si>
  <si>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</si>
  <si>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</si>
  <si>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</si>
  <si>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</si>
  <si>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</si>
  <si>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</si>
  <si>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</si>
  <si>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</si>
  <si>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</si>
  <si>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</si>
  <si>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</si>
  <si>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</si>
  <si>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</si>
  <si>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</si>
  <si>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</si>
  <si>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</si>
  <si>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</si>
  <si>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</si>
  <si>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</si>
  <si>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</si>
  <si>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</si>
  <si>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</si>
  <si>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</si>
  <si>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</si>
  <si>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</si>
  <si>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</si>
  <si>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</si>
  <si>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</si>
  <si>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</si>
  <si>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</si>
  <si>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</si>
  <si>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</si>
  <si>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</si>
  <si>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</si>
  <si>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</si>
  <si>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</si>
  <si>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</si>
  <si>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</si>
  <si>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</si>
  <si>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</si>
  <si>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</si>
  <si>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</si>
  <si>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</si>
  <si>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</si>
  <si>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</si>
  <si>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</si>
  <si>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</si>
  <si>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</si>
  <si>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</si>
  <si>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</si>
  <si>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</si>
  <si>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</si>
  <si>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</si>
  <si>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</si>
  <si>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</si>
  <si>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</si>
  <si>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</si>
  <si>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</si>
  <si>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</si>
  <si>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</si>
  <si>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</si>
  <si>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</si>
  <si>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</si>
  <si>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</si>
  <si>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</si>
  <si>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</si>
  <si>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</si>
  <si>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</si>
  <si>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</si>
  <si>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</si>
  <si>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</si>
  <si>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</si>
  <si>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</si>
  <si>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</si>
  <si>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</si>
  <si>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</si>
  <si>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</si>
  <si>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</si>
  <si>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</si>
  <si>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</si>
  <si>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</si>
  <si>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</si>
  <si>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</si>
  <si>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</si>
  <si>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</si>
  <si>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</si>
  <si>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</si>
  <si>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</si>
  <si>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</si>
  <si>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</si>
  <si>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</si>
  <si>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</si>
  <si>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</si>
  <si>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</si>
  <si>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</si>
  <si>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</si>
  <si>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</si>
  <si>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</si>
  <si>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</si>
  <si>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</si>
  <si>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</si>
  <si>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</si>
  <si>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</si>
  <si>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</si>
  <si>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</si>
  <si>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</si>
  <si>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</si>
  <si>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</si>
  <si>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</si>
  <si>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</si>
  <si>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</si>
  <si>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</si>
  <si>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</si>
  <si>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</si>
  <si>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</si>
  <si>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</si>
  <si>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</si>
  <si>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</si>
  <si>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</si>
  <si>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</si>
  <si>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</si>
  <si>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</si>
  <si>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</si>
  <si>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</si>
  <si>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</si>
  <si>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</si>
  <si>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</si>
  <si>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</si>
  <si>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</si>
  <si>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</si>
  <si>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</si>
  <si>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</si>
  <si>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</si>
  <si>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</si>
  <si>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</si>
  <si>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</si>
  <si>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</si>
  <si>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</si>
  <si>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</si>
  <si>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</si>
  <si>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</si>
  <si>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</si>
  <si>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</si>
  <si>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</si>
  <si>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</si>
  <si>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</si>
  <si>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</si>
  <si>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</si>
  <si>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</si>
  <si>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</si>
  <si>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</si>
  <si>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</si>
  <si>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</si>
  <si>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</si>
  <si>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</si>
  <si>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</si>
  <si>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</si>
  <si>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</si>
  <si>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</si>
  <si>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</si>
  <si>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</si>
  <si>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</si>
  <si>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</si>
  <si>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</si>
  <si>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</si>
  <si>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</si>
  <si>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</si>
  <si>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</si>
  <si>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</si>
  <si>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</si>
  <si>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</si>
  <si>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</si>
  <si>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</si>
  <si>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</si>
  <si>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</si>
  <si>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</si>
  <si>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</si>
  <si>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</si>
  <si>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</si>
  <si>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</si>
  <si>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</si>
  <si>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</si>
  <si>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</si>
  <si>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</si>
  <si>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</si>
  <si>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</si>
  <si>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</si>
  <si>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</si>
  <si>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</si>
  <si>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</si>
  <si>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</si>
  <si>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</si>
  <si>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</si>
  <si>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</si>
  <si>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</si>
  <si>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</si>
  <si>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</si>
  <si>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</si>
  <si>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</si>
  <si>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</si>
  <si>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</si>
  <si>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</si>
  <si>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</si>
  <si>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</si>
  <si>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</si>
  <si>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</si>
  <si>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</si>
  <si>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</si>
  <si>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</si>
  <si>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</si>
  <si>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</si>
  <si>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</si>
  <si>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</si>
  <si>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</si>
  <si>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</si>
  <si>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</si>
  <si>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</si>
  <si>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</si>
  <si>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</si>
  <si>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</si>
  <si>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</si>
  <si>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</si>
  <si>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</si>
  <si>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</si>
  <si>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</si>
  <si>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</si>
  <si>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</si>
  <si>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</si>
  <si>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</si>
  <si>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</si>
  <si>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</si>
  <si>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</si>
  <si>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</si>
  <si>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</si>
  <si>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</si>
  <si>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</si>
  <si>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</si>
  <si>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</si>
  <si>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</si>
  <si>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</si>
  <si>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</si>
  <si>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</si>
  <si>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</si>
  <si>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</si>
  <si>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</si>
  <si>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</si>
  <si>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</si>
  <si>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</si>
  <si>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</si>
  <si>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</si>
  <si>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</si>
  <si>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</si>
  <si>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</si>
  <si>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</si>
  <si>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</si>
  <si>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</si>
  <si>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</si>
  <si>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</si>
  <si>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</si>
  <si>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</si>
  <si>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</si>
  <si>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</si>
  <si>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</si>
  <si>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</si>
  <si>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</si>
  <si>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</si>
  <si>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</si>
  <si>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</si>
  <si>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</si>
  <si>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</si>
  <si>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</si>
  <si>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</si>
  <si>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</si>
  <si>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</si>
  <si>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</si>
  <si>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</si>
  <si>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</si>
  <si>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</si>
  <si>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</si>
  <si>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</si>
  <si>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</si>
  <si>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</si>
  <si>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</si>
  <si>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</si>
  <si>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</si>
  <si>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</si>
  <si>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</si>
  <si>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</si>
  <si>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</si>
  <si>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</si>
  <si>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</si>
  <si>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</si>
  <si>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</si>
  <si>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</si>
  <si>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</si>
  <si>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</si>
  <si>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</si>
  <si>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</si>
  <si>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</si>
  <si>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</si>
  <si>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</si>
  <si>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</si>
  <si>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</si>
  <si>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</si>
  <si>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</si>
  <si>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</si>
  <si>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</si>
  <si>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</si>
  <si>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</si>
  <si>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</si>
  <si>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</si>
  <si>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</si>
  <si>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</si>
  <si>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</si>
  <si>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</si>
  <si>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</si>
  <si>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</si>
  <si>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</si>
  <si>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</si>
  <si>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</si>
  <si>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</si>
  <si>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</si>
  <si>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</si>
  <si>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</si>
  <si>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</si>
  <si>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</si>
  <si>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</si>
  <si>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</si>
  <si>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</si>
  <si>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</si>
  <si>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</si>
  <si>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</si>
  <si>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</si>
  <si>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</si>
  <si>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</si>
  <si>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</si>
  <si>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</si>
  <si>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</si>
  <si>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</si>
  <si>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</si>
  <si>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</si>
  <si>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</si>
  <si>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</si>
  <si>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</si>
  <si>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</si>
  <si>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</si>
  <si>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</si>
  <si>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</si>
  <si>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</si>
  <si>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</si>
  <si>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</si>
  <si>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</si>
  <si>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</si>
  <si>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</si>
  <si>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</si>
  <si>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</si>
  <si>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</si>
  <si>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</si>
  <si>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</si>
  <si>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</si>
  <si>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</si>
  <si>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</si>
  <si>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</si>
  <si>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</si>
  <si>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</si>
  <si>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</si>
  <si>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</si>
  <si>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</si>
  <si>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</si>
  <si>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</si>
  <si>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</si>
  <si>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</si>
  <si>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</si>
  <si>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</si>
  <si>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</si>
  <si>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</si>
  <si>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</si>
  <si>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</si>
  <si>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</si>
  <si>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</si>
  <si>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</si>
  <si>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</si>
  <si>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</si>
  <si>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</si>
  <si>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</si>
  <si>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</si>
  <si>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</si>
  <si>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</si>
  <si>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</si>
  <si>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</si>
  <si>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</si>
  <si>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</si>
  <si>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</si>
  <si>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</si>
  <si>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</si>
  <si>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</si>
  <si>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</si>
  <si>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</si>
  <si>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</si>
  <si>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</si>
  <si>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</si>
  <si>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</si>
  <si>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</si>
  <si>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</si>
  <si>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</si>
  <si>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</si>
  <si>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</si>
  <si>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</si>
  <si>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</si>
  <si>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</si>
  <si>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</si>
  <si>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</si>
  <si>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</si>
  <si>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</si>
  <si>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</si>
  <si>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</si>
  <si>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</si>
  <si>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</si>
  <si>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</si>
  <si>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</si>
  <si>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</si>
  <si>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</si>
  <si>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</si>
  <si>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</si>
  <si>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</si>
  <si>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</si>
  <si>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</si>
  <si>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</si>
  <si>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</si>
  <si>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</si>
  <si>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</si>
  <si>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</si>
  <si>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</si>
  <si>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</si>
  <si>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</si>
  <si>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</si>
  <si>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</si>
  <si>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</si>
  <si>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</si>
  <si>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</si>
  <si>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</si>
  <si>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</si>
  <si>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</si>
  <si>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</si>
  <si>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</si>
  <si>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</si>
  <si>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</si>
  <si>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</si>
  <si>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</si>
  <si>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</si>
  <si>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</si>
  <si>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</si>
  <si>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</si>
  <si>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</si>
  <si>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</si>
  <si>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</si>
  <si>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</si>
  <si>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</si>
  <si>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</si>
  <si>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</si>
  <si>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</si>
  <si>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</si>
  <si>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</si>
  <si>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</si>
  <si>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</si>
  <si>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</si>
  <si>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</si>
  <si>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</si>
  <si>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</si>
  <si>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</si>
  <si>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</si>
  <si>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</si>
  <si>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</si>
  <si>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</si>
  <si>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</si>
  <si>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</si>
  <si>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</si>
  <si>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</si>
  <si>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</si>
  <si>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</si>
  <si>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</si>
  <si>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</si>
  <si>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</si>
  <si>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</si>
  <si>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</si>
  <si>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</si>
  <si>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</si>
  <si>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</si>
  <si>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</si>
  <si>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</si>
  <si>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</si>
  <si>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</si>
  <si>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</si>
  <si>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</si>
  <si>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</si>
  <si>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</si>
  <si>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</si>
  <si>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</si>
  <si>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</si>
  <si>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</si>
  <si>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</si>
  <si>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</si>
  <si>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</si>
  <si>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</si>
  <si>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</si>
  <si>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</si>
  <si>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</si>
  <si>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</si>
  <si>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</si>
  <si>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</si>
  <si>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</si>
  <si>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</si>
  <si>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</si>
  <si>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</si>
  <si>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</si>
  <si>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</si>
  <si>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</si>
  <si>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</si>
  <si>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</si>
  <si>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</si>
  <si>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</si>
  <si>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</si>
  <si>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</si>
  <si>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</si>
  <si>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</si>
  <si>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</si>
  <si>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</si>
  <si>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</si>
  <si>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</si>
  <si>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</si>
  <si>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</si>
  <si>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</si>
  <si>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</si>
  <si>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</si>
  <si>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</si>
  <si>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</si>
  <si>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</si>
  <si>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</si>
  <si>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</si>
  <si>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</si>
  <si>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</si>
  <si>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</si>
  <si>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</si>
  <si>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</si>
  <si>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</si>
  <si>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</si>
  <si>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</si>
  <si>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</si>
  <si>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</si>
  <si>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</si>
  <si>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</si>
  <si>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</si>
  <si>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</si>
  <si>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</si>
  <si>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</si>
  <si>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</si>
  <si>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</si>
  <si>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</si>
  <si>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</si>
  <si>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</si>
  <si>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</si>
  <si>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</si>
  <si>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</si>
  <si>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</si>
  <si>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</si>
  <si>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</si>
  <si>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</si>
  <si>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</si>
  <si>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</si>
  <si>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</si>
  <si>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</si>
  <si>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</si>
  <si>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</si>
  <si>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</si>
  <si>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</si>
  <si>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</si>
  <si>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</si>
  <si>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</si>
  <si>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</si>
  <si>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</si>
  <si>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</si>
  <si>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</si>
  <si>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</si>
  <si>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</si>
  <si>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</si>
  <si>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</si>
  <si>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</si>
  <si>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</si>
  <si>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</si>
  <si>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</si>
  <si>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</si>
  <si>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</si>
  <si>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</si>
  <si>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</si>
  <si>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</si>
  <si>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NIRMAN</t>
  </si>
  <si>
    <t>Nirman Agri Gentics Ltd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</si>
  <si>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</si>
  <si>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</si>
  <si>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</si>
  <si>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</si>
  <si>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</si>
  <si>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</si>
  <si>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</si>
  <si>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</si>
  <si>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</si>
  <si>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</si>
  <si>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</si>
  <si>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</si>
  <si>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</si>
  <si>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</si>
  <si>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</si>
  <si>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</si>
  <si>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</si>
  <si>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</si>
  <si>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</si>
  <si>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</si>
  <si>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TRANSPACT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</si>
  <si>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</si>
  <si>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</si>
  <si>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</si>
  <si>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</si>
  <si>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</si>
  <si>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</si>
  <si>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</si>
  <si>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</si>
  <si>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</si>
  <si>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</si>
  <si>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</si>
  <si>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</si>
  <si>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</si>
  <si>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</si>
  <si>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</si>
  <si>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</si>
  <si>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</si>
  <si>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</si>
  <si>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</si>
  <si>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</si>
  <si>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BP EQUITIES PVT. LTD.</t>
  </si>
  <si>
    <t>MULTIPLIER SHARE &amp; STOCK ADVISORS PRIVATE LIMITED</t>
  </si>
  <si>
    <t>STANCAP</t>
  </si>
  <si>
    <t>AKSHAYKUMAR RAJENDRABHAI OSWAL</t>
  </si>
  <si>
    <t>MARUTI 8700 CE APR</t>
  </si>
  <si>
    <t>160-200</t>
  </si>
  <si>
    <t>Profit of Rs.24.5/-</t>
  </si>
  <si>
    <t>112-116</t>
  </si>
  <si>
    <t>AG DYNAMIC FUNDS LIMITED</t>
  </si>
  <si>
    <t>170-220</t>
  </si>
  <si>
    <t>BANKNIFTY 42500 CE 27-APR</t>
  </si>
  <si>
    <t>260-270</t>
  </si>
  <si>
    <t>100-110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</si>
  <si>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</si>
  <si>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</si>
  <si>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</si>
  <si>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</si>
  <si>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</si>
  <si>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</si>
  <si>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</si>
  <si>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</si>
  <si>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</si>
  <si>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</si>
  <si>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</si>
  <si>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SBLI</t>
  </si>
  <si>
    <t>SKSE SECURITIES LIMITED CORP CM/TM PROP A/C</t>
  </si>
  <si>
    <t>ISH TRAVEL &amp; TOURS PRIVATE LIMITED</t>
  </si>
  <si>
    <t>SVJ</t>
  </si>
  <si>
    <t>ANKIT MAHENDRABHAI PARLESHA</t>
  </si>
  <si>
    <t>Profit of Rs.5.75/-</t>
  </si>
  <si>
    <t>Loss of Rs.3.25/-</t>
  </si>
  <si>
    <t>3400-3430</t>
  </si>
  <si>
    <t>M&amp;M APR FUT</t>
  </si>
  <si>
    <t>1207-1209</t>
  </si>
  <si>
    <t>1240-1250</t>
  </si>
  <si>
    <t>BHAVYA DHIMAN</t>
  </si>
  <si>
    <t>ALSTONE</t>
  </si>
  <si>
    <t>PASCHIM FINANCE &amp; CHIT FUND PVT LTD</t>
  </si>
  <si>
    <t>EDVENSWA</t>
  </si>
  <si>
    <t>ANJANA BHUTNA</t>
  </si>
  <si>
    <t>SVPHOUSING</t>
  </si>
  <si>
    <t>VIVEK KUMAR BHAUKA</t>
  </si>
  <si>
    <t>VEERKRUPA</t>
  </si>
  <si>
    <t>MOS</t>
  </si>
  <si>
    <t>Mos Utility Limited</t>
  </si>
  <si>
    <t>NIRAJ RAJNIKANT SHAH</t>
  </si>
  <si>
    <t>BHAVESHKUMAR NATVARLAL SHETH</t>
  </si>
  <si>
    <t>MANSI SHARES &amp; STOCK ADVISORS PVT LTD</t>
  </si>
  <si>
    <t>PRITIKA</t>
  </si>
  <si>
    <t>Pritika Eng Compo Ltd</t>
  </si>
  <si>
    <t>SMC GLOBAL SECURITIES LIMITED</t>
  </si>
  <si>
    <t>V JOSHI IMPEX PRIVATE LIMITED</t>
  </si>
  <si>
    <t>Loss of Rs.100/-</t>
  </si>
  <si>
    <t>Profit of Rs.8.5/-</t>
  </si>
  <si>
    <t>Profit of Rs.7.5/-</t>
  </si>
  <si>
    <t>Loss of Rs.5.1/-</t>
  </si>
  <si>
    <t>ICICIBANK 900 CE APR</t>
  </si>
  <si>
    <t>11.5-12.5</t>
  </si>
  <si>
    <t>20-25</t>
  </si>
  <si>
    <t xml:space="preserve">MARUTI 8700 CE APR </t>
  </si>
  <si>
    <t>110-114</t>
  </si>
  <si>
    <t>311-313</t>
  </si>
  <si>
    <t>325-330</t>
  </si>
  <si>
    <t>758-762</t>
  </si>
  <si>
    <t>RELIANCE 2360 CE APR</t>
  </si>
  <si>
    <t>27-28</t>
  </si>
  <si>
    <t>45-55</t>
  </si>
  <si>
    <t>Loss of Rs.46.5/-</t>
  </si>
  <si>
    <t>1533-1536</t>
  </si>
  <si>
    <t>1570-1600</t>
  </si>
  <si>
    <t>NORGES BANK ON ACCOUNT OF THE GOVERNMENT PENSION FUND GLOBAL</t>
  </si>
  <si>
    <t>SMALL CAP WORLD FUND INC</t>
  </si>
  <si>
    <t>DRL</t>
  </si>
  <si>
    <t>SUDHABEN HARISHBHAI MEHTA</t>
  </si>
  <si>
    <t>UTTARA SHAH .</t>
  </si>
  <si>
    <t>EXHICON</t>
  </si>
  <si>
    <t>GALACTICO</t>
  </si>
  <si>
    <t>SPEXTRA MULTIBIZ PRIVATE LIMITED</t>
  </si>
  <si>
    <t>GLOBALCA</t>
  </si>
  <si>
    <t>PHAGUN ENTERPRISES PRIVATE LIMITED</t>
  </si>
  <si>
    <t>VIJAY SEN</t>
  </si>
  <si>
    <t>GOBLIN</t>
  </si>
  <si>
    <t>GOPAIST</t>
  </si>
  <si>
    <t>HEMA JAYPRAKASH BHAVSAR</t>
  </si>
  <si>
    <t>NITIN BAKSHI</t>
  </si>
  <si>
    <t>GOYALASS</t>
  </si>
  <si>
    <t>MISTERKAPOORKESHRI</t>
  </si>
  <si>
    <t>SRINIVAS REDDY KOLAN</t>
  </si>
  <si>
    <t>INDOEURO</t>
  </si>
  <si>
    <t>PRATAPRAI BHAICHAND KAMDAR</t>
  </si>
  <si>
    <t>AVINASH SHRAWAN NIKAM</t>
  </si>
  <si>
    <t>JANUSCORP</t>
  </si>
  <si>
    <t>AMIT PITAMSINGH VERMA</t>
  </si>
  <si>
    <t>LEMON MANAGEMENT CONSULTANCY PRIVATE LIMITED</t>
  </si>
  <si>
    <t>KALPANA ASHOK THACKER</t>
  </si>
  <si>
    <t>RIPALBEN DHARMIKKUMAR PARIKH</t>
  </si>
  <si>
    <t>MANOJSHARMA</t>
  </si>
  <si>
    <t>SURESHKUMARAGARWAL</t>
  </si>
  <si>
    <t>LELAVOIR</t>
  </si>
  <si>
    <t>CHETAN RASIKLAL SHAH</t>
  </si>
  <si>
    <t>MNIL</t>
  </si>
  <si>
    <t>PARIKH RAJNIKANT BABULAL</t>
  </si>
  <si>
    <t>PANAFIC</t>
  </si>
  <si>
    <t>ALGOQUANT FINTECH LIMITED .</t>
  </si>
  <si>
    <t>RNBDENIMS</t>
  </si>
  <si>
    <t>HEM SECURITIES LIMITD</t>
  </si>
  <si>
    <t>GOENKA BUSINESS &amp; FINANCE LIMITED</t>
  </si>
  <si>
    <t>SERA</t>
  </si>
  <si>
    <t>DIPAKKUMAR CHIMANLAL SHAH</t>
  </si>
  <si>
    <t>AMISHABEN MANISHBHAI MEHTA</t>
  </si>
  <si>
    <t>INDRAVADAN MEHTA</t>
  </si>
  <si>
    <t>DINESHKUMAR BHUPATRAY KHETANI</t>
  </si>
  <si>
    <t>ROMIL BHARATBHAI PATEL</t>
  </si>
  <si>
    <t>SHASHIJIT</t>
  </si>
  <si>
    <t>JIGNESH AMRUTLAL THOBHANI</t>
  </si>
  <si>
    <t>SAKSHI JAIN</t>
  </si>
  <si>
    <t>ANIL LAXMICHAND SHAH</t>
  </si>
  <si>
    <t>KIRAN ANIL SHAH</t>
  </si>
  <si>
    <t>MADHUDEVI SANJAY BUCHA</t>
  </si>
  <si>
    <t>SUNIL BHANDARI</t>
  </si>
  <si>
    <t>PRAJAL BHANDARI</t>
  </si>
  <si>
    <t>DUES MANAGER PRIVATE LIMITED</t>
  </si>
  <si>
    <t>SUMUKA</t>
  </si>
  <si>
    <t>YOGIN KOTHARI</t>
  </si>
  <si>
    <t>HARNISH B SHAH HUF</t>
  </si>
  <si>
    <t>HAXCO INVEST PRIVATE LIMITED</t>
  </si>
  <si>
    <t>REKHA BHANDARI</t>
  </si>
  <si>
    <t>BONANZA COMMODITY BROKERS PRIVATE LIMITED</t>
  </si>
  <si>
    <t>ANKUSH JINDAL</t>
  </si>
  <si>
    <t>NAVRATRI SHARE TRADING PRIVATE LIMITED .</t>
  </si>
  <si>
    <t>SWAGTAM</t>
  </si>
  <si>
    <t>SUNITA RANI</t>
  </si>
  <si>
    <t>RAKESH KUMAR GARG</t>
  </si>
  <si>
    <t>NITIN AGGARWAL</t>
  </si>
  <si>
    <t>ANKIT KIRTI GADA</t>
  </si>
  <si>
    <t>MUKESHKUMAR</t>
  </si>
  <si>
    <t>AYYASAMY</t>
  </si>
  <si>
    <t>VISHALMINDA</t>
  </si>
  <si>
    <t>VARDMNPOLY</t>
  </si>
  <si>
    <t>ARISTO</t>
  </si>
  <si>
    <t>Aristo Bio T and Lifesc L</t>
  </si>
  <si>
    <t>ANANT AGGARWAL</t>
  </si>
  <si>
    <t>AXITA</t>
  </si>
  <si>
    <t>Axita Cotton Limited</t>
  </si>
  <si>
    <t>SALIM KASAMBHAI FULANI</t>
  </si>
  <si>
    <t>KSOLVES</t>
  </si>
  <si>
    <t>Ksolves India Limited</t>
  </si>
  <si>
    <t>GRAVITON RESEARCH CAPITAL LLP</t>
  </si>
  <si>
    <t>ARHAM SHARE PRIVATE LIMITED</t>
  </si>
  <si>
    <t>SHUBHLAXMI</t>
  </si>
  <si>
    <t>Shubhlaxmi Jewel Art Ltd</t>
  </si>
  <si>
    <t>GAURAV A SHETH</t>
  </si>
  <si>
    <t>SOTAC</t>
  </si>
  <si>
    <t>Sotac Pharmaceuticals Ltd</t>
  </si>
  <si>
    <t>SAMBHAVNATH INVESTMENTS AND FINANCES PRIVATE LIMITED</t>
  </si>
  <si>
    <t>TIMESGTY</t>
  </si>
  <si>
    <t>Times Guaranty Limited</t>
  </si>
  <si>
    <t>SANGITABEN GOPIKUMAR KHANT</t>
  </si>
  <si>
    <t>HENSEX SECURITIES PRIVATE LIMITED</t>
  </si>
  <si>
    <t>Vardhman Polytex Limited</t>
  </si>
  <si>
    <t>BP EQUITIES PRIVATE LIMITED</t>
  </si>
  <si>
    <t>VINOD KUMAR AGARWAL</t>
  </si>
  <si>
    <t>AVROIND</t>
  </si>
  <si>
    <t>AVRO INDIA LIMITED</t>
  </si>
  <si>
    <t>YASH KHANDELWAL</t>
  </si>
  <si>
    <t>MAHSEAMLES</t>
  </si>
  <si>
    <t>Maha Seamless Ltd</t>
  </si>
  <si>
    <t>JHANJHARI HOLDINGS PVT LTD</t>
  </si>
  <si>
    <t>GOENKA BUSINESS AND FINANCE LIMITED</t>
  </si>
  <si>
    <t>TRANS GALACTIC TRADING 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</si>
</sst>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4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17649.650000000001</v>
      </c>
      <c r="F11" s="32">
        <v>17660.816666666666</v>
      </c>
      <c r="G11" s="33">
        <v>17610.833333333332</v>
      </c>
      <c r="H11" s="33">
        <v>17572.016666666666</v>
      </c>
      <c r="I11" s="33">
        <v>17522.033333333333</v>
      </c>
      <c r="J11" s="33">
        <v>17699.633333333331</v>
      </c>
      <c r="K11" s="33">
        <v>17749.616666666669</v>
      </c>
      <c r="L11" s="33">
        <v>17788.433333333331</v>
      </c>
      <c r="M11" s="34">
        <v>17710.8</v>
      </c>
      <c r="N11" s="34">
        <v>17622</v>
      </c>
      <c r="O11" s="35">
        <v>10903450</v>
      </c>
      <c r="P11" s="36">
        <v>1.5668009594559978E-2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42178.400000000001</v>
      </c>
      <c r="F12" s="37">
        <v>42206.366666666669</v>
      </c>
      <c r="G12" s="38">
        <v>42036.883333333339</v>
      </c>
      <c r="H12" s="38">
        <v>41895.366666666669</v>
      </c>
      <c r="I12" s="38">
        <v>41725.883333333339</v>
      </c>
      <c r="J12" s="38">
        <v>42347.883333333339</v>
      </c>
      <c r="K12" s="38">
        <v>42517.366666666676</v>
      </c>
      <c r="L12" s="38">
        <v>42658.883333333339</v>
      </c>
      <c r="M12" s="28">
        <v>42375.85</v>
      </c>
      <c r="N12" s="28">
        <v>42064.85</v>
      </c>
      <c r="O12" s="39">
        <v>2881500</v>
      </c>
      <c r="P12" s="40">
        <v>2.4633519721928367E-2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18774.900000000001</v>
      </c>
      <c r="F13" s="37">
        <v>18761.616666666669</v>
      </c>
      <c r="G13" s="38">
        <v>18724.333333333336</v>
      </c>
      <c r="H13" s="38">
        <v>18673.766666666666</v>
      </c>
      <c r="I13" s="38">
        <v>18636.483333333334</v>
      </c>
      <c r="J13" s="38">
        <v>18812.183333333338</v>
      </c>
      <c r="K13" s="38">
        <v>18849.466666666671</v>
      </c>
      <c r="L13" s="38">
        <v>18900.03333333334</v>
      </c>
      <c r="M13" s="28">
        <v>18798.900000000001</v>
      </c>
      <c r="N13" s="28">
        <v>18711.05</v>
      </c>
      <c r="O13" s="39">
        <v>50760</v>
      </c>
      <c r="P13" s="40">
        <v>-3.277439024390244E-2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545.79999999999995</v>
      </c>
      <c r="F15" s="37">
        <v>548.08333333333337</v>
      </c>
      <c r="G15" s="38">
        <v>542.7166666666667</v>
      </c>
      <c r="H15" s="38">
        <v>539.63333333333333</v>
      </c>
      <c r="I15" s="38">
        <v>534.26666666666665</v>
      </c>
      <c r="J15" s="38">
        <v>551.16666666666674</v>
      </c>
      <c r="K15" s="38">
        <v>556.5333333333333</v>
      </c>
      <c r="L15" s="38">
        <v>559.61666666666679</v>
      </c>
      <c r="M15" s="28">
        <v>553.45000000000005</v>
      </c>
      <c r="N15" s="28">
        <v>545</v>
      </c>
      <c r="O15" s="39">
        <v>3274200</v>
      </c>
      <c r="P15" s="40">
        <v>-9.5140138853175623E-3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3197.75</v>
      </c>
      <c r="F16" s="37">
        <v>3211.5333333333328</v>
      </c>
      <c r="G16" s="38">
        <v>3175.1666666666656</v>
      </c>
      <c r="H16" s="38">
        <v>3152.5833333333326</v>
      </c>
      <c r="I16" s="38">
        <v>3116.2166666666653</v>
      </c>
      <c r="J16" s="38">
        <v>3234.1166666666659</v>
      </c>
      <c r="K16" s="38">
        <v>3270.4833333333327</v>
      </c>
      <c r="L16" s="38">
        <v>3293.0666666666662</v>
      </c>
      <c r="M16" s="28">
        <v>3247.9</v>
      </c>
      <c r="N16" s="28">
        <v>3188.95</v>
      </c>
      <c r="O16" s="39">
        <v>1619000</v>
      </c>
      <c r="P16" s="40">
        <v>6.9973565541906393E-3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22745.599999999999</v>
      </c>
      <c r="F17" s="37">
        <v>22766.833333333332</v>
      </c>
      <c r="G17" s="38">
        <v>22578.766666666663</v>
      </c>
      <c r="H17" s="38">
        <v>22411.933333333331</v>
      </c>
      <c r="I17" s="38">
        <v>22223.866666666661</v>
      </c>
      <c r="J17" s="38">
        <v>22933.666666666664</v>
      </c>
      <c r="K17" s="38">
        <v>23121.733333333337</v>
      </c>
      <c r="L17" s="38">
        <v>23288.566666666666</v>
      </c>
      <c r="M17" s="28">
        <v>22954.9</v>
      </c>
      <c r="N17" s="28">
        <v>22600</v>
      </c>
      <c r="O17" s="39">
        <v>62360</v>
      </c>
      <c r="P17" s="40">
        <v>-1.0786802030456852E-2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161.6</v>
      </c>
      <c r="F18" s="37">
        <v>162.54999999999998</v>
      </c>
      <c r="G18" s="38">
        <v>160.04999999999995</v>
      </c>
      <c r="H18" s="38">
        <v>158.49999999999997</v>
      </c>
      <c r="I18" s="38">
        <v>155.99999999999994</v>
      </c>
      <c r="J18" s="38">
        <v>164.09999999999997</v>
      </c>
      <c r="K18" s="38">
        <v>166.60000000000002</v>
      </c>
      <c r="L18" s="38">
        <v>168.14999999999998</v>
      </c>
      <c r="M18" s="28">
        <v>165.05</v>
      </c>
      <c r="N18" s="28">
        <v>161</v>
      </c>
      <c r="O18" s="39">
        <v>30688200</v>
      </c>
      <c r="P18" s="40">
        <v>-2.4210164835164836E-2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221.05</v>
      </c>
      <c r="F19" s="37">
        <v>221.75</v>
      </c>
      <c r="G19" s="38">
        <v>219.5</v>
      </c>
      <c r="H19" s="38">
        <v>217.95</v>
      </c>
      <c r="I19" s="38">
        <v>215.7</v>
      </c>
      <c r="J19" s="38">
        <v>223.3</v>
      </c>
      <c r="K19" s="38">
        <v>225.55</v>
      </c>
      <c r="L19" s="38">
        <v>227.10000000000002</v>
      </c>
      <c r="M19" s="28">
        <v>224</v>
      </c>
      <c r="N19" s="28">
        <v>220.2</v>
      </c>
      <c r="O19" s="39">
        <v>23706800</v>
      </c>
      <c r="P19" s="40">
        <v>7.8479053829998893E-3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1750.5</v>
      </c>
      <c r="F20" s="37">
        <v>1757.6666666666667</v>
      </c>
      <c r="G20" s="38">
        <v>1737.3333333333335</v>
      </c>
      <c r="H20" s="38">
        <v>1724.1666666666667</v>
      </c>
      <c r="I20" s="38">
        <v>1703.8333333333335</v>
      </c>
      <c r="J20" s="38">
        <v>1770.8333333333335</v>
      </c>
      <c r="K20" s="38">
        <v>1791.166666666667</v>
      </c>
      <c r="L20" s="38">
        <v>1804.3333333333335</v>
      </c>
      <c r="M20" s="28">
        <v>1778</v>
      </c>
      <c r="N20" s="28">
        <v>1744.5</v>
      </c>
      <c r="O20" s="39">
        <v>4421250</v>
      </c>
      <c r="P20" s="40">
        <v>2.2623154798936712E-4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1860.6</v>
      </c>
      <c r="F21" s="37">
        <v>1860.5166666666667</v>
      </c>
      <c r="G21" s="38">
        <v>1836.5333333333333</v>
      </c>
      <c r="H21" s="38">
        <v>1812.4666666666667</v>
      </c>
      <c r="I21" s="38">
        <v>1788.4833333333333</v>
      </c>
      <c r="J21" s="38">
        <v>1884.5833333333333</v>
      </c>
      <c r="K21" s="38">
        <v>1908.5666666666664</v>
      </c>
      <c r="L21" s="38">
        <v>1932.6333333333332</v>
      </c>
      <c r="M21" s="28">
        <v>1884.5</v>
      </c>
      <c r="N21" s="28">
        <v>1836.45</v>
      </c>
      <c r="O21" s="39">
        <v>9039750</v>
      </c>
      <c r="P21" s="40">
        <v>7.7495779247737403E-4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660.15</v>
      </c>
      <c r="F22" s="37">
        <v>661.61666666666667</v>
      </c>
      <c r="G22" s="38">
        <v>655.7833333333333</v>
      </c>
      <c r="H22" s="38">
        <v>651.41666666666663</v>
      </c>
      <c r="I22" s="38">
        <v>645.58333333333326</v>
      </c>
      <c r="J22" s="38">
        <v>665.98333333333335</v>
      </c>
      <c r="K22" s="38">
        <v>671.81666666666661</v>
      </c>
      <c r="L22" s="38">
        <v>676.18333333333339</v>
      </c>
      <c r="M22" s="28">
        <v>667.45</v>
      </c>
      <c r="N22" s="28">
        <v>657.25</v>
      </c>
      <c r="O22" s="39">
        <v>36785625</v>
      </c>
      <c r="P22" s="40">
        <v>-1.8993030236225813E-3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3354.95</v>
      </c>
      <c r="F23" s="37">
        <v>3360.4166666666665</v>
      </c>
      <c r="G23" s="38">
        <v>3335.2833333333328</v>
      </c>
      <c r="H23" s="38">
        <v>3315.6166666666663</v>
      </c>
      <c r="I23" s="38">
        <v>3290.4833333333327</v>
      </c>
      <c r="J23" s="38">
        <v>3380.083333333333</v>
      </c>
      <c r="K23" s="38">
        <v>3405.2166666666672</v>
      </c>
      <c r="L23" s="38">
        <v>3424.8833333333332</v>
      </c>
      <c r="M23" s="28">
        <v>3385.55</v>
      </c>
      <c r="N23" s="28">
        <v>3340.75</v>
      </c>
      <c r="O23" s="39">
        <v>667400</v>
      </c>
      <c r="P23" s="40">
        <v>-1.7947950942267424E-3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381</v>
      </c>
      <c r="F24" s="37">
        <v>382.7833333333333</v>
      </c>
      <c r="G24" s="38">
        <v>376.56666666666661</v>
      </c>
      <c r="H24" s="38">
        <v>372.13333333333333</v>
      </c>
      <c r="I24" s="38">
        <v>365.91666666666663</v>
      </c>
      <c r="J24" s="38">
        <v>387.21666666666658</v>
      </c>
      <c r="K24" s="38">
        <v>393.43333333333328</v>
      </c>
      <c r="L24" s="38">
        <v>397.86666666666656</v>
      </c>
      <c r="M24" s="28">
        <v>389</v>
      </c>
      <c r="N24" s="28">
        <v>378.35</v>
      </c>
      <c r="O24" s="39">
        <v>59652000</v>
      </c>
      <c r="P24" s="40">
        <v>9.5040818813208229E-3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4329.25</v>
      </c>
      <c r="F25" s="37">
        <v>4303.3</v>
      </c>
      <c r="G25" s="38">
        <v>4249.5</v>
      </c>
      <c r="H25" s="38">
        <v>4169.75</v>
      </c>
      <c r="I25" s="38">
        <v>4115.95</v>
      </c>
      <c r="J25" s="38">
        <v>4383.05</v>
      </c>
      <c r="K25" s="38">
        <v>4436.8500000000013</v>
      </c>
      <c r="L25" s="38">
        <v>4516.6000000000004</v>
      </c>
      <c r="M25" s="28">
        <v>4357.1000000000004</v>
      </c>
      <c r="N25" s="28">
        <v>4223.55</v>
      </c>
      <c r="O25" s="39">
        <v>1440375</v>
      </c>
      <c r="P25" s="40">
        <v>-9.6261280618822522E-3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332.95</v>
      </c>
      <c r="F26" s="37">
        <v>333.81666666666666</v>
      </c>
      <c r="G26" s="38">
        <v>331.33333333333331</v>
      </c>
      <c r="H26" s="38">
        <v>329.71666666666664</v>
      </c>
      <c r="I26" s="38">
        <v>327.23333333333329</v>
      </c>
      <c r="J26" s="38">
        <v>335.43333333333334</v>
      </c>
      <c r="K26" s="38">
        <v>337.91666666666669</v>
      </c>
      <c r="L26" s="38">
        <v>339.53333333333336</v>
      </c>
      <c r="M26" s="28">
        <v>336.3</v>
      </c>
      <c r="N26" s="28">
        <v>332.2</v>
      </c>
      <c r="O26" s="39">
        <v>12887000</v>
      </c>
      <c r="P26" s="40">
        <v>-2.0223523150612027E-2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</v>
      </c>
      <c r="F27" s="37">
        <v>138.98333333333332</v>
      </c>
      <c r="G27" s="38">
        <v>136.76666666666665</v>
      </c>
      <c r="H27" s="38">
        <v>135.53333333333333</v>
      </c>
      <c r="I27" s="38">
        <v>133.31666666666666</v>
      </c>
      <c r="J27" s="38">
        <v>140.21666666666664</v>
      </c>
      <c r="K27" s="38">
        <v>142.43333333333328</v>
      </c>
      <c r="L27" s="38">
        <v>143.66666666666663</v>
      </c>
      <c r="M27" s="28">
        <v>141.19999999999999</v>
      </c>
      <c r="N27" s="28">
        <v>137.75</v>
      </c>
      <c r="O27" s="39">
        <v>69595000</v>
      </c>
      <c r="P27" s="40">
        <v>2.4887710772402621E-2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2815.45</v>
      </c>
      <c r="F28" s="37">
        <v>2827.2999999999997</v>
      </c>
      <c r="G28" s="38">
        <v>2798.2499999999995</v>
      </c>
      <c r="H28" s="38">
        <v>2781.0499999999997</v>
      </c>
      <c r="I28" s="38">
        <v>2751.9999999999995</v>
      </c>
      <c r="J28" s="38">
        <v>2844.4999999999995</v>
      </c>
      <c r="K28" s="38">
        <v>2873.5499999999997</v>
      </c>
      <c r="L28" s="38">
        <v>2890.7499999999995</v>
      </c>
      <c r="M28" s="28">
        <v>2856.35</v>
      </c>
      <c r="N28" s="28">
        <v>2810.1</v>
      </c>
      <c r="O28" s="39">
        <v>6627000</v>
      </c>
      <c r="P28" s="40">
        <v>1.3488713525417508E-2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1436.95</v>
      </c>
      <c r="F29" s="37">
        <v>1445.8833333333332</v>
      </c>
      <c r="G29" s="38">
        <v>1424.4166666666665</v>
      </c>
      <c r="H29" s="38">
        <v>1411.8833333333332</v>
      </c>
      <c r="I29" s="38">
        <v>1390.4166666666665</v>
      </c>
      <c r="J29" s="38">
        <v>1458.4166666666665</v>
      </c>
      <c r="K29" s="38">
        <v>1479.8833333333332</v>
      </c>
      <c r="L29" s="38">
        <v>1492.4166666666665</v>
      </c>
      <c r="M29" s="28">
        <v>1467.35</v>
      </c>
      <c r="N29" s="28">
        <v>1433.35</v>
      </c>
      <c r="O29" s="39">
        <v>1822155</v>
      </c>
      <c r="P29" s="40">
        <v>4.6539862403885066E-3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6899.05</v>
      </c>
      <c r="F30" s="37">
        <v>6955.7333333333327</v>
      </c>
      <c r="G30" s="38">
        <v>6772.2166666666653</v>
      </c>
      <c r="H30" s="38">
        <v>6645.3833333333323</v>
      </c>
      <c r="I30" s="38">
        <v>6461.866666666665</v>
      </c>
      <c r="J30" s="38">
        <v>7082.5666666666657</v>
      </c>
      <c r="K30" s="38">
        <v>7266.0833333333339</v>
      </c>
      <c r="L30" s="38">
        <v>7392.9166666666661</v>
      </c>
      <c r="M30" s="28">
        <v>7139.25</v>
      </c>
      <c r="N30" s="28">
        <v>6828.9</v>
      </c>
      <c r="O30" s="39">
        <v>153000</v>
      </c>
      <c r="P30" s="40">
        <v>0.16838487972508592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680</v>
      </c>
      <c r="F31" s="37">
        <v>684.6</v>
      </c>
      <c r="G31" s="38">
        <v>671.40000000000009</v>
      </c>
      <c r="H31" s="38">
        <v>662.80000000000007</v>
      </c>
      <c r="I31" s="38">
        <v>649.60000000000014</v>
      </c>
      <c r="J31" s="38">
        <v>693.2</v>
      </c>
      <c r="K31" s="38">
        <v>706.40000000000009</v>
      </c>
      <c r="L31" s="38">
        <v>715</v>
      </c>
      <c r="M31" s="28">
        <v>697.8</v>
      </c>
      <c r="N31" s="28">
        <v>676</v>
      </c>
      <c r="O31" s="39">
        <v>17947000</v>
      </c>
      <c r="P31" s="40">
        <v>3.1300653960091664E-3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588.29999999999995</v>
      </c>
      <c r="F32" s="37">
        <v>586.66666666666663</v>
      </c>
      <c r="G32" s="38">
        <v>577.5333333333333</v>
      </c>
      <c r="H32" s="38">
        <v>566.76666666666665</v>
      </c>
      <c r="I32" s="38">
        <v>557.63333333333333</v>
      </c>
      <c r="J32" s="38">
        <v>597.43333333333328</v>
      </c>
      <c r="K32" s="38">
        <v>606.56666666666672</v>
      </c>
      <c r="L32" s="38">
        <v>617.33333333333326</v>
      </c>
      <c r="M32" s="28">
        <v>595.79999999999995</v>
      </c>
      <c r="N32" s="28">
        <v>575.9</v>
      </c>
      <c r="O32" s="39">
        <v>12756000</v>
      </c>
      <c r="P32" s="40">
        <v>-1.4143287734755391E-2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873.6</v>
      </c>
      <c r="F33" s="37">
        <v>870.93333333333339</v>
      </c>
      <c r="G33" s="38">
        <v>867.36666666666679</v>
      </c>
      <c r="H33" s="38">
        <v>861.13333333333344</v>
      </c>
      <c r="I33" s="38">
        <v>857.56666666666683</v>
      </c>
      <c r="J33" s="38">
        <v>877.16666666666674</v>
      </c>
      <c r="K33" s="38">
        <v>880.73333333333335</v>
      </c>
      <c r="L33" s="38">
        <v>886.9666666666667</v>
      </c>
      <c r="M33" s="28">
        <v>874.5</v>
      </c>
      <c r="N33" s="28">
        <v>864.7</v>
      </c>
      <c r="O33" s="39">
        <v>51918000</v>
      </c>
      <c r="P33" s="40">
        <v>-1.8889745566692366E-2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4270.45</v>
      </c>
      <c r="F34" s="37">
        <v>4246.583333333333</v>
      </c>
      <c r="G34" s="38">
        <v>4201.8666666666659</v>
      </c>
      <c r="H34" s="38">
        <v>4133.2833333333328</v>
      </c>
      <c r="I34" s="38">
        <v>4088.5666666666657</v>
      </c>
      <c r="J34" s="38">
        <v>4315.1666666666661</v>
      </c>
      <c r="K34" s="38">
        <v>4359.8833333333332</v>
      </c>
      <c r="L34" s="38">
        <v>4428.4666666666662</v>
      </c>
      <c r="M34" s="28">
        <v>4291.3</v>
      </c>
      <c r="N34" s="28">
        <v>4178</v>
      </c>
      <c r="O34" s="39">
        <v>3354000</v>
      </c>
      <c r="P34" s="40">
        <v>0.10138740661686232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1333.35</v>
      </c>
      <c r="F35" s="37">
        <v>1333.9333333333334</v>
      </c>
      <c r="G35" s="38">
        <v>1324.4166666666667</v>
      </c>
      <c r="H35" s="38">
        <v>1315.4833333333333</v>
      </c>
      <c r="I35" s="38">
        <v>1305.9666666666667</v>
      </c>
      <c r="J35" s="38">
        <v>1342.8666666666668</v>
      </c>
      <c r="K35" s="38">
        <v>1352.3833333333332</v>
      </c>
      <c r="L35" s="38">
        <v>1361.3166666666668</v>
      </c>
      <c r="M35" s="28">
        <v>1343.45</v>
      </c>
      <c r="N35" s="28">
        <v>1325</v>
      </c>
      <c r="O35" s="39">
        <v>9276500</v>
      </c>
      <c r="P35" s="40">
        <v>4.0045457005249202E-3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5950.75</v>
      </c>
      <c r="F36" s="37">
        <v>5932.9333333333334</v>
      </c>
      <c r="G36" s="38">
        <v>5902.8666666666668</v>
      </c>
      <c r="H36" s="38">
        <v>5854.9833333333336</v>
      </c>
      <c r="I36" s="38">
        <v>5824.916666666667</v>
      </c>
      <c r="J36" s="38">
        <v>5980.8166666666666</v>
      </c>
      <c r="K36" s="38">
        <v>6010.8833333333341</v>
      </c>
      <c r="L36" s="38">
        <v>6058.7666666666664</v>
      </c>
      <c r="M36" s="28">
        <v>5963</v>
      </c>
      <c r="N36" s="28">
        <v>5885.05</v>
      </c>
      <c r="O36" s="39">
        <v>5407375</v>
      </c>
      <c r="P36" s="40">
        <v>-9.1846083371507105E-3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2030.05</v>
      </c>
      <c r="F37" s="37">
        <v>2061.2000000000003</v>
      </c>
      <c r="G37" s="38">
        <v>1992.4000000000005</v>
      </c>
      <c r="H37" s="38">
        <v>1954.7500000000002</v>
      </c>
      <c r="I37" s="38">
        <v>1885.9500000000005</v>
      </c>
      <c r="J37" s="38">
        <v>2098.8500000000004</v>
      </c>
      <c r="K37" s="38">
        <v>2167.6500000000005</v>
      </c>
      <c r="L37" s="38">
        <v>2205.3000000000006</v>
      </c>
      <c r="M37" s="28">
        <v>2130</v>
      </c>
      <c r="N37" s="28">
        <v>2023.55</v>
      </c>
      <c r="O37" s="39">
        <v>1610100</v>
      </c>
      <c r="P37" s="40">
        <v>1.7055144968732235E-2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420.7</v>
      </c>
      <c r="F38" s="37">
        <v>418.13333333333338</v>
      </c>
      <c r="G38" s="38">
        <v>414.26666666666677</v>
      </c>
      <c r="H38" s="38">
        <v>407.83333333333337</v>
      </c>
      <c r="I38" s="38">
        <v>403.96666666666675</v>
      </c>
      <c r="J38" s="38">
        <v>424.56666666666678</v>
      </c>
      <c r="K38" s="38">
        <v>428.43333333333345</v>
      </c>
      <c r="L38" s="38">
        <v>434.86666666666679</v>
      </c>
      <c r="M38" s="28">
        <v>422</v>
      </c>
      <c r="N38" s="28">
        <v>411.7</v>
      </c>
      <c r="O38" s="39">
        <v>7812800</v>
      </c>
      <c r="P38" s="40">
        <v>-6.9727567155648693E-2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215</v>
      </c>
      <c r="F39" s="37">
        <v>214.66666666666666</v>
      </c>
      <c r="G39" s="38">
        <v>210.48333333333332</v>
      </c>
      <c r="H39" s="38">
        <v>205.96666666666667</v>
      </c>
      <c r="I39" s="38">
        <v>201.78333333333333</v>
      </c>
      <c r="J39" s="38">
        <v>219.18333333333331</v>
      </c>
      <c r="K39" s="38">
        <v>223.36666666666665</v>
      </c>
      <c r="L39" s="38">
        <v>227.8833333333333</v>
      </c>
      <c r="M39" s="28">
        <v>218.85</v>
      </c>
      <c r="N39" s="28">
        <v>210.15</v>
      </c>
      <c r="O39" s="39">
        <v>53235000</v>
      </c>
      <c r="P39" s="40">
        <v>3.7682888319708077E-2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177.25</v>
      </c>
      <c r="F40" s="37">
        <v>177.73333333333335</v>
      </c>
      <c r="G40" s="38">
        <v>175.9666666666667</v>
      </c>
      <c r="H40" s="38">
        <v>174.68333333333334</v>
      </c>
      <c r="I40" s="38">
        <v>172.91666666666669</v>
      </c>
      <c r="J40" s="38">
        <v>179.01666666666671</v>
      </c>
      <c r="K40" s="38">
        <v>180.78333333333336</v>
      </c>
      <c r="L40" s="38">
        <v>182.06666666666672</v>
      </c>
      <c r="M40" s="28">
        <v>179.5</v>
      </c>
      <c r="N40" s="28">
        <v>176.45</v>
      </c>
      <c r="O40" s="39">
        <v>98496450</v>
      </c>
      <c r="P40" s="40">
        <v>-3.6688561453340433E-3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1433.05</v>
      </c>
      <c r="F41" s="37">
        <v>1431.6666666666667</v>
      </c>
      <c r="G41" s="38">
        <v>1419.8833333333334</v>
      </c>
      <c r="H41" s="38">
        <v>1406.7166666666667</v>
      </c>
      <c r="I41" s="38">
        <v>1394.9333333333334</v>
      </c>
      <c r="J41" s="38">
        <v>1444.8333333333335</v>
      </c>
      <c r="K41" s="38">
        <v>1456.6166666666668</v>
      </c>
      <c r="L41" s="38">
        <v>1469.7833333333335</v>
      </c>
      <c r="M41" s="28">
        <v>1443.45</v>
      </c>
      <c r="N41" s="28">
        <v>1418.5</v>
      </c>
      <c r="O41" s="39">
        <v>3125925</v>
      </c>
      <c r="P41" s="40">
        <v>2.0835204310731926E-2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101.65</v>
      </c>
      <c r="F42" s="37">
        <v>102.08333333333333</v>
      </c>
      <c r="G42" s="38">
        <v>101.11666666666666</v>
      </c>
      <c r="H42" s="38">
        <v>100.58333333333333</v>
      </c>
      <c r="I42" s="38">
        <v>99.61666666666666</v>
      </c>
      <c r="J42" s="38">
        <v>102.61666666666666</v>
      </c>
      <c r="K42" s="38">
        <v>103.58333333333333</v>
      </c>
      <c r="L42" s="38">
        <v>104.11666666666666</v>
      </c>
      <c r="M42" s="28">
        <v>103.05</v>
      </c>
      <c r="N42" s="28">
        <v>101.55</v>
      </c>
      <c r="O42" s="39">
        <v>95418000</v>
      </c>
      <c r="P42" s="40">
        <v>-4.1049437801177939E-3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574.6</v>
      </c>
      <c r="F43" s="37">
        <v>576.78333333333342</v>
      </c>
      <c r="G43" s="38">
        <v>571.11666666666679</v>
      </c>
      <c r="H43" s="38">
        <v>567.63333333333333</v>
      </c>
      <c r="I43" s="38">
        <v>561.9666666666667</v>
      </c>
      <c r="J43" s="38">
        <v>580.26666666666688</v>
      </c>
      <c r="K43" s="38">
        <v>585.93333333333362</v>
      </c>
      <c r="L43" s="38">
        <v>589.41666666666697</v>
      </c>
      <c r="M43" s="28">
        <v>582.45000000000005</v>
      </c>
      <c r="N43" s="28">
        <v>573.29999999999995</v>
      </c>
      <c r="O43" s="39">
        <v>9507300</v>
      </c>
      <c r="P43" s="40">
        <v>1.5748031496062992E-2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776.75</v>
      </c>
      <c r="F44" s="37">
        <v>780.44999999999993</v>
      </c>
      <c r="G44" s="38">
        <v>769.94999999999982</v>
      </c>
      <c r="H44" s="38">
        <v>763.14999999999986</v>
      </c>
      <c r="I44" s="38">
        <v>752.64999999999975</v>
      </c>
      <c r="J44" s="38">
        <v>787.24999999999989</v>
      </c>
      <c r="K44" s="38">
        <v>797.75000000000011</v>
      </c>
      <c r="L44" s="38">
        <v>804.55</v>
      </c>
      <c r="M44" s="28">
        <v>790.95</v>
      </c>
      <c r="N44" s="28">
        <v>773.65</v>
      </c>
      <c r="O44" s="39">
        <v>9209000</v>
      </c>
      <c r="P44" s="40">
        <v>9.6048559866698399E-2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765.9</v>
      </c>
      <c r="F45" s="37">
        <v>763.70000000000016</v>
      </c>
      <c r="G45" s="38">
        <v>760.40000000000032</v>
      </c>
      <c r="H45" s="38">
        <v>754.9000000000002</v>
      </c>
      <c r="I45" s="38">
        <v>751.60000000000036</v>
      </c>
      <c r="J45" s="38">
        <v>769.20000000000027</v>
      </c>
      <c r="K45" s="38">
        <v>772.50000000000023</v>
      </c>
      <c r="L45" s="38">
        <v>778.00000000000023</v>
      </c>
      <c r="M45" s="28">
        <v>767</v>
      </c>
      <c r="N45" s="28">
        <v>758.2</v>
      </c>
      <c r="O45" s="39">
        <v>40758800</v>
      </c>
      <c r="P45" s="40">
        <v>-1.0151347360649687E-2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75.55</v>
      </c>
      <c r="F46" s="37">
        <v>75.933333333333323</v>
      </c>
      <c r="G46" s="38">
        <v>74.71666666666664</v>
      </c>
      <c r="H46" s="38">
        <v>73.883333333333312</v>
      </c>
      <c r="I46" s="38">
        <v>72.666666666666629</v>
      </c>
      <c r="J46" s="38">
        <v>76.766666666666652</v>
      </c>
      <c r="K46" s="38">
        <v>77.98333333333332</v>
      </c>
      <c r="L46" s="38">
        <v>78.816666666666663</v>
      </c>
      <c r="M46" s="28">
        <v>77.150000000000006</v>
      </c>
      <c r="N46" s="28">
        <v>75.099999999999994</v>
      </c>
      <c r="O46" s="39">
        <v>102721500</v>
      </c>
      <c r="P46" s="40">
        <v>2.5686726777102119E-2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229.5</v>
      </c>
      <c r="F47" s="37">
        <v>229.68333333333331</v>
      </c>
      <c r="G47" s="38">
        <v>226.71666666666661</v>
      </c>
      <c r="H47" s="38">
        <v>223.93333333333331</v>
      </c>
      <c r="I47" s="38">
        <v>220.96666666666661</v>
      </c>
      <c r="J47" s="38">
        <v>232.46666666666661</v>
      </c>
      <c r="K47" s="38">
        <v>235.43333333333331</v>
      </c>
      <c r="L47" s="38">
        <v>238.21666666666661</v>
      </c>
      <c r="M47" s="28">
        <v>232.65</v>
      </c>
      <c r="N47" s="28">
        <v>226.9</v>
      </c>
      <c r="O47" s="39">
        <v>31620400</v>
      </c>
      <c r="P47" s="40">
        <v>-8.0092358756043008E-3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18724.650000000001</v>
      </c>
      <c r="F48" s="37">
        <v>18778.133333333335</v>
      </c>
      <c r="G48" s="38">
        <v>18607.566666666669</v>
      </c>
      <c r="H48" s="38">
        <v>18490.483333333334</v>
      </c>
      <c r="I48" s="38">
        <v>18319.916666666668</v>
      </c>
      <c r="J48" s="38">
        <v>18895.216666666671</v>
      </c>
      <c r="K48" s="38">
        <v>19065.783333333336</v>
      </c>
      <c r="L48" s="38">
        <v>19182.866666666672</v>
      </c>
      <c r="M48" s="28">
        <v>18948.7</v>
      </c>
      <c r="N48" s="28">
        <v>18661.05</v>
      </c>
      <c r="O48" s="39">
        <v>172800</v>
      </c>
      <c r="P48" s="40">
        <v>-2.4004518497599547E-2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342.7</v>
      </c>
      <c r="F49" s="37">
        <v>340.2833333333333</v>
      </c>
      <c r="G49" s="38">
        <v>336.96666666666658</v>
      </c>
      <c r="H49" s="38">
        <v>331.23333333333329</v>
      </c>
      <c r="I49" s="38">
        <v>327.91666666666657</v>
      </c>
      <c r="J49" s="38">
        <v>346.01666666666659</v>
      </c>
      <c r="K49" s="38">
        <v>349.33333333333331</v>
      </c>
      <c r="L49" s="38">
        <v>355.06666666666661</v>
      </c>
      <c r="M49" s="28">
        <v>343.6</v>
      </c>
      <c r="N49" s="28">
        <v>334.55</v>
      </c>
      <c r="O49" s="39">
        <v>16849800</v>
      </c>
      <c r="P49" s="40">
        <v>7.6595744680851063E-2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4305.6499999999996</v>
      </c>
      <c r="F50" s="37">
        <v>4311.3833333333332</v>
      </c>
      <c r="G50" s="38">
        <v>4270.8666666666668</v>
      </c>
      <c r="H50" s="38">
        <v>4236.0833333333339</v>
      </c>
      <c r="I50" s="38">
        <v>4195.5666666666675</v>
      </c>
      <c r="J50" s="38">
        <v>4346.1666666666661</v>
      </c>
      <c r="K50" s="38">
        <v>4386.6833333333325</v>
      </c>
      <c r="L50" s="38">
        <v>4421.4666666666653</v>
      </c>
      <c r="M50" s="28">
        <v>4351.8999999999996</v>
      </c>
      <c r="N50" s="28">
        <v>4276.6000000000004</v>
      </c>
      <c r="O50" s="39">
        <v>1619600</v>
      </c>
      <c r="P50" s="40">
        <v>1.4914149642812383E-2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258.2</v>
      </c>
      <c r="F51" s="37">
        <v>260.46666666666664</v>
      </c>
      <c r="G51" s="38">
        <v>255.23333333333329</v>
      </c>
      <c r="H51" s="38">
        <v>252.26666666666665</v>
      </c>
      <c r="I51" s="38">
        <v>247.0333333333333</v>
      </c>
      <c r="J51" s="38">
        <v>263.43333333333328</v>
      </c>
      <c r="K51" s="38">
        <v>268.66666666666663</v>
      </c>
      <c r="L51" s="38">
        <v>271.63333333333327</v>
      </c>
      <c r="M51" s="28">
        <v>265.7</v>
      </c>
      <c r="N51" s="28">
        <v>257.5</v>
      </c>
      <c r="O51" s="39">
        <v>8526000</v>
      </c>
      <c r="P51" s="40">
        <v>5.7291666666666664E-2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295.75</v>
      </c>
      <c r="F52" s="37">
        <v>297.09999999999997</v>
      </c>
      <c r="G52" s="38">
        <v>292.39999999999992</v>
      </c>
      <c r="H52" s="38">
        <v>289.04999999999995</v>
      </c>
      <c r="I52" s="38">
        <v>284.34999999999991</v>
      </c>
      <c r="J52" s="38">
        <v>300.44999999999993</v>
      </c>
      <c r="K52" s="38">
        <v>305.14999999999998</v>
      </c>
      <c r="L52" s="38">
        <v>308.49999999999994</v>
      </c>
      <c r="M52" s="28">
        <v>301.8</v>
      </c>
      <c r="N52" s="28">
        <v>293.75</v>
      </c>
      <c r="O52" s="39">
        <v>44015400</v>
      </c>
      <c r="P52" s="40">
        <v>2.1684632740035098E-2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565.5</v>
      </c>
      <c r="F53" s="37">
        <v>568.15</v>
      </c>
      <c r="G53" s="38">
        <v>560.29999999999995</v>
      </c>
      <c r="H53" s="38">
        <v>555.1</v>
      </c>
      <c r="I53" s="38">
        <v>547.25</v>
      </c>
      <c r="J53" s="38">
        <v>573.34999999999991</v>
      </c>
      <c r="K53" s="38">
        <v>581.20000000000005</v>
      </c>
      <c r="L53" s="38">
        <v>586.39999999999986</v>
      </c>
      <c r="M53" s="28">
        <v>576</v>
      </c>
      <c r="N53" s="28">
        <v>562.95000000000005</v>
      </c>
      <c r="O53" s="39">
        <v>3873675</v>
      </c>
      <c r="P53" s="40">
        <v>0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282.64999999999998</v>
      </c>
      <c r="F54" s="37">
        <v>284.05</v>
      </c>
      <c r="G54" s="38">
        <v>280.60000000000002</v>
      </c>
      <c r="H54" s="38">
        <v>278.55</v>
      </c>
      <c r="I54" s="38">
        <v>275.10000000000002</v>
      </c>
      <c r="J54" s="38">
        <v>286.10000000000002</v>
      </c>
      <c r="K54" s="38">
        <v>289.54999999999995</v>
      </c>
      <c r="L54" s="38">
        <v>291.60000000000002</v>
      </c>
      <c r="M54" s="28">
        <v>287.5</v>
      </c>
      <c r="N54" s="28">
        <v>282</v>
      </c>
      <c r="O54" s="39">
        <v>4533000</v>
      </c>
      <c r="P54" s="40">
        <v>-1.6518004625041295E-3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847.8</v>
      </c>
      <c r="F55" s="37">
        <v>846.16666666666663</v>
      </c>
      <c r="G55" s="38">
        <v>840.7833333333333</v>
      </c>
      <c r="H55" s="38">
        <v>833.76666666666665</v>
      </c>
      <c r="I55" s="38">
        <v>828.38333333333333</v>
      </c>
      <c r="J55" s="38">
        <v>853.18333333333328</v>
      </c>
      <c r="K55" s="38">
        <v>858.56666666666672</v>
      </c>
      <c r="L55" s="38">
        <v>865.58333333333326</v>
      </c>
      <c r="M55" s="28">
        <v>851.55</v>
      </c>
      <c r="N55" s="28">
        <v>839.15</v>
      </c>
      <c r="O55" s="39">
        <v>10972500</v>
      </c>
      <c r="P55" s="40">
        <v>-3.5808435852372582E-2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912.45</v>
      </c>
      <c r="F56" s="37">
        <v>916.28333333333342</v>
      </c>
      <c r="G56" s="38">
        <v>905.71666666666681</v>
      </c>
      <c r="H56" s="38">
        <v>898.98333333333335</v>
      </c>
      <c r="I56" s="38">
        <v>888.41666666666674</v>
      </c>
      <c r="J56" s="38">
        <v>923.01666666666688</v>
      </c>
      <c r="K56" s="38">
        <v>933.58333333333348</v>
      </c>
      <c r="L56" s="38">
        <v>940.31666666666695</v>
      </c>
      <c r="M56" s="28">
        <v>926.85</v>
      </c>
      <c r="N56" s="28">
        <v>909.55</v>
      </c>
      <c r="O56" s="39">
        <v>14059500</v>
      </c>
      <c r="P56" s="40">
        <v>-5.7458055619397843E-3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229.55</v>
      </c>
      <c r="F57" s="37">
        <v>230.61666666666667</v>
      </c>
      <c r="G57" s="38">
        <v>227.18333333333334</v>
      </c>
      <c r="H57" s="38">
        <v>224.81666666666666</v>
      </c>
      <c r="I57" s="38">
        <v>221.38333333333333</v>
      </c>
      <c r="J57" s="38">
        <v>232.98333333333335</v>
      </c>
      <c r="K57" s="38">
        <v>236.41666666666669</v>
      </c>
      <c r="L57" s="38">
        <v>238.78333333333336</v>
      </c>
      <c r="M57" s="28">
        <v>234.05</v>
      </c>
      <c r="N57" s="28">
        <v>228.25</v>
      </c>
      <c r="O57" s="39">
        <v>45053400</v>
      </c>
      <c r="P57" s="40">
        <v>7.939223183739183E-2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3890.1</v>
      </c>
      <c r="F58" s="37">
        <v>3917.9166666666665</v>
      </c>
      <c r="G58" s="38">
        <v>3842.8833333333332</v>
      </c>
      <c r="H58" s="38">
        <v>3795.6666666666665</v>
      </c>
      <c r="I58" s="38">
        <v>3720.6333333333332</v>
      </c>
      <c r="J58" s="38">
        <v>3965.1333333333332</v>
      </c>
      <c r="K58" s="38">
        <v>4040.166666666667</v>
      </c>
      <c r="L58" s="38">
        <v>4087.3833333333332</v>
      </c>
      <c r="M58" s="28">
        <v>3992.95</v>
      </c>
      <c r="N58" s="28">
        <v>3870.7</v>
      </c>
      <c r="O58" s="39">
        <v>869100</v>
      </c>
      <c r="P58" s="40">
        <v>-3.2685360399105452E-3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1527.7</v>
      </c>
      <c r="F59" s="37">
        <v>1535.7</v>
      </c>
      <c r="G59" s="38">
        <v>1516.95</v>
      </c>
      <c r="H59" s="38">
        <v>1506.2</v>
      </c>
      <c r="I59" s="38">
        <v>1487.45</v>
      </c>
      <c r="J59" s="38">
        <v>1546.45</v>
      </c>
      <c r="K59" s="38">
        <v>1565.2</v>
      </c>
      <c r="L59" s="38">
        <v>1575.95</v>
      </c>
      <c r="M59" s="28">
        <v>1554.45</v>
      </c>
      <c r="N59" s="28">
        <v>1524.95</v>
      </c>
      <c r="O59" s="39">
        <v>1943900</v>
      </c>
      <c r="P59" s="40">
        <v>1.8148487626031166E-2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600.95000000000005</v>
      </c>
      <c r="F60" s="37">
        <v>604.06666666666672</v>
      </c>
      <c r="G60" s="38">
        <v>596.88333333333344</v>
      </c>
      <c r="H60" s="38">
        <v>592.81666666666672</v>
      </c>
      <c r="I60" s="38">
        <v>585.63333333333344</v>
      </c>
      <c r="J60" s="38">
        <v>608.13333333333344</v>
      </c>
      <c r="K60" s="38">
        <v>615.31666666666661</v>
      </c>
      <c r="L60" s="38">
        <v>619.38333333333344</v>
      </c>
      <c r="M60" s="28">
        <v>611.25</v>
      </c>
      <c r="N60" s="28">
        <v>600</v>
      </c>
      <c r="O60" s="39">
        <v>10264000</v>
      </c>
      <c r="P60" s="40">
        <v>9.3421182023797813E-3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946.65</v>
      </c>
      <c r="F61" s="37">
        <v>946.30000000000007</v>
      </c>
      <c r="G61" s="38">
        <v>935.35000000000014</v>
      </c>
      <c r="H61" s="38">
        <v>924.05000000000007</v>
      </c>
      <c r="I61" s="38">
        <v>913.10000000000014</v>
      </c>
      <c r="J61" s="38">
        <v>957.60000000000014</v>
      </c>
      <c r="K61" s="38">
        <v>968.55000000000018</v>
      </c>
      <c r="L61" s="38">
        <v>979.85000000000014</v>
      </c>
      <c r="M61" s="28">
        <v>957.25</v>
      </c>
      <c r="N61" s="28">
        <v>935</v>
      </c>
      <c r="O61" s="39">
        <v>1356600</v>
      </c>
      <c r="P61" s="40">
        <v>2.8662420382165606E-2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293.10000000000002</v>
      </c>
      <c r="F62" s="37">
        <v>294.03333333333336</v>
      </c>
      <c r="G62" s="38">
        <v>291.31666666666672</v>
      </c>
      <c r="H62" s="38">
        <v>289.53333333333336</v>
      </c>
      <c r="I62" s="38">
        <v>286.81666666666672</v>
      </c>
      <c r="J62" s="38">
        <v>295.81666666666672</v>
      </c>
      <c r="K62" s="38">
        <v>298.5333333333333</v>
      </c>
      <c r="L62" s="38">
        <v>300.31666666666672</v>
      </c>
      <c r="M62" s="28">
        <v>296.75</v>
      </c>
      <c r="N62" s="28">
        <v>292.25</v>
      </c>
      <c r="O62" s="39">
        <v>6168000</v>
      </c>
      <c r="P62" s="40">
        <v>1.9083023543990087E-2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129.05000000000001</v>
      </c>
      <c r="F63" s="37">
        <v>129.51666666666668</v>
      </c>
      <c r="G63" s="38">
        <v>128.08333333333337</v>
      </c>
      <c r="H63" s="38">
        <v>127.1166666666667</v>
      </c>
      <c r="I63" s="38">
        <v>125.68333333333339</v>
      </c>
      <c r="J63" s="38">
        <v>130.48333333333335</v>
      </c>
      <c r="K63" s="38">
        <v>131.91666666666669</v>
      </c>
      <c r="L63" s="38">
        <v>132.88333333333333</v>
      </c>
      <c r="M63" s="28">
        <v>130.94999999999999</v>
      </c>
      <c r="N63" s="28">
        <v>128.55000000000001</v>
      </c>
      <c r="O63" s="39">
        <v>23745000</v>
      </c>
      <c r="P63" s="40">
        <v>4.5114436619718312E-2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1505.85</v>
      </c>
      <c r="F64" s="37">
        <v>1503.1499999999999</v>
      </c>
      <c r="G64" s="38">
        <v>1494.7499999999998</v>
      </c>
      <c r="H64" s="38">
        <v>1483.6499999999999</v>
      </c>
      <c r="I64" s="38">
        <v>1475.2499999999998</v>
      </c>
      <c r="J64" s="38">
        <v>1514.2499999999998</v>
      </c>
      <c r="K64" s="38">
        <v>1522.6499999999999</v>
      </c>
      <c r="L64" s="38">
        <v>1533.7499999999998</v>
      </c>
      <c r="M64" s="28">
        <v>1511.55</v>
      </c>
      <c r="N64" s="28">
        <v>1492.05</v>
      </c>
      <c r="O64" s="39">
        <v>3036000</v>
      </c>
      <c r="P64" s="40">
        <v>4.0082219938335044E-2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520.9</v>
      </c>
      <c r="F65" s="37">
        <v>520.55000000000007</v>
      </c>
      <c r="G65" s="38">
        <v>519.10000000000014</v>
      </c>
      <c r="H65" s="38">
        <v>517.30000000000007</v>
      </c>
      <c r="I65" s="38">
        <v>515.85000000000014</v>
      </c>
      <c r="J65" s="38">
        <v>522.35000000000014</v>
      </c>
      <c r="K65" s="38">
        <v>523.80000000000018</v>
      </c>
      <c r="L65" s="38">
        <v>525.60000000000014</v>
      </c>
      <c r="M65" s="28">
        <v>522</v>
      </c>
      <c r="N65" s="28">
        <v>518.75</v>
      </c>
      <c r="O65" s="39">
        <v>14483750</v>
      </c>
      <c r="P65" s="40">
        <v>1.4179431072210065E-2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2054.4</v>
      </c>
      <c r="F66" s="37">
        <v>2059.7333333333331</v>
      </c>
      <c r="G66" s="38">
        <v>2040.1166666666663</v>
      </c>
      <c r="H66" s="38">
        <v>2025.8333333333333</v>
      </c>
      <c r="I66" s="38">
        <v>2006.2166666666665</v>
      </c>
      <c r="J66" s="38">
        <v>2074.0166666666664</v>
      </c>
      <c r="K66" s="38">
        <v>2093.6333333333332</v>
      </c>
      <c r="L66" s="38">
        <v>2107.9166666666661</v>
      </c>
      <c r="M66" s="28">
        <v>2079.35</v>
      </c>
      <c r="N66" s="28">
        <v>2045.45</v>
      </c>
      <c r="O66" s="39">
        <v>2112500</v>
      </c>
      <c r="P66" s="40">
        <v>-3.2959487296864272E-2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1845.15</v>
      </c>
      <c r="F67" s="37">
        <v>1852.25</v>
      </c>
      <c r="G67" s="38">
        <v>1828.55</v>
      </c>
      <c r="H67" s="38">
        <v>1811.95</v>
      </c>
      <c r="I67" s="38">
        <v>1788.25</v>
      </c>
      <c r="J67" s="38">
        <v>1868.85</v>
      </c>
      <c r="K67" s="38">
        <v>1892.5499999999997</v>
      </c>
      <c r="L67" s="38">
        <v>1909.1499999999999</v>
      </c>
      <c r="M67" s="28">
        <v>1875.95</v>
      </c>
      <c r="N67" s="28">
        <v>1835.65</v>
      </c>
      <c r="O67" s="39">
        <v>1989250</v>
      </c>
      <c r="P67" s="40">
        <v>5.0567731713757592E-2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190.95</v>
      </c>
      <c r="F68" s="37">
        <v>191.51666666666665</v>
      </c>
      <c r="G68" s="38">
        <v>189.6333333333333</v>
      </c>
      <c r="H68" s="38">
        <v>188.31666666666663</v>
      </c>
      <c r="I68" s="38">
        <v>186.43333333333328</v>
      </c>
      <c r="J68" s="38">
        <v>192.83333333333331</v>
      </c>
      <c r="K68" s="38">
        <v>194.71666666666664</v>
      </c>
      <c r="L68" s="38">
        <v>196.03333333333333</v>
      </c>
      <c r="M68" s="28">
        <v>193.4</v>
      </c>
      <c r="N68" s="28">
        <v>190.2</v>
      </c>
      <c r="O68" s="39">
        <v>16251200</v>
      </c>
      <c r="P68" s="40">
        <v>-2.5193147463889821E-2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3323.2</v>
      </c>
      <c r="F69" s="37">
        <v>3309.7333333333336</v>
      </c>
      <c r="G69" s="38">
        <v>3263.4666666666672</v>
      </c>
      <c r="H69" s="38">
        <v>3203.7333333333336</v>
      </c>
      <c r="I69" s="38">
        <v>3157.4666666666672</v>
      </c>
      <c r="J69" s="38">
        <v>3369.4666666666672</v>
      </c>
      <c r="K69" s="38">
        <v>3415.7333333333336</v>
      </c>
      <c r="L69" s="38">
        <v>3475.4666666666672</v>
      </c>
      <c r="M69" s="28">
        <v>3356</v>
      </c>
      <c r="N69" s="28">
        <v>3250</v>
      </c>
      <c r="O69" s="39">
        <v>3332700</v>
      </c>
      <c r="P69" s="40">
        <v>0.18502320123739932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3019.4</v>
      </c>
      <c r="F70" s="37">
        <v>3037.1666666666665</v>
      </c>
      <c r="G70" s="38">
        <v>2954.9333333333329</v>
      </c>
      <c r="H70" s="38">
        <v>2890.4666666666662</v>
      </c>
      <c r="I70" s="38">
        <v>2808.2333333333327</v>
      </c>
      <c r="J70" s="38">
        <v>3101.6333333333332</v>
      </c>
      <c r="K70" s="38">
        <v>3183.8666666666668</v>
      </c>
      <c r="L70" s="38">
        <v>3248.3333333333335</v>
      </c>
      <c r="M70" s="28">
        <v>3119.4</v>
      </c>
      <c r="N70" s="28">
        <v>2972.7</v>
      </c>
      <c r="O70" s="39">
        <v>961750</v>
      </c>
      <c r="P70" s="40">
        <v>9.4452347083926025E-2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421.85</v>
      </c>
      <c r="F71" s="37">
        <v>421.86666666666673</v>
      </c>
      <c r="G71" s="38">
        <v>419.43333333333345</v>
      </c>
      <c r="H71" s="38">
        <v>417.01666666666671</v>
      </c>
      <c r="I71" s="38">
        <v>414.58333333333343</v>
      </c>
      <c r="J71" s="38">
        <v>424.28333333333347</v>
      </c>
      <c r="K71" s="38">
        <v>426.71666666666675</v>
      </c>
      <c r="L71" s="38">
        <v>429.1333333333335</v>
      </c>
      <c r="M71" s="28">
        <v>424.3</v>
      </c>
      <c r="N71" s="28">
        <v>419.45</v>
      </c>
      <c r="O71" s="39">
        <v>35994750</v>
      </c>
      <c r="P71" s="40">
        <v>1.8339370042639035E-4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4924.3999999999996</v>
      </c>
      <c r="F72" s="37">
        <v>4921.5</v>
      </c>
      <c r="G72" s="38">
        <v>4893</v>
      </c>
      <c r="H72" s="38">
        <v>4861.6000000000004</v>
      </c>
      <c r="I72" s="38">
        <v>4833.1000000000004</v>
      </c>
      <c r="J72" s="38">
        <v>4952.8999999999996</v>
      </c>
      <c r="K72" s="38">
        <v>4981.3999999999996</v>
      </c>
      <c r="L72" s="38">
        <v>5012.7999999999993</v>
      </c>
      <c r="M72" s="28">
        <v>4950</v>
      </c>
      <c r="N72" s="28">
        <v>4890.1000000000004</v>
      </c>
      <c r="O72" s="39">
        <v>2789000</v>
      </c>
      <c r="P72" s="40">
        <v>-9.5001331794370945E-3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3282.55</v>
      </c>
      <c r="F73" s="37">
        <v>3279.4666666666667</v>
      </c>
      <c r="G73" s="38">
        <v>3263.9333333333334</v>
      </c>
      <c r="H73" s="38">
        <v>3245.3166666666666</v>
      </c>
      <c r="I73" s="38">
        <v>3229.7833333333333</v>
      </c>
      <c r="J73" s="38">
        <v>3298.0833333333335</v>
      </c>
      <c r="K73" s="38">
        <v>3313.6166666666672</v>
      </c>
      <c r="L73" s="38">
        <v>3332.2333333333336</v>
      </c>
      <c r="M73" s="28">
        <v>3295</v>
      </c>
      <c r="N73" s="28">
        <v>3260.85</v>
      </c>
      <c r="O73" s="39">
        <v>3521175</v>
      </c>
      <c r="P73" s="40">
        <v>0.10682655811650806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1993.3</v>
      </c>
      <c r="F74" s="37">
        <v>1987.4333333333334</v>
      </c>
      <c r="G74" s="38">
        <v>1969.3666666666668</v>
      </c>
      <c r="H74" s="38">
        <v>1945.4333333333334</v>
      </c>
      <c r="I74" s="38">
        <v>1927.3666666666668</v>
      </c>
      <c r="J74" s="38">
        <v>2011.3666666666668</v>
      </c>
      <c r="K74" s="38">
        <v>2029.4333333333334</v>
      </c>
      <c r="L74" s="38">
        <v>2053.3666666666668</v>
      </c>
      <c r="M74" s="28">
        <v>2005.5</v>
      </c>
      <c r="N74" s="28">
        <v>1963.5</v>
      </c>
      <c r="O74" s="39">
        <v>1506175</v>
      </c>
      <c r="P74" s="40">
        <v>-4.8140424052832809E-2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188.2</v>
      </c>
      <c r="F75" s="37">
        <v>188.38333333333333</v>
      </c>
      <c r="G75" s="38">
        <v>186.96666666666664</v>
      </c>
      <c r="H75" s="38">
        <v>185.73333333333332</v>
      </c>
      <c r="I75" s="38">
        <v>184.31666666666663</v>
      </c>
      <c r="J75" s="38">
        <v>189.61666666666665</v>
      </c>
      <c r="K75" s="38">
        <v>191.03333333333333</v>
      </c>
      <c r="L75" s="38">
        <v>192.26666666666665</v>
      </c>
      <c r="M75" s="28">
        <v>189.8</v>
      </c>
      <c r="N75" s="28">
        <v>187.15</v>
      </c>
      <c r="O75" s="39">
        <v>20775600</v>
      </c>
      <c r="P75" s="40">
        <v>1.7992591285941082E-2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131.15</v>
      </c>
      <c r="F76" s="37">
        <v>131.48333333333335</v>
      </c>
      <c r="G76" s="38">
        <v>130.56666666666669</v>
      </c>
      <c r="H76" s="38">
        <v>129.98333333333335</v>
      </c>
      <c r="I76" s="38">
        <v>129.06666666666669</v>
      </c>
      <c r="J76" s="38">
        <v>132.06666666666669</v>
      </c>
      <c r="K76" s="38">
        <v>132.98333333333332</v>
      </c>
      <c r="L76" s="38">
        <v>133.56666666666669</v>
      </c>
      <c r="M76" s="28">
        <v>132.4</v>
      </c>
      <c r="N76" s="28">
        <v>130.9</v>
      </c>
      <c r="O76" s="39">
        <v>62305000</v>
      </c>
      <c r="P76" s="40">
        <v>-5.586146357034554E-3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108.6</v>
      </c>
      <c r="F77" s="37">
        <v>108.95</v>
      </c>
      <c r="G77" s="38">
        <v>107.7</v>
      </c>
      <c r="H77" s="38">
        <v>106.8</v>
      </c>
      <c r="I77" s="38">
        <v>105.55</v>
      </c>
      <c r="J77" s="38">
        <v>109.85000000000001</v>
      </c>
      <c r="K77" s="38">
        <v>111.10000000000001</v>
      </c>
      <c r="L77" s="38">
        <v>112.00000000000001</v>
      </c>
      <c r="M77" s="28">
        <v>110.2</v>
      </c>
      <c r="N77" s="28">
        <v>108.05</v>
      </c>
      <c r="O77" s="39">
        <v>68158350</v>
      </c>
      <c r="P77" s="40">
        <v>-6.4025610244097643E-3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512.4</v>
      </c>
      <c r="F78" s="37">
        <v>510.40000000000003</v>
      </c>
      <c r="G78" s="38">
        <v>503.05000000000007</v>
      </c>
      <c r="H78" s="38">
        <v>493.70000000000005</v>
      </c>
      <c r="I78" s="38">
        <v>486.35000000000008</v>
      </c>
      <c r="J78" s="38">
        <v>519.75</v>
      </c>
      <c r="K78" s="38">
        <v>527.10000000000014</v>
      </c>
      <c r="L78" s="38">
        <v>536.45000000000005</v>
      </c>
      <c r="M78" s="28">
        <v>517.75</v>
      </c>
      <c r="N78" s="28">
        <v>501.05</v>
      </c>
      <c r="O78" s="39">
        <v>7445750</v>
      </c>
      <c r="P78" s="40">
        <v>-3.8389513108614229E-2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44.5</v>
      </c>
      <c r="F79" s="37">
        <v>44.516666666666673</v>
      </c>
      <c r="G79" s="38">
        <v>44.183333333333344</v>
      </c>
      <c r="H79" s="38">
        <v>43.866666666666674</v>
      </c>
      <c r="I79" s="38">
        <v>43.533333333333346</v>
      </c>
      <c r="J79" s="38">
        <v>44.833333333333343</v>
      </c>
      <c r="K79" s="38">
        <v>45.166666666666671</v>
      </c>
      <c r="L79" s="38">
        <v>45.483333333333341</v>
      </c>
      <c r="M79" s="28">
        <v>44.85</v>
      </c>
      <c r="N79" s="28">
        <v>44.2</v>
      </c>
      <c r="O79" s="39">
        <v>144337500</v>
      </c>
      <c r="P79" s="40">
        <v>-4.6547711404189293E-3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534.79999999999995</v>
      </c>
      <c r="F80" s="37">
        <v>538.35</v>
      </c>
      <c r="G80" s="38">
        <v>529.45000000000005</v>
      </c>
      <c r="H80" s="38">
        <v>524.1</v>
      </c>
      <c r="I80" s="38">
        <v>515.20000000000005</v>
      </c>
      <c r="J80" s="38">
        <v>543.70000000000005</v>
      </c>
      <c r="K80" s="38">
        <v>552.59999999999991</v>
      </c>
      <c r="L80" s="38">
        <v>557.95000000000005</v>
      </c>
      <c r="M80" s="28">
        <v>547.25</v>
      </c>
      <c r="N80" s="28">
        <v>533</v>
      </c>
      <c r="O80" s="39">
        <v>8234200</v>
      </c>
      <c r="P80" s="40">
        <v>2.7746227486613661E-2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971.3</v>
      </c>
      <c r="F81" s="37">
        <v>970.18333333333339</v>
      </c>
      <c r="G81" s="38">
        <v>966.61666666666679</v>
      </c>
      <c r="H81" s="38">
        <v>961.93333333333339</v>
      </c>
      <c r="I81" s="38">
        <v>958.36666666666679</v>
      </c>
      <c r="J81" s="38">
        <v>974.86666666666679</v>
      </c>
      <c r="K81" s="38">
        <v>978.43333333333339</v>
      </c>
      <c r="L81" s="38">
        <v>983.11666666666679</v>
      </c>
      <c r="M81" s="28">
        <v>973.75</v>
      </c>
      <c r="N81" s="28">
        <v>965.5</v>
      </c>
      <c r="O81" s="39">
        <v>6936000</v>
      </c>
      <c r="P81" s="40">
        <v>3.7626628075253256E-3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1293.7</v>
      </c>
      <c r="F82" s="37">
        <v>1297.8333333333335</v>
      </c>
      <c r="G82" s="38">
        <v>1282.7666666666669</v>
      </c>
      <c r="H82" s="38">
        <v>1271.8333333333335</v>
      </c>
      <c r="I82" s="38">
        <v>1256.7666666666669</v>
      </c>
      <c r="J82" s="38">
        <v>1308.7666666666669</v>
      </c>
      <c r="K82" s="38">
        <v>1323.8333333333335</v>
      </c>
      <c r="L82" s="38">
        <v>1334.7666666666669</v>
      </c>
      <c r="M82" s="28">
        <v>1312.9</v>
      </c>
      <c r="N82" s="28">
        <v>1286.9000000000001</v>
      </c>
      <c r="O82" s="39">
        <v>5325250</v>
      </c>
      <c r="P82" s="40">
        <v>4.6504169339320073E-3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304.10000000000002</v>
      </c>
      <c r="F83" s="37">
        <v>303.9666666666667</v>
      </c>
      <c r="G83" s="38">
        <v>301.13333333333338</v>
      </c>
      <c r="H83" s="38">
        <v>298.16666666666669</v>
      </c>
      <c r="I83" s="38">
        <v>295.33333333333337</v>
      </c>
      <c r="J83" s="38">
        <v>306.93333333333339</v>
      </c>
      <c r="K83" s="38">
        <v>309.76666666666665</v>
      </c>
      <c r="L83" s="38">
        <v>312.73333333333341</v>
      </c>
      <c r="M83" s="28">
        <v>306.8</v>
      </c>
      <c r="N83" s="28">
        <v>301</v>
      </c>
      <c r="O83" s="39">
        <v>7434000</v>
      </c>
      <c r="P83" s="40">
        <v>9.7799511002444987E-3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1692.95</v>
      </c>
      <c r="F84" s="37">
        <v>1698.5666666666666</v>
      </c>
      <c r="G84" s="38">
        <v>1680.5833333333333</v>
      </c>
      <c r="H84" s="38">
        <v>1668.2166666666667</v>
      </c>
      <c r="I84" s="38">
        <v>1650.2333333333333</v>
      </c>
      <c r="J84" s="38">
        <v>1710.9333333333332</v>
      </c>
      <c r="K84" s="38">
        <v>1728.9166666666667</v>
      </c>
      <c r="L84" s="38">
        <v>1741.2833333333331</v>
      </c>
      <c r="M84" s="28">
        <v>1716.55</v>
      </c>
      <c r="N84" s="28">
        <v>1686.2</v>
      </c>
      <c r="O84" s="39">
        <v>12660175</v>
      </c>
      <c r="P84" s="40">
        <v>2.7763853005822698E-2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464.45</v>
      </c>
      <c r="F85" s="37">
        <v>466.2</v>
      </c>
      <c r="G85" s="38">
        <v>462.04999999999995</v>
      </c>
      <c r="H85" s="38">
        <v>459.65</v>
      </c>
      <c r="I85" s="38">
        <v>455.49999999999994</v>
      </c>
      <c r="J85" s="38">
        <v>468.59999999999997</v>
      </c>
      <c r="K85" s="38">
        <v>472.74999999999994</v>
      </c>
      <c r="L85" s="38">
        <v>475.15</v>
      </c>
      <c r="M85" s="28">
        <v>470.35</v>
      </c>
      <c r="N85" s="28">
        <v>463.8</v>
      </c>
      <c r="O85" s="39">
        <v>5250000</v>
      </c>
      <c r="P85" s="40">
        <v>-8.4985835694051E-3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2830.15</v>
      </c>
      <c r="F86" s="37">
        <v>2836.7166666666667</v>
      </c>
      <c r="G86" s="38">
        <v>2814.4333333333334</v>
      </c>
      <c r="H86" s="38">
        <v>2798.7166666666667</v>
      </c>
      <c r="I86" s="38">
        <v>2776.4333333333334</v>
      </c>
      <c r="J86" s="38">
        <v>2852.4333333333334</v>
      </c>
      <c r="K86" s="38">
        <v>2874.7166666666672</v>
      </c>
      <c r="L86" s="38">
        <v>2890.4333333333334</v>
      </c>
      <c r="M86" s="28">
        <v>2859</v>
      </c>
      <c r="N86" s="28">
        <v>2821</v>
      </c>
      <c r="O86" s="39">
        <v>2962500</v>
      </c>
      <c r="P86" s="40">
        <v>9.1222379890533141E-4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1217.75</v>
      </c>
      <c r="F87" s="37">
        <v>1221.5</v>
      </c>
      <c r="G87" s="38">
        <v>1205.55</v>
      </c>
      <c r="H87" s="38">
        <v>1193.3499999999999</v>
      </c>
      <c r="I87" s="38">
        <v>1177.3999999999999</v>
      </c>
      <c r="J87" s="38">
        <v>1233.7</v>
      </c>
      <c r="K87" s="38">
        <v>1249.6499999999999</v>
      </c>
      <c r="L87" s="38">
        <v>1261.8500000000001</v>
      </c>
      <c r="M87" s="28">
        <v>1237.45</v>
      </c>
      <c r="N87" s="28">
        <v>1209.3</v>
      </c>
      <c r="O87" s="39">
        <v>5148500</v>
      </c>
      <c r="P87" s="40">
        <v>-2.8084447026922332E-3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1041.45</v>
      </c>
      <c r="F88" s="37">
        <v>1050.8</v>
      </c>
      <c r="G88" s="38">
        <v>1030.1499999999999</v>
      </c>
      <c r="H88" s="38">
        <v>1018.8499999999999</v>
      </c>
      <c r="I88" s="38">
        <v>998.19999999999982</v>
      </c>
      <c r="J88" s="38">
        <v>1062.0999999999999</v>
      </c>
      <c r="K88" s="38">
        <v>1082.75</v>
      </c>
      <c r="L88" s="38">
        <v>1094.05</v>
      </c>
      <c r="M88" s="28">
        <v>1071.45</v>
      </c>
      <c r="N88" s="28">
        <v>1039.5</v>
      </c>
      <c r="O88" s="39">
        <v>12627300</v>
      </c>
      <c r="P88" s="40">
        <v>9.3405261243787119E-2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2745.55</v>
      </c>
      <c r="F89" s="37">
        <v>2743.1833333333329</v>
      </c>
      <c r="G89" s="38">
        <v>2734.6166666666659</v>
      </c>
      <c r="H89" s="38">
        <v>2723.6833333333329</v>
      </c>
      <c r="I89" s="38">
        <v>2715.1166666666659</v>
      </c>
      <c r="J89" s="38">
        <v>2754.1166666666659</v>
      </c>
      <c r="K89" s="38">
        <v>2762.6833333333325</v>
      </c>
      <c r="L89" s="38">
        <v>2773.6166666666659</v>
      </c>
      <c r="M89" s="28">
        <v>2751.75</v>
      </c>
      <c r="N89" s="28">
        <v>2732.25</v>
      </c>
      <c r="O89" s="39">
        <v>19760100</v>
      </c>
      <c r="P89" s="40">
        <v>-1.2725583068529289E-2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1769.15</v>
      </c>
      <c r="F90" s="37">
        <v>1782.1833333333332</v>
      </c>
      <c r="G90" s="38">
        <v>1752.3166666666664</v>
      </c>
      <c r="H90" s="38">
        <v>1735.4833333333331</v>
      </c>
      <c r="I90" s="38">
        <v>1705.6166666666663</v>
      </c>
      <c r="J90" s="38">
        <v>1799.0166666666664</v>
      </c>
      <c r="K90" s="38">
        <v>1828.8833333333332</v>
      </c>
      <c r="L90" s="38">
        <v>1845.7166666666665</v>
      </c>
      <c r="M90" s="28">
        <v>1812.05</v>
      </c>
      <c r="N90" s="28">
        <v>1765.35</v>
      </c>
      <c r="O90" s="39">
        <v>2577300</v>
      </c>
      <c r="P90" s="40">
        <v>5.0116122723383449E-2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1669.9</v>
      </c>
      <c r="F91" s="37">
        <v>1668.5166666666667</v>
      </c>
      <c r="G91" s="38">
        <v>1663.2833333333333</v>
      </c>
      <c r="H91" s="38">
        <v>1656.6666666666667</v>
      </c>
      <c r="I91" s="38">
        <v>1651.4333333333334</v>
      </c>
      <c r="J91" s="38">
        <v>1675.1333333333332</v>
      </c>
      <c r="K91" s="38">
        <v>1680.3666666666663</v>
      </c>
      <c r="L91" s="38">
        <v>1686.9833333333331</v>
      </c>
      <c r="M91" s="28">
        <v>1673.75</v>
      </c>
      <c r="N91" s="28">
        <v>1661.9</v>
      </c>
      <c r="O91" s="39">
        <v>67924450</v>
      </c>
      <c r="P91" s="40">
        <v>-1.7378793022616681E-3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524.9</v>
      </c>
      <c r="F92" s="37">
        <v>527.30000000000007</v>
      </c>
      <c r="G92" s="38">
        <v>521.60000000000014</v>
      </c>
      <c r="H92" s="38">
        <v>518.30000000000007</v>
      </c>
      <c r="I92" s="38">
        <v>512.60000000000014</v>
      </c>
      <c r="J92" s="38">
        <v>530.60000000000014</v>
      </c>
      <c r="K92" s="38">
        <v>536.30000000000018</v>
      </c>
      <c r="L92" s="38">
        <v>539.60000000000014</v>
      </c>
      <c r="M92" s="28">
        <v>533</v>
      </c>
      <c r="N92" s="28">
        <v>524</v>
      </c>
      <c r="O92" s="39">
        <v>15419800</v>
      </c>
      <c r="P92" s="40">
        <v>-2.2795399093760892E-2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2449.15</v>
      </c>
      <c r="F93" s="37">
        <v>2445.7166666666667</v>
      </c>
      <c r="G93" s="38">
        <v>2432.7333333333336</v>
      </c>
      <c r="H93" s="38">
        <v>2416.3166666666671</v>
      </c>
      <c r="I93" s="38">
        <v>2403.3333333333339</v>
      </c>
      <c r="J93" s="38">
        <v>2462.1333333333332</v>
      </c>
      <c r="K93" s="38">
        <v>2475.1166666666659</v>
      </c>
      <c r="L93" s="38">
        <v>2491.5333333333328</v>
      </c>
      <c r="M93" s="28">
        <v>2458.6999999999998</v>
      </c>
      <c r="N93" s="28">
        <v>2429.3000000000002</v>
      </c>
      <c r="O93" s="39">
        <v>3147000</v>
      </c>
      <c r="P93" s="40">
        <v>9.0419392073874567E-3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432.3</v>
      </c>
      <c r="F94" s="37">
        <v>433.38333333333338</v>
      </c>
      <c r="G94" s="38">
        <v>429.66666666666674</v>
      </c>
      <c r="H94" s="38">
        <v>427.03333333333336</v>
      </c>
      <c r="I94" s="38">
        <v>423.31666666666672</v>
      </c>
      <c r="J94" s="38">
        <v>436.01666666666677</v>
      </c>
      <c r="K94" s="38">
        <v>439.73333333333335</v>
      </c>
      <c r="L94" s="38">
        <v>442.36666666666679</v>
      </c>
      <c r="M94" s="28">
        <v>437.1</v>
      </c>
      <c r="N94" s="28">
        <v>430.75</v>
      </c>
      <c r="O94" s="39">
        <v>24858400</v>
      </c>
      <c r="P94" s="40">
        <v>2.3282618718303366E-2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101.4</v>
      </c>
      <c r="F95" s="37">
        <v>102.2</v>
      </c>
      <c r="G95" s="38">
        <v>100.35000000000001</v>
      </c>
      <c r="H95" s="38">
        <v>99.300000000000011</v>
      </c>
      <c r="I95" s="38">
        <v>97.450000000000017</v>
      </c>
      <c r="J95" s="38">
        <v>103.25</v>
      </c>
      <c r="K95" s="38">
        <v>105.1</v>
      </c>
      <c r="L95" s="38">
        <v>106.14999999999999</v>
      </c>
      <c r="M95" s="28">
        <v>104.05</v>
      </c>
      <c r="N95" s="28">
        <v>101.15</v>
      </c>
      <c r="O95" s="39">
        <v>20092800</v>
      </c>
      <c r="P95" s="40">
        <v>5.1230537418382724E-2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238.85</v>
      </c>
      <c r="F96" s="37">
        <v>235.66666666666666</v>
      </c>
      <c r="G96" s="38">
        <v>231.88333333333333</v>
      </c>
      <c r="H96" s="38">
        <v>224.91666666666666</v>
      </c>
      <c r="I96" s="38">
        <v>221.13333333333333</v>
      </c>
      <c r="J96" s="38">
        <v>242.63333333333333</v>
      </c>
      <c r="K96" s="38">
        <v>246.41666666666669</v>
      </c>
      <c r="L96" s="38">
        <v>253.38333333333333</v>
      </c>
      <c r="M96" s="28">
        <v>239.45</v>
      </c>
      <c r="N96" s="28">
        <v>228.7</v>
      </c>
      <c r="O96" s="39">
        <v>18260100</v>
      </c>
      <c r="P96" s="40">
        <v>-7.1908878825305333E-2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2532.5500000000002</v>
      </c>
      <c r="F97" s="37">
        <v>2527.85</v>
      </c>
      <c r="G97" s="38">
        <v>2515.6999999999998</v>
      </c>
      <c r="H97" s="38">
        <v>2498.85</v>
      </c>
      <c r="I97" s="38">
        <v>2486.6999999999998</v>
      </c>
      <c r="J97" s="38">
        <v>2544.6999999999998</v>
      </c>
      <c r="K97" s="38">
        <v>2556.8500000000004</v>
      </c>
      <c r="L97" s="38">
        <v>2573.6999999999998</v>
      </c>
      <c r="M97" s="28">
        <v>2540</v>
      </c>
      <c r="N97" s="28">
        <v>2511</v>
      </c>
      <c r="O97" s="39">
        <v>8713500</v>
      </c>
      <c r="P97" s="40">
        <v>-7.008547008547009E-3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35476.75</v>
      </c>
      <c r="F98" s="37">
        <v>35644.85</v>
      </c>
      <c r="G98" s="38">
        <v>35180.5</v>
      </c>
      <c r="H98" s="38">
        <v>34884.25</v>
      </c>
      <c r="I98" s="38">
        <v>34419.9</v>
      </c>
      <c r="J98" s="38">
        <v>35941.1</v>
      </c>
      <c r="K98" s="38">
        <v>36405.44999999999</v>
      </c>
      <c r="L98" s="38">
        <v>36701.699999999997</v>
      </c>
      <c r="M98" s="28">
        <v>36109.199999999997</v>
      </c>
      <c r="N98" s="28">
        <v>35348.6</v>
      </c>
      <c r="O98" s="39">
        <v>14400</v>
      </c>
      <c r="P98" s="40">
        <v>-4.1493775933609959E-3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102.15</v>
      </c>
      <c r="F99" s="37">
        <v>103.06666666666666</v>
      </c>
      <c r="G99" s="38">
        <v>100.83333333333333</v>
      </c>
      <c r="H99" s="38">
        <v>99.516666666666666</v>
      </c>
      <c r="I99" s="38">
        <v>97.283333333333331</v>
      </c>
      <c r="J99" s="38">
        <v>104.38333333333333</v>
      </c>
      <c r="K99" s="38">
        <v>106.61666666666667</v>
      </c>
      <c r="L99" s="38">
        <v>107.93333333333332</v>
      </c>
      <c r="M99" s="28">
        <v>105.3</v>
      </c>
      <c r="N99" s="28">
        <v>101.75</v>
      </c>
      <c r="O99" s="39">
        <v>51740000</v>
      </c>
      <c r="P99" s="40">
        <v>2.414885193982581E-2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894.15</v>
      </c>
      <c r="F100" s="37">
        <v>894.31666666666661</v>
      </c>
      <c r="G100" s="38">
        <v>889.98333333333323</v>
      </c>
      <c r="H100" s="38">
        <v>885.81666666666661</v>
      </c>
      <c r="I100" s="38">
        <v>881.48333333333323</v>
      </c>
      <c r="J100" s="38">
        <v>898.48333333333323</v>
      </c>
      <c r="K100" s="38">
        <v>902.81666666666672</v>
      </c>
      <c r="L100" s="38">
        <v>906.98333333333323</v>
      </c>
      <c r="M100" s="28">
        <v>898.65</v>
      </c>
      <c r="N100" s="28">
        <v>890.15</v>
      </c>
      <c r="O100" s="39">
        <v>70004200</v>
      </c>
      <c r="P100" s="40">
        <v>2.563944782885156E-2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1077.9000000000001</v>
      </c>
      <c r="F101" s="37">
        <v>1090.8333333333333</v>
      </c>
      <c r="G101" s="38">
        <v>1061.1666666666665</v>
      </c>
      <c r="H101" s="38">
        <v>1044.4333333333332</v>
      </c>
      <c r="I101" s="38">
        <v>1014.7666666666664</v>
      </c>
      <c r="J101" s="38">
        <v>1107.5666666666666</v>
      </c>
      <c r="K101" s="38">
        <v>1137.2333333333331</v>
      </c>
      <c r="L101" s="38">
        <v>1153.9666666666667</v>
      </c>
      <c r="M101" s="28">
        <v>1120.5</v>
      </c>
      <c r="N101" s="28">
        <v>1074.0999999999999</v>
      </c>
      <c r="O101" s="39">
        <v>5716675</v>
      </c>
      <c r="P101" s="40">
        <v>0.16177232682674036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447</v>
      </c>
      <c r="F102" s="37">
        <v>449.41666666666669</v>
      </c>
      <c r="G102" s="38">
        <v>443.03333333333336</v>
      </c>
      <c r="H102" s="38">
        <v>439.06666666666666</v>
      </c>
      <c r="I102" s="38">
        <v>432.68333333333334</v>
      </c>
      <c r="J102" s="38">
        <v>453.38333333333338</v>
      </c>
      <c r="K102" s="38">
        <v>459.76666666666671</v>
      </c>
      <c r="L102" s="38">
        <v>463.73333333333341</v>
      </c>
      <c r="M102" s="28">
        <v>455.8</v>
      </c>
      <c r="N102" s="28">
        <v>445.45</v>
      </c>
      <c r="O102" s="39">
        <v>12144000</v>
      </c>
      <c r="P102" s="40">
        <v>4.6129990954903735E-2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6.1</v>
      </c>
      <c r="F103" s="37">
        <v>6.083333333333333</v>
      </c>
      <c r="G103" s="38">
        <v>6.0666666666666664</v>
      </c>
      <c r="H103" s="38">
        <v>6.0333333333333332</v>
      </c>
      <c r="I103" s="38">
        <v>6.0166666666666666</v>
      </c>
      <c r="J103" s="38">
        <v>6.1166666666666663</v>
      </c>
      <c r="K103" s="38">
        <v>6.1333333333333337</v>
      </c>
      <c r="L103" s="38">
        <v>6.1666666666666661</v>
      </c>
      <c r="M103" s="28">
        <v>6.1</v>
      </c>
      <c r="N103" s="28">
        <v>6.05</v>
      </c>
      <c r="O103" s="39">
        <v>529130000</v>
      </c>
      <c r="P103" s="40">
        <v>-4.3466807165437301E-3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80.849999999999994</v>
      </c>
      <c r="F104" s="37">
        <v>80.88333333333334</v>
      </c>
      <c r="G104" s="38">
        <v>80.316666666666677</v>
      </c>
      <c r="H104" s="38">
        <v>79.783333333333331</v>
      </c>
      <c r="I104" s="38">
        <v>79.216666666666669</v>
      </c>
      <c r="J104" s="38">
        <v>81.416666666666686</v>
      </c>
      <c r="K104" s="38">
        <v>81.983333333333348</v>
      </c>
      <c r="L104" s="38">
        <v>82.516666666666694</v>
      </c>
      <c r="M104" s="28">
        <v>81.45</v>
      </c>
      <c r="N104" s="28">
        <v>80.349999999999994</v>
      </c>
      <c r="O104" s="39">
        <v>169620000</v>
      </c>
      <c r="P104" s="40">
        <v>7.9030245409709432E-3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56.3</v>
      </c>
      <c r="F105" s="37">
        <v>56.550000000000004</v>
      </c>
      <c r="G105" s="38">
        <v>55.850000000000009</v>
      </c>
      <c r="H105" s="38">
        <v>55.400000000000006</v>
      </c>
      <c r="I105" s="38">
        <v>54.70000000000001</v>
      </c>
      <c r="J105" s="38">
        <v>57.000000000000007</v>
      </c>
      <c r="K105" s="38">
        <v>57.70000000000001</v>
      </c>
      <c r="L105" s="38">
        <v>58.150000000000006</v>
      </c>
      <c r="M105" s="28">
        <v>57.25</v>
      </c>
      <c r="N105" s="28">
        <v>56.1</v>
      </c>
      <c r="O105" s="39">
        <v>210015000</v>
      </c>
      <c r="P105" s="40">
        <v>5.8912278180903799E-3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153.4</v>
      </c>
      <c r="F106" s="37">
        <v>153.68333333333337</v>
      </c>
      <c r="G106" s="38">
        <v>152.56666666666672</v>
      </c>
      <c r="H106" s="38">
        <v>151.73333333333335</v>
      </c>
      <c r="I106" s="38">
        <v>150.6166666666667</v>
      </c>
      <c r="J106" s="38">
        <v>154.51666666666674</v>
      </c>
      <c r="K106" s="38">
        <v>155.63333333333335</v>
      </c>
      <c r="L106" s="38">
        <v>156.46666666666675</v>
      </c>
      <c r="M106" s="28">
        <v>154.80000000000001</v>
      </c>
      <c r="N106" s="28">
        <v>152.85</v>
      </c>
      <c r="O106" s="39">
        <v>41647500</v>
      </c>
      <c r="P106" s="40">
        <v>-2.356251098997714E-2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487.1</v>
      </c>
      <c r="F107" s="37">
        <v>490.38333333333338</v>
      </c>
      <c r="G107" s="38">
        <v>481.96666666666675</v>
      </c>
      <c r="H107" s="38">
        <v>476.83333333333337</v>
      </c>
      <c r="I107" s="38">
        <v>468.41666666666674</v>
      </c>
      <c r="J107" s="38">
        <v>495.51666666666677</v>
      </c>
      <c r="K107" s="38">
        <v>503.93333333333339</v>
      </c>
      <c r="L107" s="38">
        <v>509.06666666666678</v>
      </c>
      <c r="M107" s="28">
        <v>498.8</v>
      </c>
      <c r="N107" s="28">
        <v>485.25</v>
      </c>
      <c r="O107" s="39">
        <v>7871875</v>
      </c>
      <c r="P107" s="40">
        <v>-4.9161268892210598E-2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331.05</v>
      </c>
      <c r="F108" s="37">
        <v>332.01666666666665</v>
      </c>
      <c r="G108" s="38">
        <v>328.5333333333333</v>
      </c>
      <c r="H108" s="38">
        <v>326.01666666666665</v>
      </c>
      <c r="I108" s="38">
        <v>322.5333333333333</v>
      </c>
      <c r="J108" s="38">
        <v>334.5333333333333</v>
      </c>
      <c r="K108" s="38">
        <v>338.01666666666665</v>
      </c>
      <c r="L108" s="38">
        <v>340.5333333333333</v>
      </c>
      <c r="M108" s="28">
        <v>335.5</v>
      </c>
      <c r="N108" s="28">
        <v>329.5</v>
      </c>
      <c r="O108" s="39">
        <v>24874000</v>
      </c>
      <c r="P108" s="40">
        <v>1.3197556008146639E-2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187.25</v>
      </c>
      <c r="F109" s="37">
        <v>188.41666666666666</v>
      </c>
      <c r="G109" s="38">
        <v>185.2833333333333</v>
      </c>
      <c r="H109" s="38">
        <v>183.31666666666663</v>
      </c>
      <c r="I109" s="38">
        <v>180.18333333333328</v>
      </c>
      <c r="J109" s="38">
        <v>190.38333333333333</v>
      </c>
      <c r="K109" s="38">
        <v>193.51666666666671</v>
      </c>
      <c r="L109" s="38">
        <v>195.48333333333335</v>
      </c>
      <c r="M109" s="28">
        <v>191.55</v>
      </c>
      <c r="N109" s="28">
        <v>186.45</v>
      </c>
      <c r="O109" s="39">
        <v>17997400</v>
      </c>
      <c r="P109" s="40">
        <v>2.206851119894598E-2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5407.7</v>
      </c>
      <c r="F110" s="37">
        <v>5421.583333333333</v>
      </c>
      <c r="G110" s="38">
        <v>5344.1666666666661</v>
      </c>
      <c r="H110" s="38">
        <v>5280.6333333333332</v>
      </c>
      <c r="I110" s="38">
        <v>5203.2166666666662</v>
      </c>
      <c r="J110" s="38">
        <v>5485.1166666666659</v>
      </c>
      <c r="K110" s="38">
        <v>5562.5333333333319</v>
      </c>
      <c r="L110" s="38">
        <v>5626.0666666666657</v>
      </c>
      <c r="M110" s="28">
        <v>5499</v>
      </c>
      <c r="N110" s="28">
        <v>5358.05</v>
      </c>
      <c r="O110" s="39">
        <v>328200</v>
      </c>
      <c r="P110" s="40">
        <v>-5.454545454545455E-3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1975.45</v>
      </c>
      <c r="F111" s="37">
        <v>1969.1333333333332</v>
      </c>
      <c r="G111" s="38">
        <v>1950.1666666666665</v>
      </c>
      <c r="H111" s="38">
        <v>1924.8833333333332</v>
      </c>
      <c r="I111" s="38">
        <v>1905.9166666666665</v>
      </c>
      <c r="J111" s="38">
        <v>1994.4166666666665</v>
      </c>
      <c r="K111" s="38">
        <v>2013.3833333333332</v>
      </c>
      <c r="L111" s="38">
        <v>2038.6666666666665</v>
      </c>
      <c r="M111" s="28">
        <v>1988.1</v>
      </c>
      <c r="N111" s="28">
        <v>1943.85</v>
      </c>
      <c r="O111" s="39">
        <v>3174600</v>
      </c>
      <c r="P111" s="40">
        <v>4.6582929482741571E-2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1124</v>
      </c>
      <c r="F112" s="37">
        <v>1131.3</v>
      </c>
      <c r="G112" s="38">
        <v>1113.6999999999998</v>
      </c>
      <c r="H112" s="38">
        <v>1103.3999999999999</v>
      </c>
      <c r="I112" s="38">
        <v>1085.7999999999997</v>
      </c>
      <c r="J112" s="38">
        <v>1141.5999999999999</v>
      </c>
      <c r="K112" s="38">
        <v>1159.1999999999998</v>
      </c>
      <c r="L112" s="38">
        <v>1169.5</v>
      </c>
      <c r="M112" s="28">
        <v>1148.9000000000001</v>
      </c>
      <c r="N112" s="28">
        <v>1121</v>
      </c>
      <c r="O112" s="39">
        <v>22073400</v>
      </c>
      <c r="P112" s="40">
        <v>-1.6442091754892526E-2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136.69999999999999</v>
      </c>
      <c r="F113" s="37">
        <v>137.05000000000001</v>
      </c>
      <c r="G113" s="38">
        <v>135.95000000000002</v>
      </c>
      <c r="H113" s="38">
        <v>135.20000000000002</v>
      </c>
      <c r="I113" s="38">
        <v>134.10000000000002</v>
      </c>
      <c r="J113" s="38">
        <v>137.80000000000001</v>
      </c>
      <c r="K113" s="38">
        <v>138.90000000000003</v>
      </c>
      <c r="L113" s="38">
        <v>139.65</v>
      </c>
      <c r="M113" s="28">
        <v>138.15</v>
      </c>
      <c r="N113" s="28">
        <v>136.30000000000001</v>
      </c>
      <c r="O113" s="39">
        <v>35476000</v>
      </c>
      <c r="P113" s="40">
        <v>2.983012273429245E-2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1232.8499999999999</v>
      </c>
      <c r="F114" s="37">
        <v>1240.0333333333333</v>
      </c>
      <c r="G114" s="38">
        <v>1223.0666666666666</v>
      </c>
      <c r="H114" s="38">
        <v>1213.2833333333333</v>
      </c>
      <c r="I114" s="38">
        <v>1196.3166666666666</v>
      </c>
      <c r="J114" s="38">
        <v>1249.8166666666666</v>
      </c>
      <c r="K114" s="38">
        <v>1266.7833333333333</v>
      </c>
      <c r="L114" s="38">
        <v>1276.5666666666666</v>
      </c>
      <c r="M114" s="28">
        <v>1257</v>
      </c>
      <c r="N114" s="28">
        <v>1230.25</v>
      </c>
      <c r="O114" s="39">
        <v>45246000</v>
      </c>
      <c r="P114" s="40">
        <v>8.8104582708068799E-2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430.7</v>
      </c>
      <c r="F115" s="37">
        <v>433.4666666666667</v>
      </c>
      <c r="G115" s="38">
        <v>425.58333333333337</v>
      </c>
      <c r="H115" s="38">
        <v>420.4666666666667</v>
      </c>
      <c r="I115" s="38">
        <v>412.58333333333337</v>
      </c>
      <c r="J115" s="38">
        <v>438.58333333333337</v>
      </c>
      <c r="K115" s="38">
        <v>446.4666666666667</v>
      </c>
      <c r="L115" s="38">
        <v>451.58333333333337</v>
      </c>
      <c r="M115" s="28">
        <v>441.35</v>
      </c>
      <c r="N115" s="28">
        <v>428.35</v>
      </c>
      <c r="O115" s="39">
        <v>4213000</v>
      </c>
      <c r="P115" s="40">
        <v>-9.1721542803386638E-3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78.8</v>
      </c>
      <c r="F116" s="37">
        <v>78.466666666666669</v>
      </c>
      <c r="G116" s="38">
        <v>77.933333333333337</v>
      </c>
      <c r="H116" s="38">
        <v>77.066666666666663</v>
      </c>
      <c r="I116" s="38">
        <v>76.533333333333331</v>
      </c>
      <c r="J116" s="38">
        <v>79.333333333333343</v>
      </c>
      <c r="K116" s="38">
        <v>79.866666666666674</v>
      </c>
      <c r="L116" s="38">
        <v>80.733333333333348</v>
      </c>
      <c r="M116" s="28">
        <v>79</v>
      </c>
      <c r="N116" s="28">
        <v>77.599999999999994</v>
      </c>
      <c r="O116" s="39">
        <v>78546000</v>
      </c>
      <c r="P116" s="40">
        <v>2.2335025380710659E-2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831.3</v>
      </c>
      <c r="F117" s="37">
        <v>830.75</v>
      </c>
      <c r="G117" s="38">
        <v>823.65</v>
      </c>
      <c r="H117" s="38">
        <v>816</v>
      </c>
      <c r="I117" s="38">
        <v>808.9</v>
      </c>
      <c r="J117" s="38">
        <v>838.4</v>
      </c>
      <c r="K117" s="38">
        <v>845.49999999999989</v>
      </c>
      <c r="L117" s="38">
        <v>853.15</v>
      </c>
      <c r="M117" s="28">
        <v>837.85</v>
      </c>
      <c r="N117" s="28">
        <v>823.1</v>
      </c>
      <c r="O117" s="39">
        <v>1901250</v>
      </c>
      <c r="P117" s="40">
        <v>4.1295834816660736E-2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606.95000000000005</v>
      </c>
      <c r="F118" s="37">
        <v>605.94999999999993</v>
      </c>
      <c r="G118" s="38">
        <v>597.24999999999989</v>
      </c>
      <c r="H118" s="38">
        <v>587.54999999999995</v>
      </c>
      <c r="I118" s="38">
        <v>578.84999999999991</v>
      </c>
      <c r="J118" s="38">
        <v>615.64999999999986</v>
      </c>
      <c r="K118" s="38">
        <v>624.34999999999991</v>
      </c>
      <c r="L118" s="38">
        <v>634.04999999999984</v>
      </c>
      <c r="M118" s="28">
        <v>614.65</v>
      </c>
      <c r="N118" s="28">
        <v>596.25</v>
      </c>
      <c r="O118" s="39">
        <v>14390250</v>
      </c>
      <c r="P118" s="40">
        <v>6.9801616458486405E-3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399.35</v>
      </c>
      <c r="F119" s="37">
        <v>399.31666666666666</v>
      </c>
      <c r="G119" s="38">
        <v>397.08333333333331</v>
      </c>
      <c r="H119" s="38">
        <v>394.81666666666666</v>
      </c>
      <c r="I119" s="38">
        <v>392.58333333333331</v>
      </c>
      <c r="J119" s="38">
        <v>401.58333333333331</v>
      </c>
      <c r="K119" s="38">
        <v>403.81666666666666</v>
      </c>
      <c r="L119" s="38">
        <v>406.08333333333331</v>
      </c>
      <c r="M119" s="28">
        <v>401.55</v>
      </c>
      <c r="N119" s="28">
        <v>397.05</v>
      </c>
      <c r="O119" s="39">
        <v>69632000</v>
      </c>
      <c r="P119" s="40">
        <v>2.835538752362949E-2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580.9</v>
      </c>
      <c r="F120" s="37">
        <v>578.68333333333328</v>
      </c>
      <c r="G120" s="38">
        <v>565.96666666666658</v>
      </c>
      <c r="H120" s="38">
        <v>551.0333333333333</v>
      </c>
      <c r="I120" s="38">
        <v>538.31666666666661</v>
      </c>
      <c r="J120" s="38">
        <v>593.61666666666656</v>
      </c>
      <c r="K120" s="38">
        <v>606.33333333333326</v>
      </c>
      <c r="L120" s="38">
        <v>621.26666666666654</v>
      </c>
      <c r="M120" s="28">
        <v>591.4</v>
      </c>
      <c r="N120" s="28">
        <v>563.75</v>
      </c>
      <c r="O120" s="39">
        <v>19560000</v>
      </c>
      <c r="P120" s="40">
        <v>2.1133525456292026E-3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3018.95</v>
      </c>
      <c r="F121" s="37">
        <v>3009.6333333333337</v>
      </c>
      <c r="G121" s="38">
        <v>2992.3666666666672</v>
      </c>
      <c r="H121" s="38">
        <v>2965.7833333333338</v>
      </c>
      <c r="I121" s="38">
        <v>2948.5166666666673</v>
      </c>
      <c r="J121" s="38">
        <v>3036.2166666666672</v>
      </c>
      <c r="K121" s="38">
        <v>3053.4833333333336</v>
      </c>
      <c r="L121" s="38">
        <v>3080.0666666666671</v>
      </c>
      <c r="M121" s="28">
        <v>3026.9</v>
      </c>
      <c r="N121" s="28">
        <v>2983.05</v>
      </c>
      <c r="O121" s="39">
        <v>519000</v>
      </c>
      <c r="P121" s="40">
        <v>7.0654976792160915E-2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724.7</v>
      </c>
      <c r="F122" s="37">
        <v>726.58333333333337</v>
      </c>
      <c r="G122" s="38">
        <v>717.26666666666677</v>
      </c>
      <c r="H122" s="38">
        <v>709.83333333333337</v>
      </c>
      <c r="I122" s="38">
        <v>700.51666666666677</v>
      </c>
      <c r="J122" s="38">
        <v>734.01666666666677</v>
      </c>
      <c r="K122" s="38">
        <v>743.33333333333337</v>
      </c>
      <c r="L122" s="38">
        <v>750.76666666666677</v>
      </c>
      <c r="M122" s="28">
        <v>735.9</v>
      </c>
      <c r="N122" s="28">
        <v>719.15</v>
      </c>
      <c r="O122" s="39">
        <v>21870000</v>
      </c>
      <c r="P122" s="40">
        <v>5.7114477278370993E-3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436</v>
      </c>
      <c r="F123" s="37">
        <v>437.56666666666666</v>
      </c>
      <c r="G123" s="38">
        <v>433.5333333333333</v>
      </c>
      <c r="H123" s="38">
        <v>431.06666666666666</v>
      </c>
      <c r="I123" s="38">
        <v>427.0333333333333</v>
      </c>
      <c r="J123" s="38">
        <v>440.0333333333333</v>
      </c>
      <c r="K123" s="38">
        <v>444.06666666666672</v>
      </c>
      <c r="L123" s="38">
        <v>446.5333333333333</v>
      </c>
      <c r="M123" s="28">
        <v>441.6</v>
      </c>
      <c r="N123" s="28">
        <v>435.1</v>
      </c>
      <c r="O123" s="39">
        <v>20740000</v>
      </c>
      <c r="P123" s="40">
        <v>2.6669141761029639E-2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1885.4</v>
      </c>
      <c r="F124" s="37">
        <v>1884.3</v>
      </c>
      <c r="G124" s="38">
        <v>1877.9499999999998</v>
      </c>
      <c r="H124" s="38">
        <v>1870.4999999999998</v>
      </c>
      <c r="I124" s="38">
        <v>1864.1499999999996</v>
      </c>
      <c r="J124" s="38">
        <v>1891.75</v>
      </c>
      <c r="K124" s="38">
        <v>1898.1</v>
      </c>
      <c r="L124" s="38">
        <v>1905.5500000000002</v>
      </c>
      <c r="M124" s="28">
        <v>1890.65</v>
      </c>
      <c r="N124" s="28">
        <v>1876.85</v>
      </c>
      <c r="O124" s="39">
        <v>31747200</v>
      </c>
      <c r="P124" s="40">
        <v>1.8555685992350513E-3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88.05</v>
      </c>
      <c r="F125" s="37">
        <v>88.600000000000009</v>
      </c>
      <c r="G125" s="38">
        <v>87.40000000000002</v>
      </c>
      <c r="H125" s="38">
        <v>86.750000000000014</v>
      </c>
      <c r="I125" s="38">
        <v>85.550000000000026</v>
      </c>
      <c r="J125" s="38">
        <v>89.250000000000014</v>
      </c>
      <c r="K125" s="38">
        <v>90.45</v>
      </c>
      <c r="L125" s="38">
        <v>91.100000000000009</v>
      </c>
      <c r="M125" s="28">
        <v>89.8</v>
      </c>
      <c r="N125" s="28">
        <v>87.95</v>
      </c>
      <c r="O125" s="39">
        <v>74408312</v>
      </c>
      <c r="P125" s="40">
        <v>9.3209054593874838E-3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1905.25</v>
      </c>
      <c r="F126" s="37">
        <v>1898.8666666666668</v>
      </c>
      <c r="G126" s="38">
        <v>1882.7333333333336</v>
      </c>
      <c r="H126" s="38">
        <v>1860.2166666666667</v>
      </c>
      <c r="I126" s="38">
        <v>1844.0833333333335</v>
      </c>
      <c r="J126" s="38">
        <v>1921.3833333333337</v>
      </c>
      <c r="K126" s="38">
        <v>1937.5166666666669</v>
      </c>
      <c r="L126" s="38">
        <v>1960.0333333333338</v>
      </c>
      <c r="M126" s="28">
        <v>1915</v>
      </c>
      <c r="N126" s="28">
        <v>1876.35</v>
      </c>
      <c r="O126" s="39">
        <v>732500</v>
      </c>
      <c r="P126" s="40">
        <v>1.9485038274182326E-2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312.05</v>
      </c>
      <c r="F127" s="37">
        <v>312.41666666666669</v>
      </c>
      <c r="G127" s="38">
        <v>307.93333333333339</v>
      </c>
      <c r="H127" s="38">
        <v>303.81666666666672</v>
      </c>
      <c r="I127" s="38">
        <v>299.33333333333343</v>
      </c>
      <c r="J127" s="38">
        <v>316.53333333333336</v>
      </c>
      <c r="K127" s="38">
        <v>321.01666666666659</v>
      </c>
      <c r="L127" s="38">
        <v>325.13333333333333</v>
      </c>
      <c r="M127" s="28">
        <v>316.89999999999998</v>
      </c>
      <c r="N127" s="28">
        <v>308.3</v>
      </c>
      <c r="O127" s="39">
        <v>13668600</v>
      </c>
      <c r="P127" s="40">
        <v>5.8252427184466021E-2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331.9</v>
      </c>
      <c r="F128" s="37">
        <v>333.01666666666665</v>
      </c>
      <c r="G128" s="38">
        <v>330.13333333333333</v>
      </c>
      <c r="H128" s="38">
        <v>328.36666666666667</v>
      </c>
      <c r="I128" s="38">
        <v>325.48333333333335</v>
      </c>
      <c r="J128" s="38">
        <v>334.7833333333333</v>
      </c>
      <c r="K128" s="38">
        <v>337.66666666666663</v>
      </c>
      <c r="L128" s="38">
        <v>339.43333333333328</v>
      </c>
      <c r="M128" s="28">
        <v>335.9</v>
      </c>
      <c r="N128" s="28">
        <v>331.25</v>
      </c>
      <c r="O128" s="39">
        <v>16884000</v>
      </c>
      <c r="P128" s="40">
        <v>1.833534378769602E-2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2226.1999999999998</v>
      </c>
      <c r="F129" s="37">
        <v>2228.5500000000002</v>
      </c>
      <c r="G129" s="38">
        <v>2215.4500000000003</v>
      </c>
      <c r="H129" s="38">
        <v>2204.7000000000003</v>
      </c>
      <c r="I129" s="38">
        <v>2191.6000000000004</v>
      </c>
      <c r="J129" s="38">
        <v>2239.3000000000002</v>
      </c>
      <c r="K129" s="38">
        <v>2252.4000000000005</v>
      </c>
      <c r="L129" s="38">
        <v>2263.15</v>
      </c>
      <c r="M129" s="28">
        <v>2241.65</v>
      </c>
      <c r="N129" s="28">
        <v>2217.8000000000002</v>
      </c>
      <c r="O129" s="39">
        <v>9852600</v>
      </c>
      <c r="P129" s="40">
        <v>1.9146625290923196E-2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4195.55</v>
      </c>
      <c r="F130" s="37">
        <v>4245.0000000000009</v>
      </c>
      <c r="G130" s="38">
        <v>4134.1500000000015</v>
      </c>
      <c r="H130" s="38">
        <v>4072.7500000000009</v>
      </c>
      <c r="I130" s="38">
        <v>3961.9000000000015</v>
      </c>
      <c r="J130" s="38">
        <v>4306.4000000000015</v>
      </c>
      <c r="K130" s="38">
        <v>4417.2500000000018</v>
      </c>
      <c r="L130" s="38">
        <v>4478.6500000000015</v>
      </c>
      <c r="M130" s="28">
        <v>4355.8500000000004</v>
      </c>
      <c r="N130" s="28">
        <v>4183.6000000000004</v>
      </c>
      <c r="O130" s="39">
        <v>1940250</v>
      </c>
      <c r="P130" s="40">
        <v>-2.0372614359285064E-2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3358.6</v>
      </c>
      <c r="F131" s="37">
        <v>3385.4833333333336</v>
      </c>
      <c r="G131" s="38">
        <v>3318.166666666667</v>
      </c>
      <c r="H131" s="38">
        <v>3277.7333333333336</v>
      </c>
      <c r="I131" s="38">
        <v>3210.416666666667</v>
      </c>
      <c r="J131" s="38">
        <v>3425.916666666667</v>
      </c>
      <c r="K131" s="38">
        <v>3493.2333333333336</v>
      </c>
      <c r="L131" s="38">
        <v>3533.666666666667</v>
      </c>
      <c r="M131" s="28">
        <v>3452.8</v>
      </c>
      <c r="N131" s="28">
        <v>3345.05</v>
      </c>
      <c r="O131" s="39">
        <v>1783000</v>
      </c>
      <c r="P131" s="40">
        <v>4.5134818288393906E-2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688.9</v>
      </c>
      <c r="F132" s="37">
        <v>691.96666666666658</v>
      </c>
      <c r="G132" s="38">
        <v>684.88333333333321</v>
      </c>
      <c r="H132" s="38">
        <v>680.86666666666667</v>
      </c>
      <c r="I132" s="38">
        <v>673.7833333333333</v>
      </c>
      <c r="J132" s="38">
        <v>695.98333333333312</v>
      </c>
      <c r="K132" s="38">
        <v>703.06666666666638</v>
      </c>
      <c r="L132" s="38">
        <v>707.08333333333303</v>
      </c>
      <c r="M132" s="28">
        <v>699.05</v>
      </c>
      <c r="N132" s="28">
        <v>687.95</v>
      </c>
      <c r="O132" s="39">
        <v>7376300</v>
      </c>
      <c r="P132" s="40">
        <v>1.6516340634883449E-2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1218.25</v>
      </c>
      <c r="F133" s="37">
        <v>1214.7</v>
      </c>
      <c r="G133" s="38">
        <v>1209.5500000000002</v>
      </c>
      <c r="H133" s="38">
        <v>1200.8500000000001</v>
      </c>
      <c r="I133" s="38">
        <v>1195.7000000000003</v>
      </c>
      <c r="J133" s="38">
        <v>1223.4000000000001</v>
      </c>
      <c r="K133" s="38">
        <v>1228.5500000000002</v>
      </c>
      <c r="L133" s="38">
        <v>1237.25</v>
      </c>
      <c r="M133" s="28">
        <v>1219.8499999999999</v>
      </c>
      <c r="N133" s="28">
        <v>1206</v>
      </c>
      <c r="O133" s="39">
        <v>14937300</v>
      </c>
      <c r="P133" s="40">
        <v>1.6481684370980802E-2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260.95</v>
      </c>
      <c r="F134" s="37">
        <v>261.11666666666667</v>
      </c>
      <c r="G134" s="38">
        <v>259.23333333333335</v>
      </c>
      <c r="H134" s="38">
        <v>257.51666666666665</v>
      </c>
      <c r="I134" s="38">
        <v>255.63333333333333</v>
      </c>
      <c r="J134" s="38">
        <v>262.83333333333337</v>
      </c>
      <c r="K134" s="38">
        <v>264.7166666666667</v>
      </c>
      <c r="L134" s="38">
        <v>266.43333333333339</v>
      </c>
      <c r="M134" s="28">
        <v>263</v>
      </c>
      <c r="N134" s="28">
        <v>259.39999999999998</v>
      </c>
      <c r="O134" s="39">
        <v>26604000</v>
      </c>
      <c r="P134" s="40">
        <v>-2.6350461133069828E-2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130.05000000000001</v>
      </c>
      <c r="F135" s="37">
        <v>131.33333333333334</v>
      </c>
      <c r="G135" s="38">
        <v>128.4666666666667</v>
      </c>
      <c r="H135" s="38">
        <v>126.88333333333335</v>
      </c>
      <c r="I135" s="38">
        <v>124.01666666666671</v>
      </c>
      <c r="J135" s="38">
        <v>132.91666666666669</v>
      </c>
      <c r="K135" s="38">
        <v>135.7833333333333</v>
      </c>
      <c r="L135" s="38">
        <v>137.36666666666667</v>
      </c>
      <c r="M135" s="28">
        <v>134.19999999999999</v>
      </c>
      <c r="N135" s="28">
        <v>129.75</v>
      </c>
      <c r="O135" s="39">
        <v>47040000</v>
      </c>
      <c r="P135" s="40">
        <v>5.2348993288590606E-2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469.6</v>
      </c>
      <c r="F136" s="37">
        <v>472.3</v>
      </c>
      <c r="G136" s="38">
        <v>464.90000000000003</v>
      </c>
      <c r="H136" s="38">
        <v>460.20000000000005</v>
      </c>
      <c r="I136" s="38">
        <v>452.80000000000007</v>
      </c>
      <c r="J136" s="38">
        <v>477</v>
      </c>
      <c r="K136" s="38">
        <v>484.4</v>
      </c>
      <c r="L136" s="38">
        <v>489.09999999999997</v>
      </c>
      <c r="M136" s="28">
        <v>479.7</v>
      </c>
      <c r="N136" s="28">
        <v>467.6</v>
      </c>
      <c r="O136" s="39">
        <v>10042800</v>
      </c>
      <c r="P136" s="40">
        <v>4.507992007992008E-2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8704.4</v>
      </c>
      <c r="F137" s="37">
        <v>8717.9</v>
      </c>
      <c r="G137" s="38">
        <v>8669.6999999999989</v>
      </c>
      <c r="H137" s="38">
        <v>8635</v>
      </c>
      <c r="I137" s="38">
        <v>8586.7999999999993</v>
      </c>
      <c r="J137" s="38">
        <v>8752.5999999999985</v>
      </c>
      <c r="K137" s="38">
        <v>8800.7999999999993</v>
      </c>
      <c r="L137" s="38">
        <v>8835.4999999999982</v>
      </c>
      <c r="M137" s="28">
        <v>8766.1</v>
      </c>
      <c r="N137" s="28">
        <v>8683.2000000000007</v>
      </c>
      <c r="O137" s="39">
        <v>2133400</v>
      </c>
      <c r="P137" s="40">
        <v>-7.8593684602148543E-3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759.6</v>
      </c>
      <c r="F138" s="37">
        <v>763.86666666666667</v>
      </c>
      <c r="G138" s="38">
        <v>754.38333333333333</v>
      </c>
      <c r="H138" s="38">
        <v>749.16666666666663</v>
      </c>
      <c r="I138" s="38">
        <v>739.68333333333328</v>
      </c>
      <c r="J138" s="38">
        <v>769.08333333333337</v>
      </c>
      <c r="K138" s="38">
        <v>778.56666666666672</v>
      </c>
      <c r="L138" s="38">
        <v>783.78333333333342</v>
      </c>
      <c r="M138" s="28">
        <v>773.35</v>
      </c>
      <c r="N138" s="28">
        <v>758.65</v>
      </c>
      <c r="O138" s="39">
        <v>12595000</v>
      </c>
      <c r="P138" s="40">
        <v>8.5581302237125265E-3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1446.5</v>
      </c>
      <c r="F139" s="37">
        <v>1449.3</v>
      </c>
      <c r="G139" s="38">
        <v>1436.1999999999998</v>
      </c>
      <c r="H139" s="38">
        <v>1425.8999999999999</v>
      </c>
      <c r="I139" s="38">
        <v>1412.7999999999997</v>
      </c>
      <c r="J139" s="38">
        <v>1459.6</v>
      </c>
      <c r="K139" s="38">
        <v>1472.6999999999998</v>
      </c>
      <c r="L139" s="38">
        <v>1483</v>
      </c>
      <c r="M139" s="28">
        <v>1462.4</v>
      </c>
      <c r="N139" s="28">
        <v>1439</v>
      </c>
      <c r="O139" s="39">
        <v>1029600</v>
      </c>
      <c r="P139" s="40">
        <v>1.7391304347826087E-2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1277.8</v>
      </c>
      <c r="F140" s="37">
        <v>1287.4499999999998</v>
      </c>
      <c r="G140" s="38">
        <v>1266.0499999999997</v>
      </c>
      <c r="H140" s="38">
        <v>1254.3</v>
      </c>
      <c r="I140" s="38">
        <v>1232.8999999999999</v>
      </c>
      <c r="J140" s="38">
        <v>1299.1999999999996</v>
      </c>
      <c r="K140" s="38">
        <v>1320.5999999999997</v>
      </c>
      <c r="L140" s="38">
        <v>1332.3499999999995</v>
      </c>
      <c r="M140" s="28">
        <v>1308.8499999999999</v>
      </c>
      <c r="N140" s="28">
        <v>1275.7</v>
      </c>
      <c r="O140" s="39">
        <v>1192800</v>
      </c>
      <c r="P140" s="40">
        <v>0.11020104244229337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637.25</v>
      </c>
      <c r="F141" s="37">
        <v>642.16666666666663</v>
      </c>
      <c r="G141" s="38">
        <v>630.08333333333326</v>
      </c>
      <c r="H141" s="38">
        <v>622.91666666666663</v>
      </c>
      <c r="I141" s="38">
        <v>610.83333333333326</v>
      </c>
      <c r="J141" s="38">
        <v>649.33333333333326</v>
      </c>
      <c r="K141" s="38">
        <v>661.41666666666652</v>
      </c>
      <c r="L141" s="38">
        <v>668.58333333333326</v>
      </c>
      <c r="M141" s="28">
        <v>654.25</v>
      </c>
      <c r="N141" s="28">
        <v>635</v>
      </c>
      <c r="O141" s="39">
        <v>4776200</v>
      </c>
      <c r="P141" s="40">
        <v>6.989173632999863E-3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1012.55</v>
      </c>
      <c r="F142" s="37">
        <v>1016.2666666666668</v>
      </c>
      <c r="G142" s="38">
        <v>1006.8833333333334</v>
      </c>
      <c r="H142" s="38">
        <v>1001.2166666666667</v>
      </c>
      <c r="I142" s="38">
        <v>991.83333333333337</v>
      </c>
      <c r="J142" s="38">
        <v>1021.9333333333335</v>
      </c>
      <c r="K142" s="38">
        <v>1031.3166666666671</v>
      </c>
      <c r="L142" s="38">
        <v>1036.9833333333336</v>
      </c>
      <c r="M142" s="28">
        <v>1025.6500000000001</v>
      </c>
      <c r="N142" s="28">
        <v>1010.6</v>
      </c>
      <c r="O142" s="39">
        <v>2241600</v>
      </c>
      <c r="P142" s="40">
        <v>-3.8105046343975282E-2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69.2</v>
      </c>
      <c r="F143" s="37">
        <v>69.11666666666666</v>
      </c>
      <c r="G143" s="38">
        <v>68.433333333333323</v>
      </c>
      <c r="H143" s="38">
        <v>67.666666666666657</v>
      </c>
      <c r="I143" s="38">
        <v>66.98333333333332</v>
      </c>
      <c r="J143" s="38">
        <v>69.883333333333326</v>
      </c>
      <c r="K143" s="38">
        <v>70.566666666666663</v>
      </c>
      <c r="L143" s="38">
        <v>71.333333333333329</v>
      </c>
      <c r="M143" s="28">
        <v>69.8</v>
      </c>
      <c r="N143" s="28">
        <v>68.349999999999994</v>
      </c>
      <c r="O143" s="39">
        <v>65562750</v>
      </c>
      <c r="P143" s="40">
        <v>-1.6445677870284717E-3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1784.4</v>
      </c>
      <c r="F144" s="37">
        <v>1778.8833333333334</v>
      </c>
      <c r="G144" s="38">
        <v>1766.8166666666668</v>
      </c>
      <c r="H144" s="38">
        <v>1749.2333333333333</v>
      </c>
      <c r="I144" s="38">
        <v>1737.1666666666667</v>
      </c>
      <c r="J144" s="38">
        <v>1796.4666666666669</v>
      </c>
      <c r="K144" s="38">
        <v>1808.5333333333335</v>
      </c>
      <c r="L144" s="38">
        <v>1826.116666666667</v>
      </c>
      <c r="M144" s="28">
        <v>1790.95</v>
      </c>
      <c r="N144" s="28">
        <v>1761.3</v>
      </c>
      <c r="O144" s="39">
        <v>3204850</v>
      </c>
      <c r="P144" s="40">
        <v>3.6648283223625691E-2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85917.1</v>
      </c>
      <c r="F145" s="37">
        <v>86341.3</v>
      </c>
      <c r="G145" s="38">
        <v>85282.8</v>
      </c>
      <c r="H145" s="38">
        <v>84648.5</v>
      </c>
      <c r="I145" s="38">
        <v>83590</v>
      </c>
      <c r="J145" s="38">
        <v>86975.6</v>
      </c>
      <c r="K145" s="38">
        <v>88034.1</v>
      </c>
      <c r="L145" s="38">
        <v>88668.400000000009</v>
      </c>
      <c r="M145" s="28">
        <v>87399.8</v>
      </c>
      <c r="N145" s="28">
        <v>85707</v>
      </c>
      <c r="O145" s="39">
        <v>44380</v>
      </c>
      <c r="P145" s="40">
        <v>-4.5045045045045046E-4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1038.9000000000001</v>
      </c>
      <c r="F146" s="37">
        <v>1043.9666666666667</v>
      </c>
      <c r="G146" s="38">
        <v>1030.9333333333334</v>
      </c>
      <c r="H146" s="38">
        <v>1022.9666666666667</v>
      </c>
      <c r="I146" s="38">
        <v>1009.9333333333334</v>
      </c>
      <c r="J146" s="38">
        <v>1051.9333333333334</v>
      </c>
      <c r="K146" s="38">
        <v>1064.9666666666667</v>
      </c>
      <c r="L146" s="38">
        <v>1072.9333333333334</v>
      </c>
      <c r="M146" s="28">
        <v>1057</v>
      </c>
      <c r="N146" s="28">
        <v>1036</v>
      </c>
      <c r="O146" s="39">
        <v>8656450</v>
      </c>
      <c r="P146" s="40">
        <v>7.6184379001280412E-3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84.15</v>
      </c>
      <c r="F147" s="37">
        <v>84.149999999999991</v>
      </c>
      <c r="G147" s="38">
        <v>82.999999999999986</v>
      </c>
      <c r="H147" s="38">
        <v>81.849999999999994</v>
      </c>
      <c r="I147" s="38">
        <v>80.699999999999989</v>
      </c>
      <c r="J147" s="38">
        <v>85.299999999999983</v>
      </c>
      <c r="K147" s="38">
        <v>86.449999999999989</v>
      </c>
      <c r="L147" s="38">
        <v>87.59999999999998</v>
      </c>
      <c r="M147" s="28">
        <v>85.3</v>
      </c>
      <c r="N147" s="28">
        <v>83</v>
      </c>
      <c r="O147" s="39">
        <v>51855000</v>
      </c>
      <c r="P147" s="40">
        <v>3.5184907920347355E-2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3617.35</v>
      </c>
      <c r="F148" s="37">
        <v>3642.1333333333332</v>
      </c>
      <c r="G148" s="38">
        <v>3585.1166666666663</v>
      </c>
      <c r="H148" s="38">
        <v>3552.8833333333332</v>
      </c>
      <c r="I148" s="38">
        <v>3495.8666666666663</v>
      </c>
      <c r="J148" s="38">
        <v>3674.3666666666663</v>
      </c>
      <c r="K148" s="38">
        <v>3731.3833333333328</v>
      </c>
      <c r="L148" s="38">
        <v>3763.6166666666663</v>
      </c>
      <c r="M148" s="28">
        <v>3699.15</v>
      </c>
      <c r="N148" s="28">
        <v>3609.9</v>
      </c>
      <c r="O148" s="39">
        <v>1441250</v>
      </c>
      <c r="P148" s="40">
        <v>2.3433339250843246E-2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4624.8999999999996</v>
      </c>
      <c r="F149" s="37">
        <v>4628.5333333333328</v>
      </c>
      <c r="G149" s="38">
        <v>4588.1166666666659</v>
      </c>
      <c r="H149" s="38">
        <v>4551.333333333333</v>
      </c>
      <c r="I149" s="38">
        <v>4510.9166666666661</v>
      </c>
      <c r="J149" s="38">
        <v>4665.3166666666657</v>
      </c>
      <c r="K149" s="38">
        <v>4705.7333333333336</v>
      </c>
      <c r="L149" s="38">
        <v>4742.5166666666655</v>
      </c>
      <c r="M149" s="28">
        <v>4668.95</v>
      </c>
      <c r="N149" s="28">
        <v>4591.75</v>
      </c>
      <c r="O149" s="39">
        <v>523200</v>
      </c>
      <c r="P149" s="40">
        <v>9.7891092225369847E-2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20522.400000000001</v>
      </c>
      <c r="F150" s="37">
        <v>20470.383333333335</v>
      </c>
      <c r="G150" s="38">
        <v>20370.76666666667</v>
      </c>
      <c r="H150" s="38">
        <v>20219.133333333335</v>
      </c>
      <c r="I150" s="38">
        <v>20119.51666666667</v>
      </c>
      <c r="J150" s="38">
        <v>20622.01666666667</v>
      </c>
      <c r="K150" s="38">
        <v>20721.633333333331</v>
      </c>
      <c r="L150" s="38">
        <v>20873.26666666667</v>
      </c>
      <c r="M150" s="28">
        <v>20570</v>
      </c>
      <c r="N150" s="28">
        <v>20318.75</v>
      </c>
      <c r="O150" s="39">
        <v>392840</v>
      </c>
      <c r="P150" s="40">
        <v>5.0823881874598756E-2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113.35</v>
      </c>
      <c r="F151" s="37">
        <v>113.46666666666665</v>
      </c>
      <c r="G151" s="38">
        <v>112.13333333333331</v>
      </c>
      <c r="H151" s="38">
        <v>110.91666666666666</v>
      </c>
      <c r="I151" s="38">
        <v>109.58333333333331</v>
      </c>
      <c r="J151" s="38">
        <v>114.68333333333331</v>
      </c>
      <c r="K151" s="38">
        <v>116.01666666666665</v>
      </c>
      <c r="L151" s="38">
        <v>117.23333333333331</v>
      </c>
      <c r="M151" s="28">
        <v>114.8</v>
      </c>
      <c r="N151" s="28">
        <v>112.25</v>
      </c>
      <c r="O151" s="39">
        <v>53725500</v>
      </c>
      <c r="P151" s="40">
        <v>5.823435561070732E-2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167.65</v>
      </c>
      <c r="F152" s="37">
        <v>168.46666666666667</v>
      </c>
      <c r="G152" s="38">
        <v>166.53333333333333</v>
      </c>
      <c r="H152" s="38">
        <v>165.41666666666666</v>
      </c>
      <c r="I152" s="38">
        <v>163.48333333333332</v>
      </c>
      <c r="J152" s="38">
        <v>169.58333333333334</v>
      </c>
      <c r="K152" s="38">
        <v>171.51666666666668</v>
      </c>
      <c r="L152" s="38">
        <v>172.63333333333335</v>
      </c>
      <c r="M152" s="28">
        <v>170.4</v>
      </c>
      <c r="N152" s="28">
        <v>167.35</v>
      </c>
      <c r="O152" s="39">
        <v>69916200</v>
      </c>
      <c r="P152" s="40">
        <v>5.1611796982167356E-2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924.15</v>
      </c>
      <c r="F153" s="37">
        <v>926.38333333333333</v>
      </c>
      <c r="G153" s="38">
        <v>914.76666666666665</v>
      </c>
      <c r="H153" s="38">
        <v>905.38333333333333</v>
      </c>
      <c r="I153" s="38">
        <v>893.76666666666665</v>
      </c>
      <c r="J153" s="38">
        <v>935.76666666666665</v>
      </c>
      <c r="K153" s="38">
        <v>947.38333333333321</v>
      </c>
      <c r="L153" s="38">
        <v>956.76666666666665</v>
      </c>
      <c r="M153" s="28">
        <v>938</v>
      </c>
      <c r="N153" s="28">
        <v>917</v>
      </c>
      <c r="O153" s="39">
        <v>7466200</v>
      </c>
      <c r="P153" s="40">
        <v>8.9701675521046173E-2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3295.95</v>
      </c>
      <c r="F154" s="37">
        <v>3301.6333333333332</v>
      </c>
      <c r="G154" s="38">
        <v>3278.2166666666662</v>
      </c>
      <c r="H154" s="38">
        <v>3260.4833333333331</v>
      </c>
      <c r="I154" s="38">
        <v>3237.0666666666662</v>
      </c>
      <c r="J154" s="38">
        <v>3319.3666666666663</v>
      </c>
      <c r="K154" s="38">
        <v>3342.7833333333333</v>
      </c>
      <c r="L154" s="38">
        <v>3360.5166666666664</v>
      </c>
      <c r="M154" s="28">
        <v>3325.05</v>
      </c>
      <c r="N154" s="28">
        <v>3283.9</v>
      </c>
      <c r="O154" s="39">
        <v>272000</v>
      </c>
      <c r="P154" s="40">
        <v>-2.3689877961234746E-2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160.1</v>
      </c>
      <c r="F155" s="37">
        <v>159.68333333333331</v>
      </c>
      <c r="G155" s="38">
        <v>158.91666666666663</v>
      </c>
      <c r="H155" s="38">
        <v>157.73333333333332</v>
      </c>
      <c r="I155" s="38">
        <v>156.96666666666664</v>
      </c>
      <c r="J155" s="38">
        <v>160.86666666666662</v>
      </c>
      <c r="K155" s="38">
        <v>161.63333333333333</v>
      </c>
      <c r="L155" s="38">
        <v>162.81666666666661</v>
      </c>
      <c r="M155" s="28">
        <v>160.44999999999999</v>
      </c>
      <c r="N155" s="28">
        <v>158.5</v>
      </c>
      <c r="O155" s="39">
        <v>57357300</v>
      </c>
      <c r="P155" s="40">
        <v>5.1275131561192818E-3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38072.25</v>
      </c>
      <c r="F156" s="37">
        <v>38262.6</v>
      </c>
      <c r="G156" s="38">
        <v>37792.85</v>
      </c>
      <c r="H156" s="38">
        <v>37513.449999999997</v>
      </c>
      <c r="I156" s="38">
        <v>37043.699999999997</v>
      </c>
      <c r="J156" s="38">
        <v>38542</v>
      </c>
      <c r="K156" s="38">
        <v>39011.75</v>
      </c>
      <c r="L156" s="38">
        <v>39291.15</v>
      </c>
      <c r="M156" s="28">
        <v>38732.35</v>
      </c>
      <c r="N156" s="28">
        <v>37983.199999999997</v>
      </c>
      <c r="O156" s="39">
        <v>134715</v>
      </c>
      <c r="P156" s="40">
        <v>2.0916221439126977E-2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717.2</v>
      </c>
      <c r="F157" s="37">
        <v>719.9</v>
      </c>
      <c r="G157" s="38">
        <v>712.59999999999991</v>
      </c>
      <c r="H157" s="38">
        <v>707.99999999999989</v>
      </c>
      <c r="I157" s="38">
        <v>700.69999999999982</v>
      </c>
      <c r="J157" s="38">
        <v>724.5</v>
      </c>
      <c r="K157" s="38">
        <v>731.8</v>
      </c>
      <c r="L157" s="38">
        <v>736.40000000000009</v>
      </c>
      <c r="M157" s="28">
        <v>727.2</v>
      </c>
      <c r="N157" s="28">
        <v>715.3</v>
      </c>
      <c r="O157" s="39">
        <v>9936300</v>
      </c>
      <c r="P157" s="40">
        <v>2.4963122659707251E-2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4326.8999999999996</v>
      </c>
      <c r="F158" s="37">
        <v>4333.7499999999991</v>
      </c>
      <c r="G158" s="38">
        <v>4277.0499999999984</v>
      </c>
      <c r="H158" s="38">
        <v>4227.1999999999989</v>
      </c>
      <c r="I158" s="38">
        <v>4170.4999999999982</v>
      </c>
      <c r="J158" s="38">
        <v>4383.5999999999985</v>
      </c>
      <c r="K158" s="38">
        <v>4440.2999999999993</v>
      </c>
      <c r="L158" s="38">
        <v>4490.1499999999987</v>
      </c>
      <c r="M158" s="28">
        <v>4390.45</v>
      </c>
      <c r="N158" s="28">
        <v>4283.8999999999996</v>
      </c>
      <c r="O158" s="39">
        <v>1121400</v>
      </c>
      <c r="P158" s="40">
        <v>-0.1111111111111111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234.1</v>
      </c>
      <c r="F159" s="37">
        <v>234.18333333333331</v>
      </c>
      <c r="G159" s="38">
        <v>232.86666666666662</v>
      </c>
      <c r="H159" s="38">
        <v>231.6333333333333</v>
      </c>
      <c r="I159" s="38">
        <v>230.31666666666661</v>
      </c>
      <c r="J159" s="38">
        <v>235.41666666666663</v>
      </c>
      <c r="K159" s="38">
        <v>236.73333333333329</v>
      </c>
      <c r="L159" s="38">
        <v>237.96666666666664</v>
      </c>
      <c r="M159" s="28">
        <v>235.5</v>
      </c>
      <c r="N159" s="28">
        <v>232.95</v>
      </c>
      <c r="O159" s="39">
        <v>14964000</v>
      </c>
      <c r="P159" s="40">
        <v>7.2697899838449114E-3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161.75</v>
      </c>
      <c r="F160" s="37">
        <v>162.6</v>
      </c>
      <c r="G160" s="38">
        <v>160.29999999999998</v>
      </c>
      <c r="H160" s="38">
        <v>158.85</v>
      </c>
      <c r="I160" s="38">
        <v>156.54999999999998</v>
      </c>
      <c r="J160" s="38">
        <v>164.04999999999998</v>
      </c>
      <c r="K160" s="38">
        <v>166.35</v>
      </c>
      <c r="L160" s="38">
        <v>167.79999999999998</v>
      </c>
      <c r="M160" s="28">
        <v>164.9</v>
      </c>
      <c r="N160" s="28">
        <v>161.15</v>
      </c>
      <c r="O160" s="39">
        <v>62787400</v>
      </c>
      <c r="P160" s="40">
        <v>1.4831145405351237E-2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2410.9499999999998</v>
      </c>
      <c r="F161" s="37">
        <v>2419.9666666666667</v>
      </c>
      <c r="G161" s="38">
        <v>2394.9833333333336</v>
      </c>
      <c r="H161" s="38">
        <v>2379.0166666666669</v>
      </c>
      <c r="I161" s="38">
        <v>2354.0333333333338</v>
      </c>
      <c r="J161" s="38">
        <v>2435.9333333333334</v>
      </c>
      <c r="K161" s="38">
        <v>2460.9166666666661</v>
      </c>
      <c r="L161" s="38">
        <v>2476.8833333333332</v>
      </c>
      <c r="M161" s="28">
        <v>2444.9499999999998</v>
      </c>
      <c r="N161" s="28">
        <v>2404</v>
      </c>
      <c r="O161" s="39">
        <v>3017500</v>
      </c>
      <c r="P161" s="40">
        <v>2.1150592216582064E-2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3154.6</v>
      </c>
      <c r="F162" s="37">
        <v>3162.4666666666667</v>
      </c>
      <c r="G162" s="38">
        <v>3128.3333333333335</v>
      </c>
      <c r="H162" s="38">
        <v>3102.0666666666666</v>
      </c>
      <c r="I162" s="38">
        <v>3067.9333333333334</v>
      </c>
      <c r="J162" s="38">
        <v>3188.7333333333336</v>
      </c>
      <c r="K162" s="38">
        <v>3222.8666666666668</v>
      </c>
      <c r="L162" s="38">
        <v>3249.1333333333337</v>
      </c>
      <c r="M162" s="28">
        <v>3196.6</v>
      </c>
      <c r="N162" s="28">
        <v>3136.2</v>
      </c>
      <c r="O162" s="39">
        <v>2269750</v>
      </c>
      <c r="P162" s="40">
        <v>-3.3943392211108744E-2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48.6</v>
      </c>
      <c r="F163" s="37">
        <v>48.949999999999996</v>
      </c>
      <c r="G163" s="38">
        <v>48.149999999999991</v>
      </c>
      <c r="H163" s="38">
        <v>47.699999999999996</v>
      </c>
      <c r="I163" s="38">
        <v>46.899999999999991</v>
      </c>
      <c r="J163" s="38">
        <v>49.399999999999991</v>
      </c>
      <c r="K163" s="38">
        <v>50.199999999999989</v>
      </c>
      <c r="L163" s="38">
        <v>50.649999999999991</v>
      </c>
      <c r="M163" s="28">
        <v>49.75</v>
      </c>
      <c r="N163" s="28">
        <v>48.5</v>
      </c>
      <c r="O163" s="39">
        <v>256128000</v>
      </c>
      <c r="P163" s="40">
        <v>4.1780554470909802E-2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3132.5</v>
      </c>
      <c r="F164" s="37">
        <v>3127.4</v>
      </c>
      <c r="G164" s="38">
        <v>3093.25</v>
      </c>
      <c r="H164" s="38">
        <v>3054</v>
      </c>
      <c r="I164" s="38">
        <v>3019.85</v>
      </c>
      <c r="J164" s="38">
        <v>3166.65</v>
      </c>
      <c r="K164" s="38">
        <v>3200.8000000000006</v>
      </c>
      <c r="L164" s="38">
        <v>3240.05</v>
      </c>
      <c r="M164" s="28">
        <v>3161.55</v>
      </c>
      <c r="N164" s="28">
        <v>3088.15</v>
      </c>
      <c r="O164" s="39">
        <v>1565100</v>
      </c>
      <c r="P164" s="40">
        <v>0.10670343657191345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230.35</v>
      </c>
      <c r="F165" s="37">
        <v>230.56666666666669</v>
      </c>
      <c r="G165" s="38">
        <v>229.08333333333337</v>
      </c>
      <c r="H165" s="38">
        <v>227.81666666666669</v>
      </c>
      <c r="I165" s="38">
        <v>226.33333333333337</v>
      </c>
      <c r="J165" s="38">
        <v>231.83333333333337</v>
      </c>
      <c r="K165" s="38">
        <v>233.31666666666666</v>
      </c>
      <c r="L165" s="38">
        <v>234.58333333333337</v>
      </c>
      <c r="M165" s="28">
        <v>232.05</v>
      </c>
      <c r="N165" s="28">
        <v>229.3</v>
      </c>
      <c r="O165" s="39">
        <v>30763800</v>
      </c>
      <c r="P165" s="40">
        <v>1.1451398135818908E-2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1502</v>
      </c>
      <c r="F166" s="37">
        <v>1520.3</v>
      </c>
      <c r="G166" s="38">
        <v>1477.55</v>
      </c>
      <c r="H166" s="38">
        <v>1453.1</v>
      </c>
      <c r="I166" s="38">
        <v>1410.35</v>
      </c>
      <c r="J166" s="38">
        <v>1544.75</v>
      </c>
      <c r="K166" s="38">
        <v>1587.5</v>
      </c>
      <c r="L166" s="38">
        <v>1611.95</v>
      </c>
      <c r="M166" s="28">
        <v>1563.05</v>
      </c>
      <c r="N166" s="28">
        <v>1495.85</v>
      </c>
      <c r="O166" s="39">
        <v>2368333</v>
      </c>
      <c r="P166" s="40">
        <v>6.878761822871883E-4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158.4</v>
      </c>
      <c r="F167" s="37">
        <v>159.75</v>
      </c>
      <c r="G167" s="38">
        <v>156.75</v>
      </c>
      <c r="H167" s="38">
        <v>155.1</v>
      </c>
      <c r="I167" s="38">
        <v>152.1</v>
      </c>
      <c r="J167" s="38">
        <v>161.4</v>
      </c>
      <c r="K167" s="38">
        <v>164.4</v>
      </c>
      <c r="L167" s="38">
        <v>166.05</v>
      </c>
      <c r="M167" s="28">
        <v>162.75</v>
      </c>
      <c r="N167" s="28">
        <v>158.1</v>
      </c>
      <c r="O167" s="39">
        <v>12446000</v>
      </c>
      <c r="P167" s="40">
        <v>3.6130536130536128E-2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741.65</v>
      </c>
      <c r="F168" s="37">
        <v>745.18333333333339</v>
      </c>
      <c r="G168" s="38">
        <v>735.26666666666677</v>
      </c>
      <c r="H168" s="38">
        <v>728.88333333333333</v>
      </c>
      <c r="I168" s="38">
        <v>718.9666666666667</v>
      </c>
      <c r="J168" s="38">
        <v>751.56666666666683</v>
      </c>
      <c r="K168" s="38">
        <v>761.48333333333335</v>
      </c>
      <c r="L168" s="38">
        <v>767.8666666666669</v>
      </c>
      <c r="M168" s="28">
        <v>755.1</v>
      </c>
      <c r="N168" s="28">
        <v>738.8</v>
      </c>
      <c r="O168" s="39">
        <v>4284850</v>
      </c>
      <c r="P168" s="40">
        <v>0.13664036076662908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149.85</v>
      </c>
      <c r="F169" s="37">
        <v>151.56666666666669</v>
      </c>
      <c r="G169" s="38">
        <v>147.38333333333338</v>
      </c>
      <c r="H169" s="38">
        <v>144.91666666666669</v>
      </c>
      <c r="I169" s="38">
        <v>140.73333333333338</v>
      </c>
      <c r="J169" s="38">
        <v>154.03333333333339</v>
      </c>
      <c r="K169" s="38">
        <v>158.21666666666673</v>
      </c>
      <c r="L169" s="38">
        <v>160.68333333333339</v>
      </c>
      <c r="M169" s="28">
        <v>155.75</v>
      </c>
      <c r="N169" s="28">
        <v>149.1</v>
      </c>
      <c r="O169" s="39">
        <v>37545000</v>
      </c>
      <c r="P169" s="40">
        <v>1.7893452623017485E-2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122.95</v>
      </c>
      <c r="F170" s="37">
        <v>123.38333333333333</v>
      </c>
      <c r="G170" s="38">
        <v>122.16666666666666</v>
      </c>
      <c r="H170" s="38">
        <v>121.38333333333333</v>
      </c>
      <c r="I170" s="38">
        <v>120.16666666666666</v>
      </c>
      <c r="J170" s="38">
        <v>124.16666666666666</v>
      </c>
      <c r="K170" s="38">
        <v>125.38333333333333</v>
      </c>
      <c r="L170" s="38">
        <v>126.16666666666666</v>
      </c>
      <c r="M170" s="28">
        <v>124.6</v>
      </c>
      <c r="N170" s="28">
        <v>122.6</v>
      </c>
      <c r="O170" s="39">
        <v>56088000</v>
      </c>
      <c r="P170" s="40">
        <v>-8.4853627492575308E-3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2352.85</v>
      </c>
      <c r="F171" s="37">
        <v>2349.0499999999997</v>
      </c>
      <c r="G171" s="38">
        <v>2337.1999999999994</v>
      </c>
      <c r="H171" s="38">
        <v>2321.5499999999997</v>
      </c>
      <c r="I171" s="38">
        <v>2309.6999999999994</v>
      </c>
      <c r="J171" s="38">
        <v>2364.6999999999994</v>
      </c>
      <c r="K171" s="38">
        <v>2376.5499999999997</v>
      </c>
      <c r="L171" s="38">
        <v>2392.1999999999994</v>
      </c>
      <c r="M171" s="28">
        <v>2360.9</v>
      </c>
      <c r="N171" s="28">
        <v>2333.4</v>
      </c>
      <c r="O171" s="39">
        <v>36790500</v>
      </c>
      <c r="P171" s="40">
        <v>-3.0208374520580443E-2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82.8</v>
      </c>
      <c r="F172" s="37">
        <v>83.2</v>
      </c>
      <c r="G172" s="38">
        <v>82</v>
      </c>
      <c r="H172" s="38">
        <v>81.2</v>
      </c>
      <c r="I172" s="38">
        <v>80</v>
      </c>
      <c r="J172" s="38">
        <v>84</v>
      </c>
      <c r="K172" s="38">
        <v>85.200000000000017</v>
      </c>
      <c r="L172" s="38">
        <v>86</v>
      </c>
      <c r="M172" s="28">
        <v>84.4</v>
      </c>
      <c r="N172" s="28">
        <v>82.4</v>
      </c>
      <c r="O172" s="39">
        <v>106480000</v>
      </c>
      <c r="P172" s="40">
        <v>1.3709063214013708E-2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758.5</v>
      </c>
      <c r="F173" s="37">
        <v>760.7166666666667</v>
      </c>
      <c r="G173" s="38">
        <v>753.78333333333342</v>
      </c>
      <c r="H173" s="38">
        <v>749.06666666666672</v>
      </c>
      <c r="I173" s="38">
        <v>742.13333333333344</v>
      </c>
      <c r="J173" s="38">
        <v>765.43333333333339</v>
      </c>
      <c r="K173" s="38">
        <v>772.36666666666679</v>
      </c>
      <c r="L173" s="38">
        <v>777.08333333333337</v>
      </c>
      <c r="M173" s="28">
        <v>767.65</v>
      </c>
      <c r="N173" s="28">
        <v>756</v>
      </c>
      <c r="O173" s="39">
        <v>10163200</v>
      </c>
      <c r="P173" s="40">
        <v>0.10981043068052765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1126.95</v>
      </c>
      <c r="F174" s="37">
        <v>1133.1666666666667</v>
      </c>
      <c r="G174" s="38">
        <v>1118.2833333333335</v>
      </c>
      <c r="H174" s="38">
        <v>1109.6166666666668</v>
      </c>
      <c r="I174" s="38">
        <v>1094.7333333333336</v>
      </c>
      <c r="J174" s="38">
        <v>1141.8333333333335</v>
      </c>
      <c r="K174" s="38">
        <v>1156.7166666666667</v>
      </c>
      <c r="L174" s="38">
        <v>1165.3833333333334</v>
      </c>
      <c r="M174" s="28">
        <v>1148.05</v>
      </c>
      <c r="N174" s="28">
        <v>1124.5</v>
      </c>
      <c r="O174" s="39">
        <v>6603000</v>
      </c>
      <c r="P174" s="40">
        <v>-1.4330497089117778E-2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540.65</v>
      </c>
      <c r="F175" s="37">
        <v>542.56666666666672</v>
      </c>
      <c r="G175" s="38">
        <v>537.38333333333344</v>
      </c>
      <c r="H175" s="38">
        <v>534.11666666666667</v>
      </c>
      <c r="I175" s="38">
        <v>528.93333333333339</v>
      </c>
      <c r="J175" s="38">
        <v>545.83333333333348</v>
      </c>
      <c r="K175" s="38">
        <v>551.01666666666665</v>
      </c>
      <c r="L175" s="38">
        <v>554.28333333333353</v>
      </c>
      <c r="M175" s="28">
        <v>547.75</v>
      </c>
      <c r="N175" s="28">
        <v>539.29999999999995</v>
      </c>
      <c r="O175" s="39">
        <v>77313000</v>
      </c>
      <c r="P175" s="40">
        <v>-8.916802357137319E-4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24734.85</v>
      </c>
      <c r="F176" s="37">
        <v>24911.616666666669</v>
      </c>
      <c r="G176" s="38">
        <v>24483.233333333337</v>
      </c>
      <c r="H176" s="38">
        <v>24231.616666666669</v>
      </c>
      <c r="I176" s="38">
        <v>23803.233333333337</v>
      </c>
      <c r="J176" s="38">
        <v>25163.233333333337</v>
      </c>
      <c r="K176" s="38">
        <v>25591.616666666669</v>
      </c>
      <c r="L176" s="38">
        <v>25843.233333333337</v>
      </c>
      <c r="M176" s="28">
        <v>25340</v>
      </c>
      <c r="N176" s="28">
        <v>24660</v>
      </c>
      <c r="O176" s="39">
        <v>358325</v>
      </c>
      <c r="P176" s="40">
        <v>1.4797507788161994E-2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3273.25</v>
      </c>
      <c r="F177" s="37">
        <v>3294.0666666666671</v>
      </c>
      <c r="G177" s="38">
        <v>3249.1833333333343</v>
      </c>
      <c r="H177" s="38">
        <v>3225.1166666666672</v>
      </c>
      <c r="I177" s="38">
        <v>3180.2333333333345</v>
      </c>
      <c r="J177" s="38">
        <v>3318.1333333333341</v>
      </c>
      <c r="K177" s="38">
        <v>3363.0166666666664</v>
      </c>
      <c r="L177" s="38">
        <v>3387.0833333333339</v>
      </c>
      <c r="M177" s="28">
        <v>3338.95</v>
      </c>
      <c r="N177" s="28">
        <v>3270</v>
      </c>
      <c r="O177" s="39">
        <v>1664575</v>
      </c>
      <c r="P177" s="40">
        <v>-4.6045058378556157E-3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2471.5</v>
      </c>
      <c r="F178" s="37">
        <v>2476.6833333333334</v>
      </c>
      <c r="G178" s="38">
        <v>2460.8666666666668</v>
      </c>
      <c r="H178" s="38">
        <v>2450.2333333333336</v>
      </c>
      <c r="I178" s="38">
        <v>2434.416666666667</v>
      </c>
      <c r="J178" s="38">
        <v>2487.3166666666666</v>
      </c>
      <c r="K178" s="38">
        <v>2503.1333333333332</v>
      </c>
      <c r="L178" s="38">
        <v>2513.7666666666664</v>
      </c>
      <c r="M178" s="28">
        <v>2492.5</v>
      </c>
      <c r="N178" s="28">
        <v>2466.0500000000002</v>
      </c>
      <c r="O178" s="39">
        <v>2917875</v>
      </c>
      <c r="P178" s="40">
        <v>-5.1380860629415544E-4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1368.4</v>
      </c>
      <c r="F179" s="37">
        <v>1359.4333333333334</v>
      </c>
      <c r="G179" s="38">
        <v>1347.7666666666669</v>
      </c>
      <c r="H179" s="38">
        <v>1327.1333333333334</v>
      </c>
      <c r="I179" s="38">
        <v>1315.4666666666669</v>
      </c>
      <c r="J179" s="38">
        <v>1380.0666666666668</v>
      </c>
      <c r="K179" s="38">
        <v>1391.7333333333333</v>
      </c>
      <c r="L179" s="38">
        <v>1412.3666666666668</v>
      </c>
      <c r="M179" s="28">
        <v>1371.1</v>
      </c>
      <c r="N179" s="28">
        <v>1338.8</v>
      </c>
      <c r="O179" s="39">
        <v>4459200</v>
      </c>
      <c r="P179" s="40">
        <v>8.4124830393487102E-3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998.2</v>
      </c>
      <c r="F180" s="37">
        <v>1001.9500000000002</v>
      </c>
      <c r="G180" s="38">
        <v>992.8000000000003</v>
      </c>
      <c r="H180" s="38">
        <v>987.40000000000009</v>
      </c>
      <c r="I180" s="38">
        <v>978.25000000000023</v>
      </c>
      <c r="J180" s="38">
        <v>1007.3500000000004</v>
      </c>
      <c r="K180" s="38">
        <v>1016.5000000000002</v>
      </c>
      <c r="L180" s="38">
        <v>1021.9000000000004</v>
      </c>
      <c r="M180" s="28">
        <v>1011.1</v>
      </c>
      <c r="N180" s="28">
        <v>996.55</v>
      </c>
      <c r="O180" s="39">
        <v>18981900</v>
      </c>
      <c r="P180" s="40">
        <v>8.5168104730734898E-3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420.25</v>
      </c>
      <c r="F181" s="37">
        <v>421.83333333333331</v>
      </c>
      <c r="G181" s="38">
        <v>417.86666666666662</v>
      </c>
      <c r="H181" s="38">
        <v>415.48333333333329</v>
      </c>
      <c r="I181" s="38">
        <v>411.51666666666659</v>
      </c>
      <c r="J181" s="38">
        <v>424.21666666666664</v>
      </c>
      <c r="K181" s="38">
        <v>428.18333333333334</v>
      </c>
      <c r="L181" s="38">
        <v>430.56666666666666</v>
      </c>
      <c r="M181" s="28">
        <v>425.8</v>
      </c>
      <c r="N181" s="28">
        <v>419.45</v>
      </c>
      <c r="O181" s="39">
        <v>8694000</v>
      </c>
      <c r="P181" s="40">
        <v>2.0746887966804979E-3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616.95000000000005</v>
      </c>
      <c r="F182" s="37">
        <v>620.06666666666672</v>
      </c>
      <c r="G182" s="38">
        <v>612.68333333333339</v>
      </c>
      <c r="H182" s="38">
        <v>608.41666666666663</v>
      </c>
      <c r="I182" s="38">
        <v>601.0333333333333</v>
      </c>
      <c r="J182" s="38">
        <v>624.33333333333348</v>
      </c>
      <c r="K182" s="38">
        <v>631.71666666666692</v>
      </c>
      <c r="L182" s="38">
        <v>635.98333333333358</v>
      </c>
      <c r="M182" s="28">
        <v>627.45000000000005</v>
      </c>
      <c r="N182" s="28">
        <v>615.79999999999995</v>
      </c>
      <c r="O182" s="39">
        <v>2484000</v>
      </c>
      <c r="P182" s="40">
        <v>8.9358245329000819E-3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934.95</v>
      </c>
      <c r="F183" s="37">
        <v>933.1</v>
      </c>
      <c r="G183" s="38">
        <v>925.85</v>
      </c>
      <c r="H183" s="38">
        <v>916.75</v>
      </c>
      <c r="I183" s="38">
        <v>909.5</v>
      </c>
      <c r="J183" s="38">
        <v>942.2</v>
      </c>
      <c r="K183" s="38">
        <v>949.45</v>
      </c>
      <c r="L183" s="38">
        <v>958.55000000000007</v>
      </c>
      <c r="M183" s="28">
        <v>940.35</v>
      </c>
      <c r="N183" s="28">
        <v>924</v>
      </c>
      <c r="O183" s="39">
        <v>6350500</v>
      </c>
      <c r="P183" s="40">
        <v>-5.7925636007827791E-3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1192.45</v>
      </c>
      <c r="F184" s="37">
        <v>1199.2333333333333</v>
      </c>
      <c r="G184" s="38">
        <v>1180.6166666666668</v>
      </c>
      <c r="H184" s="38">
        <v>1168.7833333333335</v>
      </c>
      <c r="I184" s="38">
        <v>1150.166666666667</v>
      </c>
      <c r="J184" s="38">
        <v>1211.0666666666666</v>
      </c>
      <c r="K184" s="38">
        <v>1229.6833333333329</v>
      </c>
      <c r="L184" s="38">
        <v>1241.5166666666664</v>
      </c>
      <c r="M184" s="28">
        <v>1217.8499999999999</v>
      </c>
      <c r="N184" s="28">
        <v>1187.4000000000001</v>
      </c>
      <c r="O184" s="39">
        <v>3023500</v>
      </c>
      <c r="P184" s="40">
        <v>0.18545383258184669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701.95</v>
      </c>
      <c r="F185" s="37">
        <v>703.2166666666667</v>
      </c>
      <c r="G185" s="38">
        <v>697.83333333333337</v>
      </c>
      <c r="H185" s="38">
        <v>693.7166666666667</v>
      </c>
      <c r="I185" s="38">
        <v>688.33333333333337</v>
      </c>
      <c r="J185" s="38">
        <v>707.33333333333337</v>
      </c>
      <c r="K185" s="38">
        <v>712.71666666666658</v>
      </c>
      <c r="L185" s="38">
        <v>716.83333333333337</v>
      </c>
      <c r="M185" s="28">
        <v>708.6</v>
      </c>
      <c r="N185" s="28">
        <v>699.1</v>
      </c>
      <c r="O185" s="39">
        <v>11452500</v>
      </c>
      <c r="P185" s="40">
        <v>4.0304120340091565E-2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470.4</v>
      </c>
      <c r="F186" s="37">
        <v>471.7166666666667</v>
      </c>
      <c r="G186" s="38">
        <v>467.28333333333342</v>
      </c>
      <c r="H186" s="38">
        <v>464.16666666666674</v>
      </c>
      <c r="I186" s="38">
        <v>459.73333333333346</v>
      </c>
      <c r="J186" s="38">
        <v>474.83333333333337</v>
      </c>
      <c r="K186" s="38">
        <v>479.26666666666665</v>
      </c>
      <c r="L186" s="38">
        <v>482.38333333333333</v>
      </c>
      <c r="M186" s="28">
        <v>476.15</v>
      </c>
      <c r="N186" s="28">
        <v>468.6</v>
      </c>
      <c r="O186" s="39">
        <v>62075850</v>
      </c>
      <c r="P186" s="40">
        <v>6.1437546193643753E-3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193.65</v>
      </c>
      <c r="F187" s="37">
        <v>194.88333333333335</v>
      </c>
      <c r="G187" s="38">
        <v>191.9666666666667</v>
      </c>
      <c r="H187" s="38">
        <v>190.28333333333333</v>
      </c>
      <c r="I187" s="38">
        <v>187.36666666666667</v>
      </c>
      <c r="J187" s="38">
        <v>196.56666666666672</v>
      </c>
      <c r="K187" s="38">
        <v>199.48333333333341</v>
      </c>
      <c r="L187" s="38">
        <v>201.16666666666674</v>
      </c>
      <c r="M187" s="28">
        <v>197.8</v>
      </c>
      <c r="N187" s="28">
        <v>193.2</v>
      </c>
      <c r="O187" s="39">
        <v>97189875</v>
      </c>
      <c r="P187" s="40">
        <v>1.6089763946226316E-2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108.4</v>
      </c>
      <c r="F188" s="37">
        <v>109.01666666666667</v>
      </c>
      <c r="G188" s="38">
        <v>107.38333333333333</v>
      </c>
      <c r="H188" s="38">
        <v>106.36666666666666</v>
      </c>
      <c r="I188" s="38">
        <v>104.73333333333332</v>
      </c>
      <c r="J188" s="38">
        <v>110.03333333333333</v>
      </c>
      <c r="K188" s="38">
        <v>111.66666666666669</v>
      </c>
      <c r="L188" s="38">
        <v>112.68333333333334</v>
      </c>
      <c r="M188" s="28">
        <v>110.65</v>
      </c>
      <c r="N188" s="28">
        <v>108</v>
      </c>
      <c r="O188" s="39">
        <v>197714000</v>
      </c>
      <c r="P188" s="40">
        <v>4.185022026431718E-2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3092.55</v>
      </c>
      <c r="F189" s="37">
        <v>3104.8333333333335</v>
      </c>
      <c r="G189" s="38">
        <v>3064.6166666666668</v>
      </c>
      <c r="H189" s="38">
        <v>3036.6833333333334</v>
      </c>
      <c r="I189" s="38">
        <v>2996.4666666666667</v>
      </c>
      <c r="J189" s="38">
        <v>3132.7666666666669</v>
      </c>
      <c r="K189" s="38">
        <v>3172.9833333333331</v>
      </c>
      <c r="L189" s="38">
        <v>3200.916666666667</v>
      </c>
      <c r="M189" s="28">
        <v>3145.05</v>
      </c>
      <c r="N189" s="28">
        <v>3076.9</v>
      </c>
      <c r="O189" s="39">
        <v>12266975</v>
      </c>
      <c r="P189" s="40">
        <v>3.3284688748360089E-2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1014.1</v>
      </c>
      <c r="F190" s="37">
        <v>1018.2333333333332</v>
      </c>
      <c r="G190" s="38">
        <v>1006.1666666666665</v>
      </c>
      <c r="H190" s="38">
        <v>998.23333333333323</v>
      </c>
      <c r="I190" s="38">
        <v>986.16666666666652</v>
      </c>
      <c r="J190" s="38">
        <v>1026.1666666666665</v>
      </c>
      <c r="K190" s="38">
        <v>1038.2333333333333</v>
      </c>
      <c r="L190" s="38">
        <v>1046.1666666666665</v>
      </c>
      <c r="M190" s="28">
        <v>1030.3</v>
      </c>
      <c r="N190" s="28">
        <v>1010.3</v>
      </c>
      <c r="O190" s="39">
        <v>11629800</v>
      </c>
      <c r="P190" s="40">
        <v>9.2684196823743809E-3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2577.15</v>
      </c>
      <c r="F191" s="37">
        <v>2583.7000000000003</v>
      </c>
      <c r="G191" s="38">
        <v>2563.5000000000005</v>
      </c>
      <c r="H191" s="38">
        <v>2549.8500000000004</v>
      </c>
      <c r="I191" s="38">
        <v>2529.6500000000005</v>
      </c>
      <c r="J191" s="38">
        <v>2597.3500000000004</v>
      </c>
      <c r="K191" s="38">
        <v>2617.5500000000002</v>
      </c>
      <c r="L191" s="38">
        <v>2631.2000000000003</v>
      </c>
      <c r="M191" s="28">
        <v>2603.9</v>
      </c>
      <c r="N191" s="28">
        <v>2570.0500000000002</v>
      </c>
      <c r="O191" s="39">
        <v>4772625</v>
      </c>
      <c r="P191" s="40">
        <v>2.0609462710505212E-2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1600.15</v>
      </c>
      <c r="F192" s="37">
        <v>1598.25</v>
      </c>
      <c r="G192" s="38">
        <v>1588.75</v>
      </c>
      <c r="H192" s="38">
        <v>1577.35</v>
      </c>
      <c r="I192" s="38">
        <v>1567.85</v>
      </c>
      <c r="J192" s="38">
        <v>1609.65</v>
      </c>
      <c r="K192" s="38">
        <v>1619.15</v>
      </c>
      <c r="L192" s="38">
        <v>1630.5500000000002</v>
      </c>
      <c r="M192" s="28">
        <v>1607.75</v>
      </c>
      <c r="N192" s="28">
        <v>1586.85</v>
      </c>
      <c r="O192" s="39">
        <v>1881000</v>
      </c>
      <c r="P192" s="40">
        <v>5.6148231330713082E-2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1363.15</v>
      </c>
      <c r="F193" s="37">
        <v>1361.7166666666667</v>
      </c>
      <c r="G193" s="38">
        <v>1352.0333333333333</v>
      </c>
      <c r="H193" s="38">
        <v>1340.9166666666665</v>
      </c>
      <c r="I193" s="38">
        <v>1331.2333333333331</v>
      </c>
      <c r="J193" s="38">
        <v>1372.8333333333335</v>
      </c>
      <c r="K193" s="38">
        <v>1382.5166666666669</v>
      </c>
      <c r="L193" s="38">
        <v>1393.6333333333337</v>
      </c>
      <c r="M193" s="28">
        <v>1371.4</v>
      </c>
      <c r="N193" s="28">
        <v>1350.6</v>
      </c>
      <c r="O193" s="39">
        <v>3878000</v>
      </c>
      <c r="P193" s="40">
        <v>1.8168452005881117E-2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1170.55</v>
      </c>
      <c r="F194" s="37">
        <v>1166.6000000000001</v>
      </c>
      <c r="G194" s="38">
        <v>1145.9000000000003</v>
      </c>
      <c r="H194" s="38">
        <v>1121.2500000000002</v>
      </c>
      <c r="I194" s="38">
        <v>1100.5500000000004</v>
      </c>
      <c r="J194" s="38">
        <v>1191.2500000000002</v>
      </c>
      <c r="K194" s="38">
        <v>1211.95</v>
      </c>
      <c r="L194" s="38">
        <v>1236.6000000000001</v>
      </c>
      <c r="M194" s="28">
        <v>1187.3</v>
      </c>
      <c r="N194" s="28">
        <v>1141.95</v>
      </c>
      <c r="O194" s="39">
        <v>7570500</v>
      </c>
      <c r="P194" s="40">
        <v>7.4836016696481808E-2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1412.5</v>
      </c>
      <c r="F195" s="37">
        <v>1406</v>
      </c>
      <c r="G195" s="38">
        <v>1397.05</v>
      </c>
      <c r="H195" s="38">
        <v>1381.6</v>
      </c>
      <c r="I195" s="38">
        <v>1372.6499999999999</v>
      </c>
      <c r="J195" s="38">
        <v>1421.45</v>
      </c>
      <c r="K195" s="38">
        <v>1430.3999999999999</v>
      </c>
      <c r="L195" s="38">
        <v>1445.8500000000001</v>
      </c>
      <c r="M195" s="28">
        <v>1414.95</v>
      </c>
      <c r="N195" s="28">
        <v>1390.55</v>
      </c>
      <c r="O195" s="39">
        <v>1421600</v>
      </c>
      <c r="P195" s="40">
        <v>1.5428571428571429E-2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7541.75</v>
      </c>
      <c r="F196" s="37">
        <v>7566.25</v>
      </c>
      <c r="G196" s="38">
        <v>7482.5</v>
      </c>
      <c r="H196" s="38">
        <v>7423.25</v>
      </c>
      <c r="I196" s="38">
        <v>7339.5</v>
      </c>
      <c r="J196" s="38">
        <v>7625.5</v>
      </c>
      <c r="K196" s="38">
        <v>7709.25</v>
      </c>
      <c r="L196" s="38">
        <v>7768.5</v>
      </c>
      <c r="M196" s="28">
        <v>7650</v>
      </c>
      <c r="N196" s="28">
        <v>7507</v>
      </c>
      <c r="O196" s="39">
        <v>1698400</v>
      </c>
      <c r="P196" s="40">
        <v>7.5339621522216293E-3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735.9</v>
      </c>
      <c r="F197" s="37">
        <v>736.80000000000007</v>
      </c>
      <c r="G197" s="38">
        <v>731.25000000000011</v>
      </c>
      <c r="H197" s="38">
        <v>726.6</v>
      </c>
      <c r="I197" s="38">
        <v>721.05000000000007</v>
      </c>
      <c r="J197" s="38">
        <v>741.45000000000016</v>
      </c>
      <c r="K197" s="38">
        <v>747.00000000000011</v>
      </c>
      <c r="L197" s="38">
        <v>751.6500000000002</v>
      </c>
      <c r="M197" s="28">
        <v>742.35</v>
      </c>
      <c r="N197" s="28">
        <v>732.15</v>
      </c>
      <c r="O197" s="39">
        <v>15328300</v>
      </c>
      <c r="P197" s="40">
        <v>3.7300958916160816E-2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282.39999999999998</v>
      </c>
      <c r="F198" s="37">
        <v>282.8</v>
      </c>
      <c r="G198" s="38">
        <v>280.5</v>
      </c>
      <c r="H198" s="38">
        <v>278.59999999999997</v>
      </c>
      <c r="I198" s="38">
        <v>276.29999999999995</v>
      </c>
      <c r="J198" s="38">
        <v>284.70000000000005</v>
      </c>
      <c r="K198" s="38">
        <v>287.00000000000011</v>
      </c>
      <c r="L198" s="38">
        <v>288.90000000000009</v>
      </c>
      <c r="M198" s="28">
        <v>285.10000000000002</v>
      </c>
      <c r="N198" s="28">
        <v>280.89999999999998</v>
      </c>
      <c r="O198" s="39">
        <v>35328000</v>
      </c>
      <c r="P198" s="40">
        <v>2.3347430623949946E-2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853.85</v>
      </c>
      <c r="F199" s="37">
        <v>848.41666666666663</v>
      </c>
      <c r="G199" s="38">
        <v>840.88333333333321</v>
      </c>
      <c r="H199" s="38">
        <v>827.91666666666663</v>
      </c>
      <c r="I199" s="38">
        <v>820.38333333333321</v>
      </c>
      <c r="J199" s="38">
        <v>861.38333333333321</v>
      </c>
      <c r="K199" s="38">
        <v>868.91666666666674</v>
      </c>
      <c r="L199" s="38">
        <v>881.88333333333321</v>
      </c>
      <c r="M199" s="28">
        <v>855.95</v>
      </c>
      <c r="N199" s="28">
        <v>835.45</v>
      </c>
      <c r="O199" s="39">
        <v>5548200</v>
      </c>
      <c r="P199" s="40">
        <v>-2.9492023509655751E-2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1327.45</v>
      </c>
      <c r="F200" s="37">
        <v>1331.8333333333333</v>
      </c>
      <c r="G200" s="38">
        <v>1318.8666666666666</v>
      </c>
      <c r="H200" s="38">
        <v>1310.2833333333333</v>
      </c>
      <c r="I200" s="38">
        <v>1297.3166666666666</v>
      </c>
      <c r="J200" s="38">
        <v>1340.4166666666665</v>
      </c>
      <c r="K200" s="38">
        <v>1353.3833333333332</v>
      </c>
      <c r="L200" s="38">
        <v>1361.9666666666665</v>
      </c>
      <c r="M200" s="28">
        <v>1344.8</v>
      </c>
      <c r="N200" s="28">
        <v>1323.25</v>
      </c>
      <c r="O200" s="39">
        <v>980350</v>
      </c>
      <c r="P200" s="40">
        <v>0.23828470380194519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362</v>
      </c>
      <c r="F201" s="37">
        <v>363.60000000000008</v>
      </c>
      <c r="G201" s="38">
        <v>360.00000000000017</v>
      </c>
      <c r="H201" s="38">
        <v>358.00000000000011</v>
      </c>
      <c r="I201" s="38">
        <v>354.4000000000002</v>
      </c>
      <c r="J201" s="38">
        <v>365.60000000000014</v>
      </c>
      <c r="K201" s="38">
        <v>369.20000000000005</v>
      </c>
      <c r="L201" s="38">
        <v>371.2000000000001</v>
      </c>
      <c r="M201" s="28">
        <v>367.2</v>
      </c>
      <c r="N201" s="28">
        <v>361.6</v>
      </c>
      <c r="O201" s="39">
        <v>34390500</v>
      </c>
      <c r="P201" s="40">
        <v>2.4258398856325948E-2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198.8</v>
      </c>
      <c r="F202" s="37">
        <v>200.54999999999998</v>
      </c>
      <c r="G202" s="38">
        <v>196.49999999999997</v>
      </c>
      <c r="H202" s="38">
        <v>194.2</v>
      </c>
      <c r="I202" s="38">
        <v>190.14999999999998</v>
      </c>
      <c r="J202" s="38">
        <v>202.84999999999997</v>
      </c>
      <c r="K202" s="38">
        <v>206.89999999999998</v>
      </c>
      <c r="L202" s="38">
        <v>209.19999999999996</v>
      </c>
      <c r="M202" s="28">
        <v>204.6</v>
      </c>
      <c r="N202" s="28">
        <v>198.25</v>
      </c>
      <c r="O202" s="39">
        <v>88410000</v>
      </c>
      <c r="P202" s="40">
        <v>1.1914981286268585E-2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517.15</v>
      </c>
      <c r="F203" s="37">
        <v>516.80000000000007</v>
      </c>
      <c r="G203" s="38">
        <v>514.35000000000014</v>
      </c>
      <c r="H203" s="38">
        <v>511.55000000000007</v>
      </c>
      <c r="I203" s="38">
        <v>509.10000000000014</v>
      </c>
      <c r="J203" s="38">
        <v>519.60000000000014</v>
      </c>
      <c r="K203" s="38">
        <v>522.05000000000018</v>
      </c>
      <c r="L203" s="38">
        <v>524.85000000000014</v>
      </c>
      <c r="M203" s="28">
        <v>519.25</v>
      </c>
      <c r="N203" s="28">
        <v>514</v>
      </c>
      <c r="O203" s="39">
        <v>7329600</v>
      </c>
      <c r="P203" s="40">
        <v>-1.9975932611311673E-2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22" sqref="H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17618.75</v>
      </c>
      <c r="D10" s="258">
        <v>17621.583333333332</v>
      </c>
      <c r="E10" s="258">
        <v>17577.016666666663</v>
      </c>
      <c r="F10" s="258">
        <v>17535.283333333329</v>
      </c>
      <c r="G10" s="258">
        <v>17490.71666666666</v>
      </c>
      <c r="H10" s="258">
        <v>17663.316666666666</v>
      </c>
      <c r="I10" s="258">
        <v>17707.883333333339</v>
      </c>
      <c r="J10" s="258">
        <v>17749.616666666669</v>
      </c>
      <c r="K10" s="258">
        <v>17666.150000000001</v>
      </c>
      <c r="L10" s="258">
        <v>17579.849999999999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42154</v>
      </c>
      <c r="D11" s="258">
        <v>42172.016666666663</v>
      </c>
      <c r="E11" s="258">
        <v>42004.133333333324</v>
      </c>
      <c r="F11" s="258">
        <v>41854.266666666663</v>
      </c>
      <c r="G11" s="258">
        <v>41686.383333333324</v>
      </c>
      <c r="H11" s="258">
        <v>42321.883333333324</v>
      </c>
      <c r="I11" s="258">
        <v>42489.766666666656</v>
      </c>
      <c r="J11" s="258">
        <v>42639.633333333324</v>
      </c>
      <c r="K11" s="258">
        <v>42339.9</v>
      </c>
      <c r="L11" s="258">
        <v>42022.15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3003.75</v>
      </c>
      <c r="D12" s="231">
        <v>3011.5833333333335</v>
      </c>
      <c r="E12" s="231">
        <v>2990.0666666666671</v>
      </c>
      <c r="F12" s="231">
        <v>2976.3833333333337</v>
      </c>
      <c r="G12" s="231">
        <v>2954.8666666666672</v>
      </c>
      <c r="H12" s="231">
        <v>3025.2666666666669</v>
      </c>
      <c r="I12" s="231">
        <v>3046.7833333333333</v>
      </c>
      <c r="J12" s="231">
        <v>3060.4666666666667</v>
      </c>
      <c r="K12" s="231">
        <v>3033.1</v>
      </c>
      <c r="L12" s="231">
        <v>2997.9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5177.8999999999996</v>
      </c>
      <c r="D13" s="231">
        <v>5179.0999999999995</v>
      </c>
      <c r="E13" s="231">
        <v>5163.0499999999993</v>
      </c>
      <c r="F13" s="231">
        <v>5148.2</v>
      </c>
      <c r="G13" s="231">
        <v>5132.1499999999996</v>
      </c>
      <c r="H13" s="231">
        <v>5193.9499999999989</v>
      </c>
      <c r="I13" s="231">
        <v>5210</v>
      </c>
      <c r="J13" s="231">
        <v>5224.8499999999985</v>
      </c>
      <c r="K13" s="231">
        <v>5195.1499999999996</v>
      </c>
      <c r="L13" s="231">
        <v>5164.25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26687.45</v>
      </c>
      <c r="D14" s="231">
        <v>26840.25</v>
      </c>
      <c r="E14" s="231">
        <v>26487.4</v>
      </c>
      <c r="F14" s="231">
        <v>26287.350000000002</v>
      </c>
      <c r="G14" s="231">
        <v>25934.500000000004</v>
      </c>
      <c r="H14" s="231">
        <v>27040.3</v>
      </c>
      <c r="I14" s="231">
        <v>27393.149999999998</v>
      </c>
      <c r="J14" s="231">
        <v>27593.199999999997</v>
      </c>
      <c r="K14" s="231">
        <v>27193.1</v>
      </c>
      <c r="L14" s="231">
        <v>26640.2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4582.7</v>
      </c>
      <c r="D15" s="231">
        <v>4588</v>
      </c>
      <c r="E15" s="231">
        <v>4566.7</v>
      </c>
      <c r="F15" s="231">
        <v>4550.7</v>
      </c>
      <c r="G15" s="231">
        <v>4529.3999999999996</v>
      </c>
      <c r="H15" s="231">
        <v>4604</v>
      </c>
      <c r="I15" s="231">
        <v>4625.2999999999993</v>
      </c>
      <c r="J15" s="231">
        <v>4641.3</v>
      </c>
      <c r="K15" s="231">
        <v>4609.3</v>
      </c>
      <c r="L15" s="231">
        <v>4572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8753.4500000000007</v>
      </c>
      <c r="D16" s="231">
        <v>8766.7333333333336</v>
      </c>
      <c r="E16" s="231">
        <v>8728.2166666666672</v>
      </c>
      <c r="F16" s="231">
        <v>8702.9833333333336</v>
      </c>
      <c r="G16" s="231">
        <v>8664.4666666666672</v>
      </c>
      <c r="H16" s="231">
        <v>8791.9666666666672</v>
      </c>
      <c r="I16" s="231">
        <v>8830.4833333333336</v>
      </c>
      <c r="J16" s="231">
        <v>8855.7166666666672</v>
      </c>
      <c r="K16" s="231">
        <v>8805.25</v>
      </c>
      <c r="L16" s="231">
        <v>8741.5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3201.05</v>
      </c>
      <c r="D17" s="231">
        <v>3210.0333333333333</v>
      </c>
      <c r="E17" s="231">
        <v>3177.0666666666666</v>
      </c>
      <c r="F17" s="231">
        <v>3153.0833333333335</v>
      </c>
      <c r="G17" s="231">
        <v>3120.1166666666668</v>
      </c>
      <c r="H17" s="231">
        <v>3234.0166666666664</v>
      </c>
      <c r="I17" s="231">
        <v>3266.9833333333327</v>
      </c>
      <c r="J17" s="231">
        <v>3290.9666666666662</v>
      </c>
      <c r="K17" s="230">
        <v>3243</v>
      </c>
      <c r="L17" s="230">
        <v>3186.05</v>
      </c>
      <c r="M17" s="230">
        <v>2.6698200000000001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1749.3</v>
      </c>
      <c r="D18" s="231">
        <v>1756</v>
      </c>
      <c r="E18" s="231">
        <v>1736.15</v>
      </c>
      <c r="F18" s="231">
        <v>1723</v>
      </c>
      <c r="G18" s="231">
        <v>1703.15</v>
      </c>
      <c r="H18" s="231">
        <v>1769.15</v>
      </c>
      <c r="I18" s="231">
        <v>1789</v>
      </c>
      <c r="J18" s="231">
        <v>1802.15</v>
      </c>
      <c r="K18" s="230">
        <v>1775.85</v>
      </c>
      <c r="L18" s="230">
        <v>1742.85</v>
      </c>
      <c r="M18" s="230">
        <v>3.72749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678.6</v>
      </c>
      <c r="D19" s="231">
        <v>684.01666666666677</v>
      </c>
      <c r="E19" s="231">
        <v>669.03333333333353</v>
      </c>
      <c r="F19" s="231">
        <v>659.46666666666681</v>
      </c>
      <c r="G19" s="231">
        <v>644.48333333333358</v>
      </c>
      <c r="H19" s="231">
        <v>693.58333333333348</v>
      </c>
      <c r="I19" s="231">
        <v>708.56666666666683</v>
      </c>
      <c r="J19" s="231">
        <v>718.13333333333344</v>
      </c>
      <c r="K19" s="230">
        <v>699</v>
      </c>
      <c r="L19" s="230">
        <v>674.45</v>
      </c>
      <c r="M19" s="230">
        <v>36.938180000000003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22733.75</v>
      </c>
      <c r="D20" s="231">
        <v>22734.566666666666</v>
      </c>
      <c r="E20" s="231">
        <v>22549.183333333331</v>
      </c>
      <c r="F20" s="231">
        <v>22364.616666666665</v>
      </c>
      <c r="G20" s="231">
        <v>22179.23333333333</v>
      </c>
      <c r="H20" s="231">
        <v>22919.133333333331</v>
      </c>
      <c r="I20" s="231">
        <v>23104.516666666663</v>
      </c>
      <c r="J20" s="231">
        <v>23289.083333333332</v>
      </c>
      <c r="K20" s="230">
        <v>22919.95</v>
      </c>
      <c r="L20" s="230">
        <v>22550</v>
      </c>
      <c r="M20" s="230">
        <v>0.22685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1853.85</v>
      </c>
      <c r="D21" s="231">
        <v>1855.5166666666667</v>
      </c>
      <c r="E21" s="231">
        <v>1833.3333333333333</v>
      </c>
      <c r="F21" s="231">
        <v>1812.8166666666666</v>
      </c>
      <c r="G21" s="231">
        <v>1790.6333333333332</v>
      </c>
      <c r="H21" s="231">
        <v>1876.0333333333333</v>
      </c>
      <c r="I21" s="231">
        <v>1898.2166666666667</v>
      </c>
      <c r="J21" s="231">
        <v>1918.7333333333333</v>
      </c>
      <c r="K21" s="230">
        <v>1877.7</v>
      </c>
      <c r="L21" s="230">
        <v>1835</v>
      </c>
      <c r="M21" s="230">
        <v>24.55884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935.8</v>
      </c>
      <c r="D22" s="231">
        <v>937.1</v>
      </c>
      <c r="E22" s="231">
        <v>919.2</v>
      </c>
      <c r="F22" s="231">
        <v>902.6</v>
      </c>
      <c r="G22" s="231">
        <v>884.7</v>
      </c>
      <c r="H22" s="231">
        <v>953.7</v>
      </c>
      <c r="I22" s="231">
        <v>971.59999999999991</v>
      </c>
      <c r="J22" s="231">
        <v>988.2</v>
      </c>
      <c r="K22" s="230">
        <v>955</v>
      </c>
      <c r="L22" s="230">
        <v>920.5</v>
      </c>
      <c r="M22" s="230">
        <v>11.771330000000001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658.4</v>
      </c>
      <c r="D23" s="231">
        <v>659.43333333333339</v>
      </c>
      <c r="E23" s="231">
        <v>653.86666666666679</v>
      </c>
      <c r="F23" s="231">
        <v>649.33333333333337</v>
      </c>
      <c r="G23" s="231">
        <v>643.76666666666677</v>
      </c>
      <c r="H23" s="231">
        <v>663.96666666666681</v>
      </c>
      <c r="I23" s="231">
        <v>669.53333333333342</v>
      </c>
      <c r="J23" s="231">
        <v>674.06666666666683</v>
      </c>
      <c r="K23" s="230">
        <v>665</v>
      </c>
      <c r="L23" s="230">
        <v>654.9</v>
      </c>
      <c r="M23" s="230">
        <v>26.835460000000001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930.35</v>
      </c>
      <c r="D24" s="231">
        <v>936.25</v>
      </c>
      <c r="E24" s="231">
        <v>918.1</v>
      </c>
      <c r="F24" s="231">
        <v>905.85</v>
      </c>
      <c r="G24" s="231">
        <v>887.7</v>
      </c>
      <c r="H24" s="231">
        <v>948.5</v>
      </c>
      <c r="I24" s="231">
        <v>966.65000000000009</v>
      </c>
      <c r="J24" s="231">
        <v>978.9</v>
      </c>
      <c r="K24" s="230">
        <v>954.4</v>
      </c>
      <c r="L24" s="230">
        <v>924</v>
      </c>
      <c r="M24" s="230">
        <v>5.3146100000000001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1017.7</v>
      </c>
      <c r="D25" s="231">
        <v>1020.4833333333332</v>
      </c>
      <c r="E25" s="231">
        <v>1002.2166666666665</v>
      </c>
      <c r="F25" s="231">
        <v>986.73333333333323</v>
      </c>
      <c r="G25" s="231">
        <v>968.46666666666647</v>
      </c>
      <c r="H25" s="231">
        <v>1035.9666666666665</v>
      </c>
      <c r="I25" s="231">
        <v>1054.2333333333331</v>
      </c>
      <c r="J25" s="231">
        <v>1069.7166666666665</v>
      </c>
      <c r="K25" s="230">
        <v>1038.75</v>
      </c>
      <c r="L25" s="230">
        <v>1005</v>
      </c>
      <c r="M25" s="230">
        <v>3.2099500000000001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408.3</v>
      </c>
      <c r="D26" s="231">
        <v>408.05</v>
      </c>
      <c r="E26" s="231">
        <v>399.1</v>
      </c>
      <c r="F26" s="231">
        <v>389.90000000000003</v>
      </c>
      <c r="G26" s="231">
        <v>380.95000000000005</v>
      </c>
      <c r="H26" s="231">
        <v>417.25</v>
      </c>
      <c r="I26" s="231">
        <v>426.19999999999993</v>
      </c>
      <c r="J26" s="231">
        <v>435.4</v>
      </c>
      <c r="K26" s="230">
        <v>417</v>
      </c>
      <c r="L26" s="230">
        <v>398.85</v>
      </c>
      <c r="M26" s="230">
        <v>17.505680000000002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161.30000000000001</v>
      </c>
      <c r="D27" s="231">
        <v>162.25</v>
      </c>
      <c r="E27" s="231">
        <v>159.65</v>
      </c>
      <c r="F27" s="231">
        <v>158</v>
      </c>
      <c r="G27" s="231">
        <v>155.4</v>
      </c>
      <c r="H27" s="231">
        <v>163.9</v>
      </c>
      <c r="I27" s="231">
        <v>166.50000000000003</v>
      </c>
      <c r="J27" s="231">
        <v>168.15</v>
      </c>
      <c r="K27" s="230">
        <v>164.85</v>
      </c>
      <c r="L27" s="230">
        <v>160.6</v>
      </c>
      <c r="M27" s="230">
        <v>43.219090000000001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220.8</v>
      </c>
      <c r="D28" s="231">
        <v>221.53333333333333</v>
      </c>
      <c r="E28" s="231">
        <v>219.36666666666667</v>
      </c>
      <c r="F28" s="231">
        <v>217.93333333333334</v>
      </c>
      <c r="G28" s="231">
        <v>215.76666666666668</v>
      </c>
      <c r="H28" s="231">
        <v>222.96666666666667</v>
      </c>
      <c r="I28" s="231">
        <v>225.13333333333335</v>
      </c>
      <c r="J28" s="231">
        <v>226.56666666666666</v>
      </c>
      <c r="K28" s="230">
        <v>223.7</v>
      </c>
      <c r="L28" s="230">
        <v>220.1</v>
      </c>
      <c r="M28" s="230">
        <v>9.4557800000000007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3341.7</v>
      </c>
      <c r="D29" s="231">
        <v>3349.6166666666663</v>
      </c>
      <c r="E29" s="231">
        <v>3319.2833333333328</v>
      </c>
      <c r="F29" s="231">
        <v>3296.8666666666663</v>
      </c>
      <c r="G29" s="231">
        <v>3266.5333333333328</v>
      </c>
      <c r="H29" s="231">
        <v>3372.0333333333328</v>
      </c>
      <c r="I29" s="231">
        <v>3402.3666666666659</v>
      </c>
      <c r="J29" s="231">
        <v>3424.7833333333328</v>
      </c>
      <c r="K29" s="230">
        <v>3379.95</v>
      </c>
      <c r="L29" s="230">
        <v>3327.2</v>
      </c>
      <c r="M29" s="230">
        <v>1.49586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380.05</v>
      </c>
      <c r="D30" s="231">
        <v>381.9666666666667</v>
      </c>
      <c r="E30" s="231">
        <v>375.73333333333341</v>
      </c>
      <c r="F30" s="231">
        <v>371.41666666666669</v>
      </c>
      <c r="G30" s="231">
        <v>365.18333333333339</v>
      </c>
      <c r="H30" s="231">
        <v>386.28333333333342</v>
      </c>
      <c r="I30" s="231">
        <v>392.51666666666677</v>
      </c>
      <c r="J30" s="231">
        <v>396.83333333333343</v>
      </c>
      <c r="K30" s="230">
        <v>388.2</v>
      </c>
      <c r="L30" s="230">
        <v>377.65</v>
      </c>
      <c r="M30" s="230">
        <v>36.000190000000003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4320.3</v>
      </c>
      <c r="D31" s="231">
        <v>4298.95</v>
      </c>
      <c r="E31" s="231">
        <v>4242.8999999999996</v>
      </c>
      <c r="F31" s="231">
        <v>4165.5</v>
      </c>
      <c r="G31" s="231">
        <v>4109.45</v>
      </c>
      <c r="H31" s="231">
        <v>4376.3499999999995</v>
      </c>
      <c r="I31" s="231">
        <v>4432.4000000000005</v>
      </c>
      <c r="J31" s="231">
        <v>4509.7999999999993</v>
      </c>
      <c r="K31" s="230">
        <v>4355</v>
      </c>
      <c r="L31" s="230">
        <v>4221.55</v>
      </c>
      <c r="M31" s="230">
        <v>5.1727800000000004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137.69999999999999</v>
      </c>
      <c r="D32" s="231">
        <v>138.66666666666666</v>
      </c>
      <c r="E32" s="231">
        <v>136.58333333333331</v>
      </c>
      <c r="F32" s="231">
        <v>135.46666666666667</v>
      </c>
      <c r="G32" s="231">
        <v>133.38333333333333</v>
      </c>
      <c r="H32" s="231">
        <v>139.7833333333333</v>
      </c>
      <c r="I32" s="231">
        <v>141.86666666666662</v>
      </c>
      <c r="J32" s="231">
        <v>142.98333333333329</v>
      </c>
      <c r="K32" s="230">
        <v>140.75</v>
      </c>
      <c r="L32" s="230">
        <v>137.55000000000001</v>
      </c>
      <c r="M32" s="230">
        <v>76.615049999999997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2809.7</v>
      </c>
      <c r="D33" s="231">
        <v>2821.0166666666664</v>
      </c>
      <c r="E33" s="231">
        <v>2789.333333333333</v>
      </c>
      <c r="F33" s="231">
        <v>2768.9666666666667</v>
      </c>
      <c r="G33" s="231">
        <v>2737.2833333333333</v>
      </c>
      <c r="H33" s="231">
        <v>2841.3833333333328</v>
      </c>
      <c r="I33" s="231">
        <v>2873.0666666666662</v>
      </c>
      <c r="J33" s="231">
        <v>2893.4333333333325</v>
      </c>
      <c r="K33" s="230">
        <v>2852.7</v>
      </c>
      <c r="L33" s="230">
        <v>2800.65</v>
      </c>
      <c r="M33" s="230">
        <v>7.9962400000000002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1432.85</v>
      </c>
      <c r="D34" s="231">
        <v>1441.4166666666667</v>
      </c>
      <c r="E34" s="231">
        <v>1420.7333333333336</v>
      </c>
      <c r="F34" s="231">
        <v>1408.6166666666668</v>
      </c>
      <c r="G34" s="231">
        <v>1387.9333333333336</v>
      </c>
      <c r="H34" s="231">
        <v>1453.5333333333335</v>
      </c>
      <c r="I34" s="231">
        <v>1474.2166666666665</v>
      </c>
      <c r="J34" s="231">
        <v>1486.3333333333335</v>
      </c>
      <c r="K34" s="230">
        <v>1462.1</v>
      </c>
      <c r="L34" s="230">
        <v>1429.3</v>
      </c>
      <c r="M34" s="230">
        <v>2.60649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587.35</v>
      </c>
      <c r="D35" s="231">
        <v>585.91666666666663</v>
      </c>
      <c r="E35" s="231">
        <v>576.7833333333333</v>
      </c>
      <c r="F35" s="231">
        <v>566.2166666666667</v>
      </c>
      <c r="G35" s="231">
        <v>557.08333333333337</v>
      </c>
      <c r="H35" s="231">
        <v>596.48333333333323</v>
      </c>
      <c r="I35" s="231">
        <v>605.61666666666667</v>
      </c>
      <c r="J35" s="231">
        <v>616.18333333333317</v>
      </c>
      <c r="K35" s="230">
        <v>595.04999999999995</v>
      </c>
      <c r="L35" s="230">
        <v>575.35</v>
      </c>
      <c r="M35" s="230">
        <v>32.082610000000003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3476.2</v>
      </c>
      <c r="D36" s="231">
        <v>3491.4</v>
      </c>
      <c r="E36" s="231">
        <v>3454.8</v>
      </c>
      <c r="F36" s="231">
        <v>3433.4</v>
      </c>
      <c r="G36" s="231">
        <v>3396.8</v>
      </c>
      <c r="H36" s="231">
        <v>3512.8</v>
      </c>
      <c r="I36" s="231">
        <v>3549.3999999999996</v>
      </c>
      <c r="J36" s="231">
        <v>3570.8</v>
      </c>
      <c r="K36" s="230">
        <v>3528</v>
      </c>
      <c r="L36" s="230">
        <v>3470</v>
      </c>
      <c r="M36" s="230">
        <v>1.57606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873.4</v>
      </c>
      <c r="D37" s="231">
        <v>870.15</v>
      </c>
      <c r="E37" s="231">
        <v>865.8</v>
      </c>
      <c r="F37" s="231">
        <v>858.19999999999993</v>
      </c>
      <c r="G37" s="231">
        <v>853.84999999999991</v>
      </c>
      <c r="H37" s="231">
        <v>877.75</v>
      </c>
      <c r="I37" s="231">
        <v>882.10000000000014</v>
      </c>
      <c r="J37" s="231">
        <v>889.7</v>
      </c>
      <c r="K37" s="230">
        <v>874.5</v>
      </c>
      <c r="L37" s="230">
        <v>862.55</v>
      </c>
      <c r="M37" s="230">
        <v>234.94246999999999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4265.8</v>
      </c>
      <c r="D38" s="231">
        <v>4247.583333333333</v>
      </c>
      <c r="E38" s="231">
        <v>4198.2666666666664</v>
      </c>
      <c r="F38" s="231">
        <v>4130.7333333333336</v>
      </c>
      <c r="G38" s="231">
        <v>4081.416666666667</v>
      </c>
      <c r="H38" s="231">
        <v>4315.1166666666659</v>
      </c>
      <c r="I38" s="231">
        <v>4364.4333333333334</v>
      </c>
      <c r="J38" s="231">
        <v>4431.9666666666653</v>
      </c>
      <c r="K38" s="230">
        <v>4296.8999999999996</v>
      </c>
      <c r="L38" s="230">
        <v>4180.05</v>
      </c>
      <c r="M38" s="230">
        <v>4.0675499999999998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5947.75</v>
      </c>
      <c r="D39" s="231">
        <v>5929.25</v>
      </c>
      <c r="E39" s="231">
        <v>5898.5</v>
      </c>
      <c r="F39" s="231">
        <v>5849.25</v>
      </c>
      <c r="G39" s="231">
        <v>5818.5</v>
      </c>
      <c r="H39" s="231">
        <v>5978.5</v>
      </c>
      <c r="I39" s="231">
        <v>6009.25</v>
      </c>
      <c r="J39" s="231">
        <v>6058.5</v>
      </c>
      <c r="K39" s="230">
        <v>5960</v>
      </c>
      <c r="L39" s="230">
        <v>5880</v>
      </c>
      <c r="M39" s="230">
        <v>5.5492800000000004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1331.35</v>
      </c>
      <c r="D40" s="231">
        <v>1330.7833333333335</v>
      </c>
      <c r="E40" s="231">
        <v>1322.616666666667</v>
      </c>
      <c r="F40" s="231">
        <v>1313.8833333333334</v>
      </c>
      <c r="G40" s="231">
        <v>1305.7166666666669</v>
      </c>
      <c r="H40" s="231">
        <v>1339.5166666666671</v>
      </c>
      <c r="I40" s="231">
        <v>1347.6833333333336</v>
      </c>
      <c r="J40" s="231">
        <v>1356.4166666666672</v>
      </c>
      <c r="K40" s="230">
        <v>1338.95</v>
      </c>
      <c r="L40" s="230">
        <v>1322.05</v>
      </c>
      <c r="M40" s="230">
        <v>5.9036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6315.55</v>
      </c>
      <c r="D41" s="231">
        <v>6323.5333333333328</v>
      </c>
      <c r="E41" s="231">
        <v>6257.0666666666657</v>
      </c>
      <c r="F41" s="231">
        <v>6198.583333333333</v>
      </c>
      <c r="G41" s="231">
        <v>6132.1166666666659</v>
      </c>
      <c r="H41" s="231">
        <v>6382.0166666666655</v>
      </c>
      <c r="I41" s="231">
        <v>6448.4833333333327</v>
      </c>
      <c r="J41" s="231">
        <v>6506.9666666666653</v>
      </c>
      <c r="K41" s="230">
        <v>6390</v>
      </c>
      <c r="L41" s="230">
        <v>6265.05</v>
      </c>
      <c r="M41" s="230">
        <v>0.37647999999999998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2023.9</v>
      </c>
      <c r="D42" s="231">
        <v>2057</v>
      </c>
      <c r="E42" s="231">
        <v>1984.1</v>
      </c>
      <c r="F42" s="231">
        <v>1944.3</v>
      </c>
      <c r="G42" s="231">
        <v>1871.3999999999999</v>
      </c>
      <c r="H42" s="231">
        <v>2096.8000000000002</v>
      </c>
      <c r="I42" s="231">
        <v>2169.6999999999998</v>
      </c>
      <c r="J42" s="231">
        <v>2209.5</v>
      </c>
      <c r="K42" s="230">
        <v>2129.9</v>
      </c>
      <c r="L42" s="230">
        <v>2017.2</v>
      </c>
      <c r="M42" s="230">
        <v>3.0890599999999999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214.35</v>
      </c>
      <c r="D43" s="231">
        <v>214.13333333333333</v>
      </c>
      <c r="E43" s="231">
        <v>209.91666666666666</v>
      </c>
      <c r="F43" s="231">
        <v>205.48333333333332</v>
      </c>
      <c r="G43" s="231">
        <v>201.26666666666665</v>
      </c>
      <c r="H43" s="231">
        <v>218.56666666666666</v>
      </c>
      <c r="I43" s="231">
        <v>222.78333333333336</v>
      </c>
      <c r="J43" s="231">
        <v>227.21666666666667</v>
      </c>
      <c r="K43" s="230">
        <v>218.35</v>
      </c>
      <c r="L43" s="230">
        <v>209.7</v>
      </c>
      <c r="M43" s="230">
        <v>135.43287000000001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177.25</v>
      </c>
      <c r="D44" s="231">
        <v>177.61666666666665</v>
      </c>
      <c r="E44" s="231">
        <v>176.08333333333329</v>
      </c>
      <c r="F44" s="231">
        <v>174.91666666666663</v>
      </c>
      <c r="G44" s="231">
        <v>173.38333333333327</v>
      </c>
      <c r="H44" s="231">
        <v>178.7833333333333</v>
      </c>
      <c r="I44" s="231">
        <v>180.31666666666666</v>
      </c>
      <c r="J44" s="231">
        <v>181.48333333333332</v>
      </c>
      <c r="K44" s="230">
        <v>179.15</v>
      </c>
      <c r="L44" s="230">
        <v>176.45</v>
      </c>
      <c r="M44" s="230">
        <v>153.90110999999999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80.150000000000006</v>
      </c>
      <c r="D45" s="231">
        <v>80.666666666666671</v>
      </c>
      <c r="E45" s="231">
        <v>79.083333333333343</v>
      </c>
      <c r="F45" s="231">
        <v>78.016666666666666</v>
      </c>
      <c r="G45" s="231">
        <v>76.433333333333337</v>
      </c>
      <c r="H45" s="231">
        <v>81.733333333333348</v>
      </c>
      <c r="I45" s="231">
        <v>83.316666666666691</v>
      </c>
      <c r="J45" s="231">
        <v>84.383333333333354</v>
      </c>
      <c r="K45" s="230">
        <v>82.25</v>
      </c>
      <c r="L45" s="230">
        <v>79.599999999999994</v>
      </c>
      <c r="M45" s="230">
        <v>114.15718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1431.05</v>
      </c>
      <c r="D46" s="231">
        <v>1427.6666666666667</v>
      </c>
      <c r="E46" s="231">
        <v>1416.6333333333334</v>
      </c>
      <c r="F46" s="231">
        <v>1402.2166666666667</v>
      </c>
      <c r="G46" s="231">
        <v>1391.1833333333334</v>
      </c>
      <c r="H46" s="231">
        <v>1442.0833333333335</v>
      </c>
      <c r="I46" s="231">
        <v>1453.1166666666668</v>
      </c>
      <c r="J46" s="231">
        <v>1467.5333333333335</v>
      </c>
      <c r="K46" s="230">
        <v>1438.7</v>
      </c>
      <c r="L46" s="230">
        <v>1413.25</v>
      </c>
      <c r="M46" s="230">
        <v>4.9868399999999999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575.65</v>
      </c>
      <c r="D47" s="231">
        <v>577.15</v>
      </c>
      <c r="E47" s="231">
        <v>572.5</v>
      </c>
      <c r="F47" s="231">
        <v>569.35</v>
      </c>
      <c r="G47" s="231">
        <v>564.70000000000005</v>
      </c>
      <c r="H47" s="231">
        <v>580.29999999999995</v>
      </c>
      <c r="I47" s="231">
        <v>584.94999999999982</v>
      </c>
      <c r="J47" s="231">
        <v>588.09999999999991</v>
      </c>
      <c r="K47" s="230">
        <v>581.79999999999995</v>
      </c>
      <c r="L47" s="230">
        <v>574</v>
      </c>
      <c r="M47" s="230">
        <v>2.4841700000000002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101.4</v>
      </c>
      <c r="D48" s="231">
        <v>101.91666666666667</v>
      </c>
      <c r="E48" s="231">
        <v>100.73333333333335</v>
      </c>
      <c r="F48" s="231">
        <v>100.06666666666668</v>
      </c>
      <c r="G48" s="231">
        <v>98.883333333333354</v>
      </c>
      <c r="H48" s="231">
        <v>102.58333333333334</v>
      </c>
      <c r="I48" s="231">
        <v>103.76666666666665</v>
      </c>
      <c r="J48" s="231">
        <v>104.43333333333334</v>
      </c>
      <c r="K48" s="230">
        <v>103.1</v>
      </c>
      <c r="L48" s="230">
        <v>101.25</v>
      </c>
      <c r="M48" s="230">
        <v>112.71768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780.55</v>
      </c>
      <c r="D49" s="231">
        <v>783.46666666666658</v>
      </c>
      <c r="E49" s="231">
        <v>773.13333333333321</v>
      </c>
      <c r="F49" s="231">
        <v>765.71666666666658</v>
      </c>
      <c r="G49" s="231">
        <v>755.38333333333321</v>
      </c>
      <c r="H49" s="231">
        <v>790.88333333333321</v>
      </c>
      <c r="I49" s="231">
        <v>801.21666666666647</v>
      </c>
      <c r="J49" s="231">
        <v>808.63333333333321</v>
      </c>
      <c r="K49" s="230">
        <v>793.8</v>
      </c>
      <c r="L49" s="230">
        <v>776.05</v>
      </c>
      <c r="M49" s="230">
        <v>8.8586500000000008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75.400000000000006</v>
      </c>
      <c r="D50" s="231">
        <v>75.783333333333346</v>
      </c>
      <c r="E50" s="231">
        <v>74.616666666666688</v>
      </c>
      <c r="F50" s="231">
        <v>73.833333333333343</v>
      </c>
      <c r="G50" s="231">
        <v>72.666666666666686</v>
      </c>
      <c r="H50" s="231">
        <v>76.566666666666691</v>
      </c>
      <c r="I50" s="231">
        <v>77.733333333333348</v>
      </c>
      <c r="J50" s="231">
        <v>78.516666666666694</v>
      </c>
      <c r="K50" s="230">
        <v>76.95</v>
      </c>
      <c r="L50" s="230">
        <v>75</v>
      </c>
      <c r="M50" s="230">
        <v>196.69027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342</v>
      </c>
      <c r="D51" s="231">
        <v>339.66666666666669</v>
      </c>
      <c r="E51" s="231">
        <v>336.03333333333336</v>
      </c>
      <c r="F51" s="231">
        <v>330.06666666666666</v>
      </c>
      <c r="G51" s="231">
        <v>326.43333333333334</v>
      </c>
      <c r="H51" s="231">
        <v>345.63333333333338</v>
      </c>
      <c r="I51" s="231">
        <v>349.26666666666671</v>
      </c>
      <c r="J51" s="231">
        <v>355.23333333333341</v>
      </c>
      <c r="K51" s="230">
        <v>343.3</v>
      </c>
      <c r="L51" s="230">
        <v>333.7</v>
      </c>
      <c r="M51" s="230">
        <v>49.264319999999998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764.65</v>
      </c>
      <c r="D52" s="231">
        <v>762.5</v>
      </c>
      <c r="E52" s="231">
        <v>758.15</v>
      </c>
      <c r="F52" s="231">
        <v>751.65</v>
      </c>
      <c r="G52" s="231">
        <v>747.3</v>
      </c>
      <c r="H52" s="231">
        <v>769</v>
      </c>
      <c r="I52" s="231">
        <v>773.34999999999991</v>
      </c>
      <c r="J52" s="231">
        <v>779.85</v>
      </c>
      <c r="K52" s="230">
        <v>766.85</v>
      </c>
      <c r="L52" s="230">
        <v>756</v>
      </c>
      <c r="M52" s="230">
        <v>34.297939999999997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229.4</v>
      </c>
      <c r="D53" s="231">
        <v>229.80000000000004</v>
      </c>
      <c r="E53" s="231">
        <v>226.40000000000009</v>
      </c>
      <c r="F53" s="231">
        <v>223.40000000000006</v>
      </c>
      <c r="G53" s="231">
        <v>220.00000000000011</v>
      </c>
      <c r="H53" s="231">
        <v>232.80000000000007</v>
      </c>
      <c r="I53" s="231">
        <v>236.2</v>
      </c>
      <c r="J53" s="231">
        <v>239.20000000000005</v>
      </c>
      <c r="K53" s="230">
        <v>233.2</v>
      </c>
      <c r="L53" s="230">
        <v>226.8</v>
      </c>
      <c r="M53" s="230">
        <v>43.068989999999999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18686.2</v>
      </c>
      <c r="D54" s="231">
        <v>18732.933333333331</v>
      </c>
      <c r="E54" s="231">
        <v>18564.866666666661</v>
      </c>
      <c r="F54" s="231">
        <v>18443.533333333329</v>
      </c>
      <c r="G54" s="231">
        <v>18275.46666666666</v>
      </c>
      <c r="H54" s="231">
        <v>18854.266666666663</v>
      </c>
      <c r="I54" s="231">
        <v>19022.333333333336</v>
      </c>
      <c r="J54" s="231">
        <v>19143.666666666664</v>
      </c>
      <c r="K54" s="230">
        <v>18901</v>
      </c>
      <c r="L54" s="230">
        <v>18611.599999999999</v>
      </c>
      <c r="M54" s="230">
        <v>0.13542000000000001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4293.8500000000004</v>
      </c>
      <c r="D55" s="231">
        <v>4296.7666666666664</v>
      </c>
      <c r="E55" s="231">
        <v>4267.5333333333328</v>
      </c>
      <c r="F55" s="231">
        <v>4241.2166666666662</v>
      </c>
      <c r="G55" s="231">
        <v>4211.9833333333327</v>
      </c>
      <c r="H55" s="231">
        <v>4323.083333333333</v>
      </c>
      <c r="I55" s="231">
        <v>4352.3166666666666</v>
      </c>
      <c r="J55" s="231">
        <v>4378.6333333333332</v>
      </c>
      <c r="K55" s="230">
        <v>4326</v>
      </c>
      <c r="L55" s="230">
        <v>4270.45</v>
      </c>
      <c r="M55" s="230">
        <v>3.47248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295.05</v>
      </c>
      <c r="D56" s="231">
        <v>296.53333333333336</v>
      </c>
      <c r="E56" s="231">
        <v>291.91666666666674</v>
      </c>
      <c r="F56" s="231">
        <v>288.78333333333336</v>
      </c>
      <c r="G56" s="231">
        <v>284.16666666666674</v>
      </c>
      <c r="H56" s="231">
        <v>299.66666666666674</v>
      </c>
      <c r="I56" s="231">
        <v>304.28333333333342</v>
      </c>
      <c r="J56" s="231">
        <v>307.41666666666674</v>
      </c>
      <c r="K56" s="230">
        <v>301.14999999999998</v>
      </c>
      <c r="L56" s="230">
        <v>293.39999999999998</v>
      </c>
      <c r="M56" s="230">
        <v>45.104570000000002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846.9</v>
      </c>
      <c r="D57" s="231">
        <v>845.41666666666663</v>
      </c>
      <c r="E57" s="231">
        <v>839.68333333333328</v>
      </c>
      <c r="F57" s="231">
        <v>832.4666666666667</v>
      </c>
      <c r="G57" s="231">
        <v>826.73333333333335</v>
      </c>
      <c r="H57" s="231">
        <v>852.63333333333321</v>
      </c>
      <c r="I57" s="231">
        <v>858.36666666666656</v>
      </c>
      <c r="J57" s="231">
        <v>865.58333333333314</v>
      </c>
      <c r="K57" s="230">
        <v>851.15</v>
      </c>
      <c r="L57" s="230">
        <v>838.2</v>
      </c>
      <c r="M57" s="230">
        <v>12.670870000000001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911.9</v>
      </c>
      <c r="D58" s="231">
        <v>915.61666666666667</v>
      </c>
      <c r="E58" s="231">
        <v>905.2833333333333</v>
      </c>
      <c r="F58" s="231">
        <v>898.66666666666663</v>
      </c>
      <c r="G58" s="231">
        <v>888.33333333333326</v>
      </c>
      <c r="H58" s="231">
        <v>922.23333333333335</v>
      </c>
      <c r="I58" s="231">
        <v>932.56666666666661</v>
      </c>
      <c r="J58" s="231">
        <v>939.18333333333339</v>
      </c>
      <c r="K58" s="230">
        <v>925.95</v>
      </c>
      <c r="L58" s="230">
        <v>909</v>
      </c>
      <c r="M58" s="230">
        <v>15.38261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1413.75</v>
      </c>
      <c r="D59" s="231">
        <v>1416.9166666666667</v>
      </c>
      <c r="E59" s="231">
        <v>1398.8333333333335</v>
      </c>
      <c r="F59" s="231">
        <v>1383.9166666666667</v>
      </c>
      <c r="G59" s="231">
        <v>1365.8333333333335</v>
      </c>
      <c r="H59" s="231">
        <v>1431.8333333333335</v>
      </c>
      <c r="I59" s="231">
        <v>1449.916666666667</v>
      </c>
      <c r="J59" s="231">
        <v>1464.8333333333335</v>
      </c>
      <c r="K59" s="230">
        <v>1435</v>
      </c>
      <c r="L59" s="230">
        <v>1402</v>
      </c>
      <c r="M59" s="230">
        <v>0.39072000000000001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230.4</v>
      </c>
      <c r="D60" s="231">
        <v>231.33333333333334</v>
      </c>
      <c r="E60" s="231">
        <v>228.06666666666669</v>
      </c>
      <c r="F60" s="231">
        <v>225.73333333333335</v>
      </c>
      <c r="G60" s="231">
        <v>222.4666666666667</v>
      </c>
      <c r="H60" s="231">
        <v>233.66666666666669</v>
      </c>
      <c r="I60" s="231">
        <v>236.93333333333334</v>
      </c>
      <c r="J60" s="231">
        <v>239.26666666666668</v>
      </c>
      <c r="K60" s="230">
        <v>234.6</v>
      </c>
      <c r="L60" s="230">
        <v>229</v>
      </c>
      <c r="M60" s="230">
        <v>74.245819999999995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3901.95</v>
      </c>
      <c r="D61" s="231">
        <v>3937.6666666666665</v>
      </c>
      <c r="E61" s="231">
        <v>3847.1333333333332</v>
      </c>
      <c r="F61" s="231">
        <v>3792.3166666666666</v>
      </c>
      <c r="G61" s="231">
        <v>3701.7833333333333</v>
      </c>
      <c r="H61" s="231">
        <v>3992.4833333333331</v>
      </c>
      <c r="I61" s="231">
        <v>4083.0166666666669</v>
      </c>
      <c r="J61" s="231">
        <v>4137.833333333333</v>
      </c>
      <c r="K61" s="230">
        <v>4028.2</v>
      </c>
      <c r="L61" s="230">
        <v>3882.85</v>
      </c>
      <c r="M61" s="230">
        <v>3.8180700000000001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1528.95</v>
      </c>
      <c r="D62" s="231">
        <v>1537.8666666666668</v>
      </c>
      <c r="E62" s="231">
        <v>1517.5333333333335</v>
      </c>
      <c r="F62" s="231">
        <v>1506.1166666666668</v>
      </c>
      <c r="G62" s="231">
        <v>1485.7833333333335</v>
      </c>
      <c r="H62" s="231">
        <v>1549.2833333333335</v>
      </c>
      <c r="I62" s="231">
        <v>1569.6166666666666</v>
      </c>
      <c r="J62" s="231">
        <v>1581.0333333333335</v>
      </c>
      <c r="K62" s="230">
        <v>1558.2</v>
      </c>
      <c r="L62" s="230">
        <v>1526.45</v>
      </c>
      <c r="M62" s="230">
        <v>2.5368400000000002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599.4</v>
      </c>
      <c r="D63" s="231">
        <v>602.80000000000007</v>
      </c>
      <c r="E63" s="231">
        <v>594.60000000000014</v>
      </c>
      <c r="F63" s="231">
        <v>589.80000000000007</v>
      </c>
      <c r="G63" s="231">
        <v>581.60000000000014</v>
      </c>
      <c r="H63" s="231">
        <v>607.60000000000014</v>
      </c>
      <c r="I63" s="231">
        <v>615.80000000000018</v>
      </c>
      <c r="J63" s="231">
        <v>620.60000000000014</v>
      </c>
      <c r="K63" s="230">
        <v>611</v>
      </c>
      <c r="L63" s="230">
        <v>598</v>
      </c>
      <c r="M63" s="230">
        <v>5.6682800000000002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946.75</v>
      </c>
      <c r="D64" s="231">
        <v>944.70000000000016</v>
      </c>
      <c r="E64" s="231">
        <v>932.50000000000034</v>
      </c>
      <c r="F64" s="231">
        <v>918.25000000000023</v>
      </c>
      <c r="G64" s="231">
        <v>906.05000000000041</v>
      </c>
      <c r="H64" s="231">
        <v>958.95000000000027</v>
      </c>
      <c r="I64" s="231">
        <v>971.15000000000009</v>
      </c>
      <c r="J64" s="231">
        <v>985.4000000000002</v>
      </c>
      <c r="K64" s="230">
        <v>956.9</v>
      </c>
      <c r="L64" s="230">
        <v>930.45</v>
      </c>
      <c r="M64" s="230">
        <v>7.8587800000000003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292.25</v>
      </c>
      <c r="D65" s="231">
        <v>293.28333333333336</v>
      </c>
      <c r="E65" s="231">
        <v>290.06666666666672</v>
      </c>
      <c r="F65" s="231">
        <v>287.88333333333338</v>
      </c>
      <c r="G65" s="231">
        <v>284.66666666666674</v>
      </c>
      <c r="H65" s="231">
        <v>295.4666666666667</v>
      </c>
      <c r="I65" s="231">
        <v>298.68333333333328</v>
      </c>
      <c r="J65" s="231">
        <v>300.86666666666667</v>
      </c>
      <c r="K65" s="230">
        <v>296.5</v>
      </c>
      <c r="L65" s="230">
        <v>291.10000000000002</v>
      </c>
      <c r="M65" s="230">
        <v>16.898779999999999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1501.05</v>
      </c>
      <c r="D66" s="231">
        <v>1499.55</v>
      </c>
      <c r="E66" s="231">
        <v>1489.1499999999999</v>
      </c>
      <c r="F66" s="231">
        <v>1477.25</v>
      </c>
      <c r="G66" s="231">
        <v>1466.85</v>
      </c>
      <c r="H66" s="231">
        <v>1511.4499999999998</v>
      </c>
      <c r="I66" s="231">
        <v>1521.85</v>
      </c>
      <c r="J66" s="231">
        <v>1533.7499999999998</v>
      </c>
      <c r="K66" s="230">
        <v>1509.95</v>
      </c>
      <c r="L66" s="230">
        <v>1487.65</v>
      </c>
      <c r="M66" s="230">
        <v>5.1019699999999997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421.7</v>
      </c>
      <c r="D67" s="231">
        <v>421.84999999999997</v>
      </c>
      <c r="E67" s="231">
        <v>418.89999999999992</v>
      </c>
      <c r="F67" s="231">
        <v>416.09999999999997</v>
      </c>
      <c r="G67" s="231">
        <v>413.14999999999992</v>
      </c>
      <c r="H67" s="231">
        <v>424.64999999999992</v>
      </c>
      <c r="I67" s="231">
        <v>427.59999999999997</v>
      </c>
      <c r="J67" s="231">
        <v>430.39999999999992</v>
      </c>
      <c r="K67" s="230">
        <v>424.8</v>
      </c>
      <c r="L67" s="230">
        <v>419.05</v>
      </c>
      <c r="M67" s="230">
        <v>40.449710000000003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520.04999999999995</v>
      </c>
      <c r="D68" s="231">
        <v>519.4</v>
      </c>
      <c r="E68" s="231">
        <v>518.09999999999991</v>
      </c>
      <c r="F68" s="231">
        <v>516.15</v>
      </c>
      <c r="G68" s="231">
        <v>514.84999999999991</v>
      </c>
      <c r="H68" s="231">
        <v>521.34999999999991</v>
      </c>
      <c r="I68" s="231">
        <v>522.64999999999986</v>
      </c>
      <c r="J68" s="231">
        <v>524.59999999999991</v>
      </c>
      <c r="K68" s="230">
        <v>520.70000000000005</v>
      </c>
      <c r="L68" s="230">
        <v>517.45000000000005</v>
      </c>
      <c r="M68" s="230">
        <v>11.38035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2052.5</v>
      </c>
      <c r="D69" s="231">
        <v>2057.2000000000003</v>
      </c>
      <c r="E69" s="231">
        <v>2036.4000000000005</v>
      </c>
      <c r="F69" s="231">
        <v>2020.3000000000002</v>
      </c>
      <c r="G69" s="231">
        <v>1999.5000000000005</v>
      </c>
      <c r="H69" s="231">
        <v>2073.3000000000006</v>
      </c>
      <c r="I69" s="231">
        <v>2094.1000000000008</v>
      </c>
      <c r="J69" s="231">
        <v>2110.2000000000007</v>
      </c>
      <c r="K69" s="230">
        <v>2078</v>
      </c>
      <c r="L69" s="230">
        <v>2041.1</v>
      </c>
      <c r="M69" s="230">
        <v>4.4734299999999996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1848.45</v>
      </c>
      <c r="D70" s="231">
        <v>1853.8333333333333</v>
      </c>
      <c r="E70" s="231">
        <v>1832.6666666666665</v>
      </c>
      <c r="F70" s="231">
        <v>1816.8833333333332</v>
      </c>
      <c r="G70" s="231">
        <v>1795.7166666666665</v>
      </c>
      <c r="H70" s="231">
        <v>1869.6166666666666</v>
      </c>
      <c r="I70" s="231">
        <v>1890.7833333333331</v>
      </c>
      <c r="J70" s="231">
        <v>1906.5666666666666</v>
      </c>
      <c r="K70" s="230">
        <v>1875</v>
      </c>
      <c r="L70" s="230">
        <v>1838.05</v>
      </c>
      <c r="M70" s="230">
        <v>1.67719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327.8</v>
      </c>
      <c r="D71" s="231">
        <v>329.48333333333329</v>
      </c>
      <c r="E71" s="231">
        <v>324.96666666666658</v>
      </c>
      <c r="F71" s="231">
        <v>322.13333333333327</v>
      </c>
      <c r="G71" s="231">
        <v>317.61666666666656</v>
      </c>
      <c r="H71" s="231">
        <v>332.31666666666661</v>
      </c>
      <c r="I71" s="231">
        <v>336.83333333333337</v>
      </c>
      <c r="J71" s="231">
        <v>339.66666666666663</v>
      </c>
      <c r="K71" s="230">
        <v>334</v>
      </c>
      <c r="L71" s="230">
        <v>326.64999999999998</v>
      </c>
      <c r="M71" s="230">
        <v>21.885000000000002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3342.6</v>
      </c>
      <c r="D72" s="231">
        <v>3318.3833333333337</v>
      </c>
      <c r="E72" s="231">
        <v>3272.2666666666673</v>
      </c>
      <c r="F72" s="231">
        <v>3201.9333333333338</v>
      </c>
      <c r="G72" s="231">
        <v>3155.8166666666675</v>
      </c>
      <c r="H72" s="231">
        <v>3388.7166666666672</v>
      </c>
      <c r="I72" s="231">
        <v>3434.833333333333</v>
      </c>
      <c r="J72" s="231">
        <v>3505.166666666667</v>
      </c>
      <c r="K72" s="230">
        <v>3364.5</v>
      </c>
      <c r="L72" s="230">
        <v>3248.05</v>
      </c>
      <c r="M72" s="230">
        <v>17.365939999999998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3010.4</v>
      </c>
      <c r="D73" s="231">
        <v>3030.8333333333335</v>
      </c>
      <c r="E73" s="231">
        <v>2951.666666666667</v>
      </c>
      <c r="F73" s="231">
        <v>2892.9333333333334</v>
      </c>
      <c r="G73" s="231">
        <v>2813.7666666666669</v>
      </c>
      <c r="H73" s="231">
        <v>3089.5666666666671</v>
      </c>
      <c r="I73" s="231">
        <v>3168.733333333334</v>
      </c>
      <c r="J73" s="231">
        <v>3227.4666666666672</v>
      </c>
      <c r="K73" s="230">
        <v>3110</v>
      </c>
      <c r="L73" s="230">
        <v>2972.1</v>
      </c>
      <c r="M73" s="230">
        <v>6.8670900000000001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1903.9</v>
      </c>
      <c r="D74" s="231">
        <v>1895.4333333333334</v>
      </c>
      <c r="E74" s="231">
        <v>1881.0166666666669</v>
      </c>
      <c r="F74" s="231">
        <v>1858.1333333333334</v>
      </c>
      <c r="G74" s="231">
        <v>1843.7166666666669</v>
      </c>
      <c r="H74" s="231">
        <v>1918.3166666666668</v>
      </c>
      <c r="I74" s="231">
        <v>1932.7333333333333</v>
      </c>
      <c r="J74" s="231">
        <v>1955.6166666666668</v>
      </c>
      <c r="K74" s="230">
        <v>1909.85</v>
      </c>
      <c r="L74" s="230">
        <v>1872.55</v>
      </c>
      <c r="M74" s="230">
        <v>3.6221100000000002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4909.3500000000004</v>
      </c>
      <c r="D75" s="231">
        <v>4909.9666666666672</v>
      </c>
      <c r="E75" s="231">
        <v>4879.9333333333343</v>
      </c>
      <c r="F75" s="231">
        <v>4850.5166666666673</v>
      </c>
      <c r="G75" s="231">
        <v>4820.4833333333345</v>
      </c>
      <c r="H75" s="231">
        <v>4939.3833333333341</v>
      </c>
      <c r="I75" s="231">
        <v>4969.416666666667</v>
      </c>
      <c r="J75" s="231">
        <v>4998.8333333333339</v>
      </c>
      <c r="K75" s="230">
        <v>4940</v>
      </c>
      <c r="L75" s="230">
        <v>4880.55</v>
      </c>
      <c r="M75" s="230">
        <v>3.8418700000000001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3289.6</v>
      </c>
      <c r="D76" s="231">
        <v>3282.5666666666671</v>
      </c>
      <c r="E76" s="231">
        <v>3265.1333333333341</v>
      </c>
      <c r="F76" s="231">
        <v>3240.666666666667</v>
      </c>
      <c r="G76" s="231">
        <v>3223.233333333334</v>
      </c>
      <c r="H76" s="231">
        <v>3307.0333333333342</v>
      </c>
      <c r="I76" s="231">
        <v>3324.4666666666676</v>
      </c>
      <c r="J76" s="231">
        <v>3348.9333333333343</v>
      </c>
      <c r="K76" s="230">
        <v>3300</v>
      </c>
      <c r="L76" s="230">
        <v>3258.1</v>
      </c>
      <c r="M76" s="230">
        <v>6.4616400000000001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363.7</v>
      </c>
      <c r="D77" s="231">
        <v>364.36666666666662</v>
      </c>
      <c r="E77" s="231">
        <v>361.43333333333322</v>
      </c>
      <c r="F77" s="231">
        <v>359.16666666666663</v>
      </c>
      <c r="G77" s="231">
        <v>356.23333333333323</v>
      </c>
      <c r="H77" s="231">
        <v>366.63333333333321</v>
      </c>
      <c r="I77" s="231">
        <v>369.56666666666661</v>
      </c>
      <c r="J77" s="231">
        <v>371.8333333333332</v>
      </c>
      <c r="K77" s="230">
        <v>367.3</v>
      </c>
      <c r="L77" s="230">
        <v>362.1</v>
      </c>
      <c r="M77" s="230">
        <v>2.1814399999999998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1990.3</v>
      </c>
      <c r="D78" s="231">
        <v>1983.8500000000001</v>
      </c>
      <c r="E78" s="231">
        <v>1966.4500000000003</v>
      </c>
      <c r="F78" s="231">
        <v>1942.6000000000001</v>
      </c>
      <c r="G78" s="231">
        <v>1925.2000000000003</v>
      </c>
      <c r="H78" s="231">
        <v>2007.7000000000003</v>
      </c>
      <c r="I78" s="231">
        <v>2025.1000000000004</v>
      </c>
      <c r="J78" s="231">
        <v>2048.9500000000003</v>
      </c>
      <c r="K78" s="230">
        <v>2001.25</v>
      </c>
      <c r="L78" s="230">
        <v>1960</v>
      </c>
      <c r="M78" s="230">
        <v>3.2650999999999999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124.25</v>
      </c>
      <c r="D79" s="231">
        <v>124.76666666666667</v>
      </c>
      <c r="E79" s="231">
        <v>123.48333333333333</v>
      </c>
      <c r="F79" s="231">
        <v>122.71666666666667</v>
      </c>
      <c r="G79" s="231">
        <v>121.43333333333334</v>
      </c>
      <c r="H79" s="231">
        <v>125.53333333333333</v>
      </c>
      <c r="I79" s="231">
        <v>126.81666666666666</v>
      </c>
      <c r="J79" s="231">
        <v>127.58333333333333</v>
      </c>
      <c r="K79" s="230">
        <v>126.05</v>
      </c>
      <c r="L79" s="230">
        <v>124</v>
      </c>
      <c r="M79" s="230">
        <v>49.960259999999998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131.69999999999999</v>
      </c>
      <c r="D80" s="231">
        <v>131.75</v>
      </c>
      <c r="E80" s="231">
        <v>131.1</v>
      </c>
      <c r="F80" s="231">
        <v>130.5</v>
      </c>
      <c r="G80" s="231">
        <v>129.85</v>
      </c>
      <c r="H80" s="231">
        <v>132.35</v>
      </c>
      <c r="I80" s="231">
        <v>132.99999999999997</v>
      </c>
      <c r="J80" s="231">
        <v>133.6</v>
      </c>
      <c r="K80" s="230">
        <v>132.4</v>
      </c>
      <c r="L80" s="230">
        <v>131.15</v>
      </c>
      <c r="M80" s="230">
        <v>46.282029999999999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267.25</v>
      </c>
      <c r="D81" s="231">
        <v>266.58333333333331</v>
      </c>
      <c r="E81" s="231">
        <v>264.56666666666661</v>
      </c>
      <c r="F81" s="231">
        <v>261.88333333333327</v>
      </c>
      <c r="G81" s="231">
        <v>259.86666666666656</v>
      </c>
      <c r="H81" s="231">
        <v>269.26666666666665</v>
      </c>
      <c r="I81" s="231">
        <v>271.28333333333342</v>
      </c>
      <c r="J81" s="231">
        <v>273.9666666666667</v>
      </c>
      <c r="K81" s="230">
        <v>268.60000000000002</v>
      </c>
      <c r="L81" s="230">
        <v>263.89999999999998</v>
      </c>
      <c r="M81" s="230">
        <v>3.85066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108.25</v>
      </c>
      <c r="D82" s="231">
        <v>108.63333333333333</v>
      </c>
      <c r="E82" s="231">
        <v>107.31666666666665</v>
      </c>
      <c r="F82" s="231">
        <v>106.38333333333333</v>
      </c>
      <c r="G82" s="231">
        <v>105.06666666666665</v>
      </c>
      <c r="H82" s="231">
        <v>109.56666666666665</v>
      </c>
      <c r="I82" s="231">
        <v>110.88333333333331</v>
      </c>
      <c r="J82" s="231">
        <v>111.81666666666665</v>
      </c>
      <c r="K82" s="230">
        <v>109.95</v>
      </c>
      <c r="L82" s="230">
        <v>107.7</v>
      </c>
      <c r="M82" s="230">
        <v>82.059880000000007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1416.95</v>
      </c>
      <c r="D83" s="231">
        <v>1375.6166666666668</v>
      </c>
      <c r="E83" s="231">
        <v>1273.3833333333337</v>
      </c>
      <c r="F83" s="231">
        <v>1129.8166666666668</v>
      </c>
      <c r="G83" s="231">
        <v>1027.5833333333337</v>
      </c>
      <c r="H83" s="231">
        <v>1519.1833333333336</v>
      </c>
      <c r="I83" s="231">
        <v>1621.4166666666667</v>
      </c>
      <c r="J83" s="231">
        <v>1764.9833333333336</v>
      </c>
      <c r="K83" s="230">
        <v>1477.85</v>
      </c>
      <c r="L83" s="230">
        <v>1232.05</v>
      </c>
      <c r="M83" s="230">
        <v>67.256889999999999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967.85</v>
      </c>
      <c r="D84" s="231">
        <v>966.68333333333339</v>
      </c>
      <c r="E84" s="231">
        <v>963.11666666666679</v>
      </c>
      <c r="F84" s="231">
        <v>958.38333333333344</v>
      </c>
      <c r="G84" s="231">
        <v>954.81666666666683</v>
      </c>
      <c r="H84" s="231">
        <v>971.41666666666674</v>
      </c>
      <c r="I84" s="231">
        <v>974.98333333333335</v>
      </c>
      <c r="J84" s="231">
        <v>979.7166666666667</v>
      </c>
      <c r="K84" s="230">
        <v>970.25</v>
      </c>
      <c r="L84" s="230">
        <v>961.95</v>
      </c>
      <c r="M84" s="230">
        <v>6.5866600000000002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1292.9000000000001</v>
      </c>
      <c r="D85" s="231">
        <v>1296.4333333333334</v>
      </c>
      <c r="E85" s="231">
        <v>1281.6666666666667</v>
      </c>
      <c r="F85" s="231">
        <v>1270.4333333333334</v>
      </c>
      <c r="G85" s="231">
        <v>1255.6666666666667</v>
      </c>
      <c r="H85" s="231">
        <v>1307.6666666666667</v>
      </c>
      <c r="I85" s="231">
        <v>1322.4333333333332</v>
      </c>
      <c r="J85" s="231">
        <v>1333.6666666666667</v>
      </c>
      <c r="K85" s="230">
        <v>1311.2</v>
      </c>
      <c r="L85" s="230">
        <v>1285.2</v>
      </c>
      <c r="M85" s="230">
        <v>4.0419900000000002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1690.1</v>
      </c>
      <c r="D86" s="231">
        <v>1694.3500000000001</v>
      </c>
      <c r="E86" s="231">
        <v>1676.7000000000003</v>
      </c>
      <c r="F86" s="231">
        <v>1663.3000000000002</v>
      </c>
      <c r="G86" s="231">
        <v>1645.6500000000003</v>
      </c>
      <c r="H86" s="231">
        <v>1707.7500000000002</v>
      </c>
      <c r="I86" s="231">
        <v>1725.4000000000003</v>
      </c>
      <c r="J86" s="231">
        <v>1738.8000000000002</v>
      </c>
      <c r="K86" s="230">
        <v>1712</v>
      </c>
      <c r="L86" s="230">
        <v>1680.95</v>
      </c>
      <c r="M86" s="230">
        <v>3.12026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464.8</v>
      </c>
      <c r="D87" s="231">
        <v>466.38333333333338</v>
      </c>
      <c r="E87" s="231">
        <v>461.46666666666675</v>
      </c>
      <c r="F87" s="231">
        <v>458.13333333333338</v>
      </c>
      <c r="G87" s="231">
        <v>453.21666666666675</v>
      </c>
      <c r="H87" s="231">
        <v>469.71666666666675</v>
      </c>
      <c r="I87" s="231">
        <v>474.63333333333338</v>
      </c>
      <c r="J87" s="231">
        <v>477.96666666666675</v>
      </c>
      <c r="K87" s="230">
        <v>471.3</v>
      </c>
      <c r="L87" s="230">
        <v>463.05</v>
      </c>
      <c r="M87" s="230">
        <v>6.0565499999999997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265.25</v>
      </c>
      <c r="D88" s="231">
        <v>265.40000000000003</v>
      </c>
      <c r="E88" s="231">
        <v>263.10000000000008</v>
      </c>
      <c r="F88" s="231">
        <v>260.95000000000005</v>
      </c>
      <c r="G88" s="231">
        <v>258.65000000000009</v>
      </c>
      <c r="H88" s="231">
        <v>267.55000000000007</v>
      </c>
      <c r="I88" s="231">
        <v>269.85000000000002</v>
      </c>
      <c r="J88" s="231">
        <v>272.00000000000006</v>
      </c>
      <c r="K88" s="230">
        <v>267.7</v>
      </c>
      <c r="L88" s="230">
        <v>263.25</v>
      </c>
      <c r="M88" s="230">
        <v>3.2291599999999998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1038.7</v>
      </c>
      <c r="D89" s="231">
        <v>1049.7</v>
      </c>
      <c r="E89" s="231">
        <v>1025.45</v>
      </c>
      <c r="F89" s="231">
        <v>1012.2</v>
      </c>
      <c r="G89" s="231">
        <v>987.95</v>
      </c>
      <c r="H89" s="231">
        <v>1062.95</v>
      </c>
      <c r="I89" s="231">
        <v>1087.2</v>
      </c>
      <c r="J89" s="231">
        <v>1100.45</v>
      </c>
      <c r="K89" s="230">
        <v>1073.95</v>
      </c>
      <c r="L89" s="230">
        <v>1036.45</v>
      </c>
      <c r="M89" s="230">
        <v>43.228810000000003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1768.55</v>
      </c>
      <c r="D90" s="231">
        <v>1781.5166666666667</v>
      </c>
      <c r="E90" s="231">
        <v>1752.0333333333333</v>
      </c>
      <c r="F90" s="231">
        <v>1735.5166666666667</v>
      </c>
      <c r="G90" s="231">
        <v>1706.0333333333333</v>
      </c>
      <c r="H90" s="231">
        <v>1798.0333333333333</v>
      </c>
      <c r="I90" s="231">
        <v>1827.5166666666664</v>
      </c>
      <c r="J90" s="231">
        <v>1844.0333333333333</v>
      </c>
      <c r="K90" s="230">
        <v>1811</v>
      </c>
      <c r="L90" s="230">
        <v>1765</v>
      </c>
      <c r="M90" s="230">
        <v>1.54121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1665.7</v>
      </c>
      <c r="D91" s="231">
        <v>1664.3833333333332</v>
      </c>
      <c r="E91" s="231">
        <v>1658.4666666666665</v>
      </c>
      <c r="F91" s="231">
        <v>1651.2333333333333</v>
      </c>
      <c r="G91" s="231">
        <v>1645.3166666666666</v>
      </c>
      <c r="H91" s="231">
        <v>1671.6166666666663</v>
      </c>
      <c r="I91" s="231">
        <v>1677.5333333333333</v>
      </c>
      <c r="J91" s="231">
        <v>1684.7666666666662</v>
      </c>
      <c r="K91" s="230">
        <v>1670.3</v>
      </c>
      <c r="L91" s="230">
        <v>1657.15</v>
      </c>
      <c r="M91" s="230">
        <v>123.70583999999999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524.79999999999995</v>
      </c>
      <c r="D92" s="231">
        <v>527.0333333333333</v>
      </c>
      <c r="E92" s="231">
        <v>521.11666666666656</v>
      </c>
      <c r="F92" s="231">
        <v>517.43333333333328</v>
      </c>
      <c r="G92" s="231">
        <v>511.51666666666654</v>
      </c>
      <c r="H92" s="231">
        <v>530.71666666666658</v>
      </c>
      <c r="I92" s="231">
        <v>536.63333333333333</v>
      </c>
      <c r="J92" s="231">
        <v>540.31666666666661</v>
      </c>
      <c r="K92" s="230">
        <v>532.95000000000005</v>
      </c>
      <c r="L92" s="230">
        <v>523.35</v>
      </c>
      <c r="M92" s="230">
        <v>16.223009999999999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1215.5999999999999</v>
      </c>
      <c r="D93" s="231">
        <v>1220.6666666666667</v>
      </c>
      <c r="E93" s="231">
        <v>1203.5833333333335</v>
      </c>
      <c r="F93" s="231">
        <v>1191.5666666666668</v>
      </c>
      <c r="G93" s="231">
        <v>1174.4833333333336</v>
      </c>
      <c r="H93" s="231">
        <v>1232.6833333333334</v>
      </c>
      <c r="I93" s="231">
        <v>1249.7666666666669</v>
      </c>
      <c r="J93" s="231">
        <v>1261.7833333333333</v>
      </c>
      <c r="K93" s="230">
        <v>1237.75</v>
      </c>
      <c r="L93" s="230">
        <v>1208.6500000000001</v>
      </c>
      <c r="M93" s="230">
        <v>10.491720000000001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2445.9499999999998</v>
      </c>
      <c r="D94" s="231">
        <v>2439.7166666666667</v>
      </c>
      <c r="E94" s="231">
        <v>2427.3333333333335</v>
      </c>
      <c r="F94" s="231">
        <v>2408.7166666666667</v>
      </c>
      <c r="G94" s="231">
        <v>2396.3333333333335</v>
      </c>
      <c r="H94" s="231">
        <v>2458.3333333333335</v>
      </c>
      <c r="I94" s="231">
        <v>2470.7166666666667</v>
      </c>
      <c r="J94" s="231">
        <v>2489.3333333333335</v>
      </c>
      <c r="K94" s="230">
        <v>2452.1</v>
      </c>
      <c r="L94" s="230">
        <v>2421.1</v>
      </c>
      <c r="M94" s="230">
        <v>2.4742600000000001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433.05</v>
      </c>
      <c r="D95" s="231">
        <v>433.90000000000003</v>
      </c>
      <c r="E95" s="231">
        <v>430.45000000000005</v>
      </c>
      <c r="F95" s="231">
        <v>427.85</v>
      </c>
      <c r="G95" s="231">
        <v>424.40000000000003</v>
      </c>
      <c r="H95" s="231">
        <v>436.50000000000006</v>
      </c>
      <c r="I95" s="231">
        <v>439.95</v>
      </c>
      <c r="J95" s="231">
        <v>442.55000000000007</v>
      </c>
      <c r="K95" s="230">
        <v>437.35</v>
      </c>
      <c r="L95" s="230">
        <v>431.3</v>
      </c>
      <c r="M95" s="230">
        <v>59.824539999999999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2821.1</v>
      </c>
      <c r="D96" s="231">
        <v>2827</v>
      </c>
      <c r="E96" s="231">
        <v>2805.5</v>
      </c>
      <c r="F96" s="231">
        <v>2789.9</v>
      </c>
      <c r="G96" s="231">
        <v>2768.4</v>
      </c>
      <c r="H96" s="231">
        <v>2842.6</v>
      </c>
      <c r="I96" s="231">
        <v>2864.1</v>
      </c>
      <c r="J96" s="231">
        <v>2879.7</v>
      </c>
      <c r="K96" s="230">
        <v>2848.5</v>
      </c>
      <c r="L96" s="230">
        <v>2811.4</v>
      </c>
      <c r="M96" s="230">
        <v>3.97323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238.25</v>
      </c>
      <c r="D97" s="231">
        <v>235.08333333333334</v>
      </c>
      <c r="E97" s="231">
        <v>231.16666666666669</v>
      </c>
      <c r="F97" s="231">
        <v>224.08333333333334</v>
      </c>
      <c r="G97" s="231">
        <v>220.16666666666669</v>
      </c>
      <c r="H97" s="231">
        <v>242.16666666666669</v>
      </c>
      <c r="I97" s="231">
        <v>246.08333333333337</v>
      </c>
      <c r="J97" s="231">
        <v>253.16666666666669</v>
      </c>
      <c r="K97" s="230">
        <v>239</v>
      </c>
      <c r="L97" s="230">
        <v>228</v>
      </c>
      <c r="M97" s="230">
        <v>38.835529999999999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2531.6</v>
      </c>
      <c r="D98" s="231">
        <v>2529.9500000000003</v>
      </c>
      <c r="E98" s="231">
        <v>2511.9000000000005</v>
      </c>
      <c r="F98" s="231">
        <v>2492.2000000000003</v>
      </c>
      <c r="G98" s="231">
        <v>2474.1500000000005</v>
      </c>
      <c r="H98" s="231">
        <v>2549.6500000000005</v>
      </c>
      <c r="I98" s="231">
        <v>2567.7000000000007</v>
      </c>
      <c r="J98" s="231">
        <v>2587.4000000000005</v>
      </c>
      <c r="K98" s="230">
        <v>2548</v>
      </c>
      <c r="L98" s="230">
        <v>2510.25</v>
      </c>
      <c r="M98" s="230">
        <v>13.20243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324.45</v>
      </c>
      <c r="D99" s="231">
        <v>324.61666666666667</v>
      </c>
      <c r="E99" s="231">
        <v>323.23333333333335</v>
      </c>
      <c r="F99" s="231">
        <v>322.01666666666665</v>
      </c>
      <c r="G99" s="231">
        <v>320.63333333333333</v>
      </c>
      <c r="H99" s="231">
        <v>325.83333333333337</v>
      </c>
      <c r="I99" s="231">
        <v>327.2166666666667</v>
      </c>
      <c r="J99" s="231">
        <v>328.43333333333339</v>
      </c>
      <c r="K99" s="230">
        <v>326</v>
      </c>
      <c r="L99" s="230">
        <v>323.39999999999998</v>
      </c>
      <c r="M99" s="230">
        <v>7.8987999999999996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35418.050000000003</v>
      </c>
      <c r="D100" s="231">
        <v>35576.6</v>
      </c>
      <c r="E100" s="231">
        <v>35103.25</v>
      </c>
      <c r="F100" s="231">
        <v>34788.450000000004</v>
      </c>
      <c r="G100" s="231">
        <v>34315.100000000006</v>
      </c>
      <c r="H100" s="231">
        <v>35891.399999999994</v>
      </c>
      <c r="I100" s="231">
        <v>36364.749999999985</v>
      </c>
      <c r="J100" s="231">
        <v>36679.549999999988</v>
      </c>
      <c r="K100" s="230">
        <v>36049.949999999997</v>
      </c>
      <c r="L100" s="230">
        <v>35261.800000000003</v>
      </c>
      <c r="M100" s="230">
        <v>6.9849999999999995E-2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2744.8</v>
      </c>
      <c r="D101" s="231">
        <v>2739.7000000000003</v>
      </c>
      <c r="E101" s="231">
        <v>2730.7000000000007</v>
      </c>
      <c r="F101" s="231">
        <v>2716.6000000000004</v>
      </c>
      <c r="G101" s="231">
        <v>2707.6000000000008</v>
      </c>
      <c r="H101" s="231">
        <v>2753.8000000000006</v>
      </c>
      <c r="I101" s="231">
        <v>2762.7999999999997</v>
      </c>
      <c r="J101" s="231">
        <v>2776.9000000000005</v>
      </c>
      <c r="K101" s="230">
        <v>2748.7</v>
      </c>
      <c r="L101" s="230">
        <v>2725.6</v>
      </c>
      <c r="M101" s="230">
        <v>17.56973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891.9</v>
      </c>
      <c r="D102" s="231">
        <v>892.01666666666677</v>
      </c>
      <c r="E102" s="231">
        <v>887.13333333333355</v>
      </c>
      <c r="F102" s="231">
        <v>882.36666666666679</v>
      </c>
      <c r="G102" s="231">
        <v>877.48333333333358</v>
      </c>
      <c r="H102" s="231">
        <v>896.78333333333353</v>
      </c>
      <c r="I102" s="231">
        <v>901.66666666666674</v>
      </c>
      <c r="J102" s="231">
        <v>906.43333333333351</v>
      </c>
      <c r="K102" s="230">
        <v>896.9</v>
      </c>
      <c r="L102" s="230">
        <v>887.25</v>
      </c>
      <c r="M102" s="230">
        <v>243.77956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1076.2</v>
      </c>
      <c r="D103" s="231">
        <v>1090.6000000000001</v>
      </c>
      <c r="E103" s="231">
        <v>1056.1500000000003</v>
      </c>
      <c r="F103" s="231">
        <v>1036.1000000000001</v>
      </c>
      <c r="G103" s="231">
        <v>1001.6500000000003</v>
      </c>
      <c r="H103" s="231">
        <v>1110.6500000000003</v>
      </c>
      <c r="I103" s="231">
        <v>1145.1000000000001</v>
      </c>
      <c r="J103" s="231">
        <v>1165.1500000000003</v>
      </c>
      <c r="K103" s="230">
        <v>1125.05</v>
      </c>
      <c r="L103" s="230">
        <v>1070.55</v>
      </c>
      <c r="M103" s="230">
        <v>31.6935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445.6</v>
      </c>
      <c r="D104" s="231">
        <v>448.2833333333333</v>
      </c>
      <c r="E104" s="231">
        <v>441.96666666666658</v>
      </c>
      <c r="F104" s="231">
        <v>438.33333333333326</v>
      </c>
      <c r="G104" s="231">
        <v>432.01666666666654</v>
      </c>
      <c r="H104" s="231">
        <v>451.91666666666663</v>
      </c>
      <c r="I104" s="231">
        <v>458.23333333333335</v>
      </c>
      <c r="J104" s="231">
        <v>461.86666666666667</v>
      </c>
      <c r="K104" s="230">
        <v>454.6</v>
      </c>
      <c r="L104" s="230">
        <v>444.65</v>
      </c>
      <c r="M104" s="230">
        <v>42.341709999999999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461.05</v>
      </c>
      <c r="D105" s="231">
        <v>462.40000000000003</v>
      </c>
      <c r="E105" s="231">
        <v>454.20000000000005</v>
      </c>
      <c r="F105" s="231">
        <v>447.35</v>
      </c>
      <c r="G105" s="231">
        <v>439.15000000000003</v>
      </c>
      <c r="H105" s="231">
        <v>469.25000000000006</v>
      </c>
      <c r="I105" s="231">
        <v>477.45</v>
      </c>
      <c r="J105" s="231">
        <v>484.30000000000007</v>
      </c>
      <c r="K105" s="230">
        <v>470.6</v>
      </c>
      <c r="L105" s="230">
        <v>455.55</v>
      </c>
      <c r="M105" s="230">
        <v>1.6687399999999999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56.35</v>
      </c>
      <c r="D106" s="231">
        <v>56.6</v>
      </c>
      <c r="E106" s="231">
        <v>55.95</v>
      </c>
      <c r="F106" s="231">
        <v>55.550000000000004</v>
      </c>
      <c r="G106" s="231">
        <v>54.900000000000006</v>
      </c>
      <c r="H106" s="231">
        <v>57</v>
      </c>
      <c r="I106" s="231">
        <v>57.649999999999991</v>
      </c>
      <c r="J106" s="231">
        <v>58.05</v>
      </c>
      <c r="K106" s="230">
        <v>57.25</v>
      </c>
      <c r="L106" s="230">
        <v>56.2</v>
      </c>
      <c r="M106" s="230">
        <v>167.05166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398.75</v>
      </c>
      <c r="D107" s="231">
        <v>398.7</v>
      </c>
      <c r="E107" s="231">
        <v>396.04999999999995</v>
      </c>
      <c r="F107" s="231">
        <v>393.34999999999997</v>
      </c>
      <c r="G107" s="231">
        <v>390.69999999999993</v>
      </c>
      <c r="H107" s="231">
        <v>401.4</v>
      </c>
      <c r="I107" s="231">
        <v>404.04999999999995</v>
      </c>
      <c r="J107" s="231">
        <v>406.75</v>
      </c>
      <c r="K107" s="230">
        <v>401.35</v>
      </c>
      <c r="L107" s="230">
        <v>396</v>
      </c>
      <c r="M107" s="230">
        <v>97.442019999999999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5397.95</v>
      </c>
      <c r="D108" s="231">
        <v>5411.6833333333334</v>
      </c>
      <c r="E108" s="231">
        <v>5328.3666666666668</v>
      </c>
      <c r="F108" s="231">
        <v>5258.7833333333338</v>
      </c>
      <c r="G108" s="231">
        <v>5175.4666666666672</v>
      </c>
      <c r="H108" s="231">
        <v>5481.2666666666664</v>
      </c>
      <c r="I108" s="231">
        <v>5564.5833333333339</v>
      </c>
      <c r="J108" s="231">
        <v>5634.1666666666661</v>
      </c>
      <c r="K108" s="230">
        <v>5495</v>
      </c>
      <c r="L108" s="230">
        <v>5342.1</v>
      </c>
      <c r="M108" s="230">
        <v>1.31355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320</v>
      </c>
      <c r="D109" s="231">
        <v>318.7833333333333</v>
      </c>
      <c r="E109" s="231">
        <v>316.26666666666659</v>
      </c>
      <c r="F109" s="231">
        <v>312.5333333333333</v>
      </c>
      <c r="G109" s="231">
        <v>310.01666666666659</v>
      </c>
      <c r="H109" s="231">
        <v>322.51666666666659</v>
      </c>
      <c r="I109" s="231">
        <v>325.03333333333325</v>
      </c>
      <c r="J109" s="231">
        <v>328.76666666666659</v>
      </c>
      <c r="K109" s="230">
        <v>321.3</v>
      </c>
      <c r="L109" s="230">
        <v>315.05</v>
      </c>
      <c r="M109" s="230">
        <v>18.335239999999999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152.85</v>
      </c>
      <c r="D110" s="231">
        <v>153.21666666666667</v>
      </c>
      <c r="E110" s="231">
        <v>152.08333333333334</v>
      </c>
      <c r="F110" s="231">
        <v>151.31666666666666</v>
      </c>
      <c r="G110" s="231">
        <v>150.18333333333334</v>
      </c>
      <c r="H110" s="231">
        <v>153.98333333333335</v>
      </c>
      <c r="I110" s="231">
        <v>155.11666666666667</v>
      </c>
      <c r="J110" s="231">
        <v>155.88333333333335</v>
      </c>
      <c r="K110" s="230">
        <v>154.35</v>
      </c>
      <c r="L110" s="230">
        <v>152.44999999999999</v>
      </c>
      <c r="M110" s="230">
        <v>31.363520000000001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330.55</v>
      </c>
      <c r="D111" s="231">
        <v>331.38333333333333</v>
      </c>
      <c r="E111" s="231">
        <v>327.81666666666666</v>
      </c>
      <c r="F111" s="231">
        <v>325.08333333333331</v>
      </c>
      <c r="G111" s="231">
        <v>321.51666666666665</v>
      </c>
      <c r="H111" s="231">
        <v>334.11666666666667</v>
      </c>
      <c r="I111" s="231">
        <v>337.68333333333328</v>
      </c>
      <c r="J111" s="231">
        <v>340.41666666666669</v>
      </c>
      <c r="K111" s="230">
        <v>334.95</v>
      </c>
      <c r="L111" s="230">
        <v>328.65</v>
      </c>
      <c r="M111" s="230">
        <v>23.590119999999999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78.55</v>
      </c>
      <c r="D112" s="231">
        <v>78.333333333333329</v>
      </c>
      <c r="E112" s="231">
        <v>77.916666666666657</v>
      </c>
      <c r="F112" s="231">
        <v>77.283333333333331</v>
      </c>
      <c r="G112" s="231">
        <v>76.86666666666666</v>
      </c>
      <c r="H112" s="231">
        <v>78.966666666666654</v>
      </c>
      <c r="I112" s="231">
        <v>79.383333333333312</v>
      </c>
      <c r="J112" s="231">
        <v>80.016666666666652</v>
      </c>
      <c r="K112" s="230">
        <v>78.75</v>
      </c>
      <c r="L112" s="230">
        <v>77.7</v>
      </c>
      <c r="M112" s="230">
        <v>79.402709999999999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606.70000000000005</v>
      </c>
      <c r="D113" s="231">
        <v>607.01666666666677</v>
      </c>
      <c r="E113" s="231">
        <v>600.18333333333351</v>
      </c>
      <c r="F113" s="231">
        <v>593.66666666666674</v>
      </c>
      <c r="G113" s="231">
        <v>586.83333333333348</v>
      </c>
      <c r="H113" s="231">
        <v>613.53333333333353</v>
      </c>
      <c r="I113" s="231">
        <v>620.36666666666679</v>
      </c>
      <c r="J113" s="231">
        <v>626.88333333333355</v>
      </c>
      <c r="K113" s="230">
        <v>613.85</v>
      </c>
      <c r="L113" s="230">
        <v>600.5</v>
      </c>
      <c r="M113" s="230">
        <v>18.148350000000001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487</v>
      </c>
      <c r="D114" s="231">
        <v>490.66666666666669</v>
      </c>
      <c r="E114" s="231">
        <v>481.33333333333337</v>
      </c>
      <c r="F114" s="231">
        <v>475.66666666666669</v>
      </c>
      <c r="G114" s="231">
        <v>466.33333333333337</v>
      </c>
      <c r="H114" s="231">
        <v>496.33333333333337</v>
      </c>
      <c r="I114" s="231">
        <v>505.66666666666674</v>
      </c>
      <c r="J114" s="231">
        <v>511.33333333333337</v>
      </c>
      <c r="K114" s="230">
        <v>500</v>
      </c>
      <c r="L114" s="230">
        <v>485</v>
      </c>
      <c r="M114" s="230">
        <v>22.65043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136.75</v>
      </c>
      <c r="D115" s="231">
        <v>136.98333333333332</v>
      </c>
      <c r="E115" s="231">
        <v>136.06666666666663</v>
      </c>
      <c r="F115" s="231">
        <v>135.38333333333333</v>
      </c>
      <c r="G115" s="231">
        <v>134.46666666666664</v>
      </c>
      <c r="H115" s="231">
        <v>137.66666666666663</v>
      </c>
      <c r="I115" s="231">
        <v>138.58333333333331</v>
      </c>
      <c r="J115" s="231">
        <v>139.26666666666662</v>
      </c>
      <c r="K115" s="230">
        <v>137.9</v>
      </c>
      <c r="L115" s="230">
        <v>136.30000000000001</v>
      </c>
      <c r="M115" s="230">
        <v>34.138820000000003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1120.4000000000001</v>
      </c>
      <c r="D116" s="231">
        <v>1128.2833333333335</v>
      </c>
      <c r="E116" s="231">
        <v>1110.666666666667</v>
      </c>
      <c r="F116" s="231">
        <v>1100.9333333333334</v>
      </c>
      <c r="G116" s="231">
        <v>1083.3166666666668</v>
      </c>
      <c r="H116" s="231">
        <v>1138.0166666666671</v>
      </c>
      <c r="I116" s="231">
        <v>1155.6333333333334</v>
      </c>
      <c r="J116" s="231">
        <v>1165.3666666666672</v>
      </c>
      <c r="K116" s="230">
        <v>1145.9000000000001</v>
      </c>
      <c r="L116" s="230">
        <v>1118.55</v>
      </c>
      <c r="M116" s="230">
        <v>22.077390000000001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3613.7</v>
      </c>
      <c r="D117" s="231">
        <v>3639.8833333333332</v>
      </c>
      <c r="E117" s="231">
        <v>3579.8166666666666</v>
      </c>
      <c r="F117" s="231">
        <v>3545.9333333333334</v>
      </c>
      <c r="G117" s="231">
        <v>3485.8666666666668</v>
      </c>
      <c r="H117" s="231">
        <v>3673.7666666666664</v>
      </c>
      <c r="I117" s="231">
        <v>3733.833333333333</v>
      </c>
      <c r="J117" s="231">
        <v>3767.7166666666662</v>
      </c>
      <c r="K117" s="230">
        <v>3699.95</v>
      </c>
      <c r="L117" s="230">
        <v>3606</v>
      </c>
      <c r="M117" s="230">
        <v>1.2394700000000001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1232.2</v>
      </c>
      <c r="D118" s="231">
        <v>1238.6500000000001</v>
      </c>
      <c r="E118" s="231">
        <v>1222.9500000000003</v>
      </c>
      <c r="F118" s="231">
        <v>1213.7000000000003</v>
      </c>
      <c r="G118" s="231">
        <v>1198.0000000000005</v>
      </c>
      <c r="H118" s="231">
        <v>1247.9000000000001</v>
      </c>
      <c r="I118" s="231">
        <v>1263.5999999999999</v>
      </c>
      <c r="J118" s="231">
        <v>1272.8499999999999</v>
      </c>
      <c r="K118" s="230">
        <v>1254.3499999999999</v>
      </c>
      <c r="L118" s="230">
        <v>1229.4000000000001</v>
      </c>
      <c r="M118" s="230">
        <v>113.0723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1968.85</v>
      </c>
      <c r="D119" s="231">
        <v>1966.2833333333335</v>
      </c>
      <c r="E119" s="231">
        <v>1952.5666666666671</v>
      </c>
      <c r="F119" s="231">
        <v>1936.2833333333335</v>
      </c>
      <c r="G119" s="231">
        <v>1922.5666666666671</v>
      </c>
      <c r="H119" s="231">
        <v>1982.5666666666671</v>
      </c>
      <c r="I119" s="231">
        <v>1996.2833333333338</v>
      </c>
      <c r="J119" s="231">
        <v>2012.5666666666671</v>
      </c>
      <c r="K119" s="230">
        <v>1980</v>
      </c>
      <c r="L119" s="230">
        <v>1950</v>
      </c>
      <c r="M119" s="230">
        <v>5.5401300000000004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829.85</v>
      </c>
      <c r="D120" s="231">
        <v>829.68333333333339</v>
      </c>
      <c r="E120" s="231">
        <v>822.31666666666683</v>
      </c>
      <c r="F120" s="231">
        <v>814.78333333333342</v>
      </c>
      <c r="G120" s="231">
        <v>807.41666666666686</v>
      </c>
      <c r="H120" s="231">
        <v>837.21666666666681</v>
      </c>
      <c r="I120" s="231">
        <v>844.58333333333337</v>
      </c>
      <c r="J120" s="231">
        <v>852.11666666666679</v>
      </c>
      <c r="K120" s="230">
        <v>837.05</v>
      </c>
      <c r="L120" s="230">
        <v>822.15</v>
      </c>
      <c r="M120" s="230">
        <v>9.4908599999999996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248.05</v>
      </c>
      <c r="D121" s="231">
        <v>248.79999999999998</v>
      </c>
      <c r="E121" s="231">
        <v>245.24999999999997</v>
      </c>
      <c r="F121" s="231">
        <v>242.45</v>
      </c>
      <c r="G121" s="231">
        <v>238.89999999999998</v>
      </c>
      <c r="H121" s="231">
        <v>251.59999999999997</v>
      </c>
      <c r="I121" s="231">
        <v>255.14999999999998</v>
      </c>
      <c r="J121" s="231">
        <v>257.94999999999993</v>
      </c>
      <c r="K121" s="230">
        <v>252.35</v>
      </c>
      <c r="L121" s="230">
        <v>246</v>
      </c>
      <c r="M121" s="230">
        <v>7.6571100000000003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722.35</v>
      </c>
      <c r="D122" s="231">
        <v>723.80000000000007</v>
      </c>
      <c r="E122" s="231">
        <v>713.90000000000009</v>
      </c>
      <c r="F122" s="231">
        <v>705.45</v>
      </c>
      <c r="G122" s="231">
        <v>695.55000000000007</v>
      </c>
      <c r="H122" s="231">
        <v>732.25000000000011</v>
      </c>
      <c r="I122" s="231">
        <v>742.15</v>
      </c>
      <c r="J122" s="231">
        <v>750.60000000000014</v>
      </c>
      <c r="K122" s="230">
        <v>733.7</v>
      </c>
      <c r="L122" s="230">
        <v>715.35</v>
      </c>
      <c r="M122" s="230">
        <v>22.683299999999999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579.85</v>
      </c>
      <c r="D123" s="231">
        <v>578.63333333333333</v>
      </c>
      <c r="E123" s="231">
        <v>567.76666666666665</v>
      </c>
      <c r="F123" s="231">
        <v>555.68333333333328</v>
      </c>
      <c r="G123" s="231">
        <v>544.81666666666661</v>
      </c>
      <c r="H123" s="231">
        <v>590.7166666666667</v>
      </c>
      <c r="I123" s="231">
        <v>601.58333333333326</v>
      </c>
      <c r="J123" s="231">
        <v>613.66666666666674</v>
      </c>
      <c r="K123" s="230">
        <v>589.5</v>
      </c>
      <c r="L123" s="230">
        <v>566.54999999999995</v>
      </c>
      <c r="M123" s="230">
        <v>48.24485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437.75</v>
      </c>
      <c r="D124" s="231">
        <v>439.3</v>
      </c>
      <c r="E124" s="231">
        <v>435.3</v>
      </c>
      <c r="F124" s="231">
        <v>432.85</v>
      </c>
      <c r="G124" s="231">
        <v>428.85</v>
      </c>
      <c r="H124" s="231">
        <v>441.75</v>
      </c>
      <c r="I124" s="231">
        <v>445.75</v>
      </c>
      <c r="J124" s="231">
        <v>448.2</v>
      </c>
      <c r="K124" s="230">
        <v>443.3</v>
      </c>
      <c r="L124" s="230">
        <v>436.85</v>
      </c>
      <c r="M124" s="230">
        <v>11.66939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1884.9</v>
      </c>
      <c r="D125" s="231">
        <v>1883.1333333333332</v>
      </c>
      <c r="E125" s="231">
        <v>1877.9166666666665</v>
      </c>
      <c r="F125" s="231">
        <v>1870.9333333333334</v>
      </c>
      <c r="G125" s="231">
        <v>1865.7166666666667</v>
      </c>
      <c r="H125" s="231">
        <v>1890.1166666666663</v>
      </c>
      <c r="I125" s="231">
        <v>1895.333333333333</v>
      </c>
      <c r="J125" s="231">
        <v>1902.3166666666662</v>
      </c>
      <c r="K125" s="230">
        <v>1888.35</v>
      </c>
      <c r="L125" s="230">
        <v>1876.15</v>
      </c>
      <c r="M125" s="230">
        <v>18.766559999999998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87.8</v>
      </c>
      <c r="D126" s="231">
        <v>88.34999999999998</v>
      </c>
      <c r="E126" s="231">
        <v>87.099999999999966</v>
      </c>
      <c r="F126" s="231">
        <v>86.399999999999991</v>
      </c>
      <c r="G126" s="231">
        <v>85.149999999999977</v>
      </c>
      <c r="H126" s="231">
        <v>89.049999999999955</v>
      </c>
      <c r="I126" s="231">
        <v>90.299999999999983</v>
      </c>
      <c r="J126" s="231">
        <v>90.999999999999943</v>
      </c>
      <c r="K126" s="230">
        <v>89.6</v>
      </c>
      <c r="L126" s="230">
        <v>87.65</v>
      </c>
      <c r="M126" s="230">
        <v>23.799600000000002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3435.1</v>
      </c>
      <c r="D127" s="231">
        <v>3436.8333333333335</v>
      </c>
      <c r="E127" s="231">
        <v>3409.666666666667</v>
      </c>
      <c r="F127" s="231">
        <v>3384.2333333333336</v>
      </c>
      <c r="G127" s="231">
        <v>3357.0666666666671</v>
      </c>
      <c r="H127" s="231">
        <v>3462.2666666666669</v>
      </c>
      <c r="I127" s="231">
        <v>3489.4333333333338</v>
      </c>
      <c r="J127" s="231">
        <v>3514.8666666666668</v>
      </c>
      <c r="K127" s="230">
        <v>3464</v>
      </c>
      <c r="L127" s="230">
        <v>3411.4</v>
      </c>
      <c r="M127" s="230">
        <v>3.6369500000000001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330.9</v>
      </c>
      <c r="D128" s="231">
        <v>331.93333333333334</v>
      </c>
      <c r="E128" s="231">
        <v>329.06666666666666</v>
      </c>
      <c r="F128" s="231">
        <v>327.23333333333335</v>
      </c>
      <c r="G128" s="231">
        <v>324.36666666666667</v>
      </c>
      <c r="H128" s="231">
        <v>333.76666666666665</v>
      </c>
      <c r="I128" s="231">
        <v>336.63333333333333</v>
      </c>
      <c r="J128" s="231">
        <v>338.46666666666664</v>
      </c>
      <c r="K128" s="230">
        <v>334.8</v>
      </c>
      <c r="L128" s="230">
        <v>330.1</v>
      </c>
      <c r="M128" s="230">
        <v>8.0703800000000001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4194.55</v>
      </c>
      <c r="D129" s="231">
        <v>4244.2</v>
      </c>
      <c r="E129" s="231">
        <v>4128.3999999999996</v>
      </c>
      <c r="F129" s="231">
        <v>4062.25</v>
      </c>
      <c r="G129" s="231">
        <v>3946.45</v>
      </c>
      <c r="H129" s="231">
        <v>4310.3499999999995</v>
      </c>
      <c r="I129" s="231">
        <v>4426.1500000000005</v>
      </c>
      <c r="J129" s="231">
        <v>4492.2999999999993</v>
      </c>
      <c r="K129" s="230">
        <v>4360</v>
      </c>
      <c r="L129" s="230">
        <v>4178.05</v>
      </c>
      <c r="M129" s="230">
        <v>8.2313100000000006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2219.6</v>
      </c>
      <c r="D130" s="231">
        <v>2220.9</v>
      </c>
      <c r="E130" s="231">
        <v>2206.8000000000002</v>
      </c>
      <c r="F130" s="231">
        <v>2194</v>
      </c>
      <c r="G130" s="231">
        <v>2179.9</v>
      </c>
      <c r="H130" s="231">
        <v>2233.7000000000003</v>
      </c>
      <c r="I130" s="231">
        <v>2247.7999999999997</v>
      </c>
      <c r="J130" s="231">
        <v>2260.6000000000004</v>
      </c>
      <c r="K130" s="230">
        <v>2235</v>
      </c>
      <c r="L130" s="230">
        <v>2208.1</v>
      </c>
      <c r="M130" s="230">
        <v>19.700150000000001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311.95</v>
      </c>
      <c r="D131" s="231">
        <v>311.90000000000003</v>
      </c>
      <c r="E131" s="231">
        <v>307.30000000000007</v>
      </c>
      <c r="F131" s="231">
        <v>302.65000000000003</v>
      </c>
      <c r="G131" s="231">
        <v>298.05000000000007</v>
      </c>
      <c r="H131" s="231">
        <v>316.55000000000007</v>
      </c>
      <c r="I131" s="231">
        <v>321.15000000000009</v>
      </c>
      <c r="J131" s="231">
        <v>325.80000000000007</v>
      </c>
      <c r="K131" s="230">
        <v>316.5</v>
      </c>
      <c r="L131" s="230">
        <v>307.25</v>
      </c>
      <c r="M131" s="230">
        <v>34.728099999999998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546.5</v>
      </c>
      <c r="D132" s="231">
        <v>547.16666666666663</v>
      </c>
      <c r="E132" s="231">
        <v>544.33333333333326</v>
      </c>
      <c r="F132" s="231">
        <v>542.16666666666663</v>
      </c>
      <c r="G132" s="231">
        <v>539.33333333333326</v>
      </c>
      <c r="H132" s="231">
        <v>549.33333333333326</v>
      </c>
      <c r="I132" s="231">
        <v>552.16666666666652</v>
      </c>
      <c r="J132" s="231">
        <v>554.33333333333326</v>
      </c>
      <c r="K132" s="230">
        <v>550</v>
      </c>
      <c r="L132" s="230">
        <v>545</v>
      </c>
      <c r="M132" s="230">
        <v>4.82728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4121</v>
      </c>
      <c r="D133" s="231">
        <v>4137.3</v>
      </c>
      <c r="E133" s="231">
        <v>4092.6500000000005</v>
      </c>
      <c r="F133" s="231">
        <v>4064.3</v>
      </c>
      <c r="G133" s="231">
        <v>4019.6500000000005</v>
      </c>
      <c r="H133" s="231">
        <v>4165.6500000000005</v>
      </c>
      <c r="I133" s="231">
        <v>4210.3</v>
      </c>
      <c r="J133" s="231">
        <v>4238.6500000000005</v>
      </c>
      <c r="K133" s="230">
        <v>4181.95</v>
      </c>
      <c r="L133" s="230">
        <v>4108.95</v>
      </c>
      <c r="M133" s="230">
        <v>0.15392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686.85</v>
      </c>
      <c r="D134" s="231">
        <v>690.41666666666663</v>
      </c>
      <c r="E134" s="231">
        <v>682.13333333333321</v>
      </c>
      <c r="F134" s="231">
        <v>677.41666666666663</v>
      </c>
      <c r="G134" s="231">
        <v>669.13333333333321</v>
      </c>
      <c r="H134" s="231">
        <v>695.13333333333321</v>
      </c>
      <c r="I134" s="231">
        <v>703.41666666666674</v>
      </c>
      <c r="J134" s="231">
        <v>708.13333333333321</v>
      </c>
      <c r="K134" s="230">
        <v>698.7</v>
      </c>
      <c r="L134" s="230">
        <v>685.7</v>
      </c>
      <c r="M134" s="230">
        <v>12.039630000000001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85837.25</v>
      </c>
      <c r="D135" s="231">
        <v>86292.650000000009</v>
      </c>
      <c r="E135" s="231">
        <v>85241.60000000002</v>
      </c>
      <c r="F135" s="231">
        <v>84645.950000000012</v>
      </c>
      <c r="G135" s="231">
        <v>83594.900000000023</v>
      </c>
      <c r="H135" s="231">
        <v>86888.300000000017</v>
      </c>
      <c r="I135" s="231">
        <v>87939.35</v>
      </c>
      <c r="J135" s="231">
        <v>88535.000000000015</v>
      </c>
      <c r="K135" s="230">
        <v>87343.7</v>
      </c>
      <c r="L135" s="230">
        <v>85697</v>
      </c>
      <c r="M135" s="230">
        <v>2.8969999999999999E-2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261</v>
      </c>
      <c r="D136" s="231">
        <v>260.59999999999997</v>
      </c>
      <c r="E136" s="231">
        <v>258.69999999999993</v>
      </c>
      <c r="F136" s="231">
        <v>256.39999999999998</v>
      </c>
      <c r="G136" s="231">
        <v>254.49999999999994</v>
      </c>
      <c r="H136" s="231">
        <v>262.89999999999992</v>
      </c>
      <c r="I136" s="231">
        <v>264.7999999999999</v>
      </c>
      <c r="J136" s="231">
        <v>267.09999999999991</v>
      </c>
      <c r="K136" s="230">
        <v>262.5</v>
      </c>
      <c r="L136" s="230">
        <v>258.3</v>
      </c>
      <c r="M136" s="230">
        <v>17.185289999999998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1215.5</v>
      </c>
      <c r="D137" s="231">
        <v>1212.2833333333333</v>
      </c>
      <c r="E137" s="231">
        <v>1206.6166666666666</v>
      </c>
      <c r="F137" s="231">
        <v>1197.7333333333333</v>
      </c>
      <c r="G137" s="231">
        <v>1192.0666666666666</v>
      </c>
      <c r="H137" s="231">
        <v>1221.1666666666665</v>
      </c>
      <c r="I137" s="231">
        <v>1226.8333333333335</v>
      </c>
      <c r="J137" s="231">
        <v>1235.7166666666665</v>
      </c>
      <c r="K137" s="230">
        <v>1217.95</v>
      </c>
      <c r="L137" s="230">
        <v>1203.4000000000001</v>
      </c>
      <c r="M137" s="230">
        <v>18.18732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468.15</v>
      </c>
      <c r="D138" s="231">
        <v>471.11666666666662</v>
      </c>
      <c r="E138" s="231">
        <v>463.58333333333326</v>
      </c>
      <c r="F138" s="231">
        <v>459.01666666666665</v>
      </c>
      <c r="G138" s="231">
        <v>451.48333333333329</v>
      </c>
      <c r="H138" s="231">
        <v>475.68333333333322</v>
      </c>
      <c r="I138" s="231">
        <v>483.21666666666664</v>
      </c>
      <c r="J138" s="231">
        <v>487.78333333333319</v>
      </c>
      <c r="K138" s="230">
        <v>478.65</v>
      </c>
      <c r="L138" s="230">
        <v>466.55</v>
      </c>
      <c r="M138" s="230">
        <v>28.344180000000001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8679.9500000000007</v>
      </c>
      <c r="D139" s="231">
        <v>8694.7333333333336</v>
      </c>
      <c r="E139" s="231">
        <v>8647.6666666666679</v>
      </c>
      <c r="F139" s="231">
        <v>8615.383333333335</v>
      </c>
      <c r="G139" s="231">
        <v>8568.3166666666693</v>
      </c>
      <c r="H139" s="231">
        <v>8727.0166666666664</v>
      </c>
      <c r="I139" s="231">
        <v>8774.0833333333321</v>
      </c>
      <c r="J139" s="231">
        <v>8806.366666666665</v>
      </c>
      <c r="K139" s="230">
        <v>8741.7999999999993</v>
      </c>
      <c r="L139" s="230">
        <v>8662.4500000000007</v>
      </c>
      <c r="M139" s="230">
        <v>2.8081900000000002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636.29999999999995</v>
      </c>
      <c r="D140" s="231">
        <v>641.2833333333333</v>
      </c>
      <c r="E140" s="231">
        <v>628.06666666666661</v>
      </c>
      <c r="F140" s="231">
        <v>619.83333333333326</v>
      </c>
      <c r="G140" s="231">
        <v>606.61666666666656</v>
      </c>
      <c r="H140" s="231">
        <v>649.51666666666665</v>
      </c>
      <c r="I140" s="231">
        <v>662.73333333333335</v>
      </c>
      <c r="J140" s="231">
        <v>670.9666666666667</v>
      </c>
      <c r="K140" s="230">
        <v>654.5</v>
      </c>
      <c r="L140" s="230">
        <v>633.04999999999995</v>
      </c>
      <c r="M140" s="230">
        <v>4.7535999999999996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469.8</v>
      </c>
      <c r="D141" s="231">
        <v>470.76666666666665</v>
      </c>
      <c r="E141" s="231">
        <v>463.58333333333331</v>
      </c>
      <c r="F141" s="231">
        <v>457.36666666666667</v>
      </c>
      <c r="G141" s="231">
        <v>450.18333333333334</v>
      </c>
      <c r="H141" s="231">
        <v>476.98333333333329</v>
      </c>
      <c r="I141" s="231">
        <v>484.16666666666669</v>
      </c>
      <c r="J141" s="231">
        <v>490.38333333333327</v>
      </c>
      <c r="K141" s="230">
        <v>477.95</v>
      </c>
      <c r="L141" s="230">
        <v>464.55</v>
      </c>
      <c r="M141" s="230">
        <v>24.20589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49.95</v>
      </c>
      <c r="D142" s="231">
        <v>50.133333333333326</v>
      </c>
      <c r="E142" s="231">
        <v>49.616666666666653</v>
      </c>
      <c r="F142" s="231">
        <v>49.283333333333324</v>
      </c>
      <c r="G142" s="231">
        <v>48.766666666666652</v>
      </c>
      <c r="H142" s="231">
        <v>50.466666666666654</v>
      </c>
      <c r="I142" s="231">
        <v>50.983333333333334</v>
      </c>
      <c r="J142" s="231">
        <v>51.316666666666656</v>
      </c>
      <c r="K142" s="230">
        <v>50.65</v>
      </c>
      <c r="L142" s="230">
        <v>49.8</v>
      </c>
      <c r="M142" s="230">
        <v>26.855170000000001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1784.05</v>
      </c>
      <c r="D143" s="231">
        <v>1779.0833333333333</v>
      </c>
      <c r="E143" s="231">
        <v>1764.9666666666665</v>
      </c>
      <c r="F143" s="231">
        <v>1745.8833333333332</v>
      </c>
      <c r="G143" s="231">
        <v>1731.7666666666664</v>
      </c>
      <c r="H143" s="231">
        <v>1798.1666666666665</v>
      </c>
      <c r="I143" s="231">
        <v>1812.2833333333333</v>
      </c>
      <c r="J143" s="231">
        <v>1831.3666666666666</v>
      </c>
      <c r="K143" s="230">
        <v>1793.2</v>
      </c>
      <c r="L143" s="230">
        <v>1760</v>
      </c>
      <c r="M143" s="230">
        <v>3.0718999999999999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1042.0999999999999</v>
      </c>
      <c r="D144" s="231">
        <v>1043.3999999999999</v>
      </c>
      <c r="E144" s="231">
        <v>1033.2499999999998</v>
      </c>
      <c r="F144" s="231">
        <v>1024.3999999999999</v>
      </c>
      <c r="G144" s="231">
        <v>1014.2499999999998</v>
      </c>
      <c r="H144" s="231">
        <v>1052.2499999999998</v>
      </c>
      <c r="I144" s="231">
        <v>1062.3999999999999</v>
      </c>
      <c r="J144" s="231">
        <v>1071.2499999999998</v>
      </c>
      <c r="K144" s="230">
        <v>1053.55</v>
      </c>
      <c r="L144" s="230">
        <v>1034.55</v>
      </c>
      <c r="M144" s="230">
        <v>6.2263799999999998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167.1</v>
      </c>
      <c r="D145" s="231">
        <v>167.95</v>
      </c>
      <c r="E145" s="231">
        <v>165.95</v>
      </c>
      <c r="F145" s="231">
        <v>164.8</v>
      </c>
      <c r="G145" s="231">
        <v>162.80000000000001</v>
      </c>
      <c r="H145" s="231">
        <v>169.09999999999997</v>
      </c>
      <c r="I145" s="231">
        <v>171.09999999999997</v>
      </c>
      <c r="J145" s="231">
        <v>172.24999999999994</v>
      </c>
      <c r="K145" s="230">
        <v>169.95</v>
      </c>
      <c r="L145" s="230">
        <v>166.8</v>
      </c>
      <c r="M145" s="230">
        <v>163.14641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83.9</v>
      </c>
      <c r="D146" s="231">
        <v>83.8</v>
      </c>
      <c r="E146" s="231">
        <v>82.6</v>
      </c>
      <c r="F146" s="231">
        <v>81.3</v>
      </c>
      <c r="G146" s="231">
        <v>80.099999999999994</v>
      </c>
      <c r="H146" s="231">
        <v>85.1</v>
      </c>
      <c r="I146" s="231">
        <v>86.300000000000011</v>
      </c>
      <c r="J146" s="231">
        <v>87.6</v>
      </c>
      <c r="K146" s="230">
        <v>85</v>
      </c>
      <c r="L146" s="230">
        <v>82.5</v>
      </c>
      <c r="M146" s="230">
        <v>115.82762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4641.8999999999996</v>
      </c>
      <c r="D147" s="231">
        <v>4635.1833333333334</v>
      </c>
      <c r="E147" s="231">
        <v>4602.3666666666668</v>
      </c>
      <c r="F147" s="231">
        <v>4562.833333333333</v>
      </c>
      <c r="G147" s="231">
        <v>4530.0166666666664</v>
      </c>
      <c r="H147" s="231">
        <v>4674.7166666666672</v>
      </c>
      <c r="I147" s="231">
        <v>4707.5333333333347</v>
      </c>
      <c r="J147" s="231">
        <v>4747.0666666666675</v>
      </c>
      <c r="K147" s="230">
        <v>4668</v>
      </c>
      <c r="L147" s="230">
        <v>4595.6499999999996</v>
      </c>
      <c r="M147" s="230">
        <v>1.6626300000000001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20618.7</v>
      </c>
      <c r="D148" s="231">
        <v>20556.783333333336</v>
      </c>
      <c r="E148" s="231">
        <v>20449.916666666672</v>
      </c>
      <c r="F148" s="231">
        <v>20281.133333333335</v>
      </c>
      <c r="G148" s="231">
        <v>20174.26666666667</v>
      </c>
      <c r="H148" s="231">
        <v>20725.566666666673</v>
      </c>
      <c r="I148" s="231">
        <v>20832.433333333334</v>
      </c>
      <c r="J148" s="231">
        <v>21001.216666666674</v>
      </c>
      <c r="K148" s="230">
        <v>20663.650000000001</v>
      </c>
      <c r="L148" s="230">
        <v>20388</v>
      </c>
      <c r="M148" s="230">
        <v>0.89873999999999998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231.85</v>
      </c>
      <c r="D149" s="231">
        <v>234.23333333333335</v>
      </c>
      <c r="E149" s="231">
        <v>228.4666666666667</v>
      </c>
      <c r="F149" s="231">
        <v>225.08333333333334</v>
      </c>
      <c r="G149" s="231">
        <v>219.31666666666669</v>
      </c>
      <c r="H149" s="231">
        <v>237.6166666666667</v>
      </c>
      <c r="I149" s="231">
        <v>243.38333333333335</v>
      </c>
      <c r="J149" s="231">
        <v>246.76666666666671</v>
      </c>
      <c r="K149" s="230">
        <v>240</v>
      </c>
      <c r="L149" s="230">
        <v>230.85</v>
      </c>
      <c r="M149" s="230">
        <v>2.0469400000000002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923.4</v>
      </c>
      <c r="D150" s="231">
        <v>924.56666666666661</v>
      </c>
      <c r="E150" s="231">
        <v>912.78333333333319</v>
      </c>
      <c r="F150" s="231">
        <v>902.16666666666663</v>
      </c>
      <c r="G150" s="231">
        <v>890.38333333333321</v>
      </c>
      <c r="H150" s="231">
        <v>935.18333333333317</v>
      </c>
      <c r="I150" s="231">
        <v>946.96666666666647</v>
      </c>
      <c r="J150" s="231">
        <v>957.58333333333314</v>
      </c>
      <c r="K150" s="230">
        <v>936.35</v>
      </c>
      <c r="L150" s="230">
        <v>913.95</v>
      </c>
      <c r="M150" s="230">
        <v>8.7571999999999992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160.1</v>
      </c>
      <c r="D151" s="231">
        <v>159.53333333333333</v>
      </c>
      <c r="E151" s="231">
        <v>158.61666666666667</v>
      </c>
      <c r="F151" s="231">
        <v>157.13333333333335</v>
      </c>
      <c r="G151" s="231">
        <v>156.2166666666667</v>
      </c>
      <c r="H151" s="231">
        <v>161.01666666666665</v>
      </c>
      <c r="I151" s="231">
        <v>161.93333333333334</v>
      </c>
      <c r="J151" s="231">
        <v>163.41666666666663</v>
      </c>
      <c r="K151" s="230">
        <v>160.44999999999999</v>
      </c>
      <c r="L151" s="230">
        <v>158.05000000000001</v>
      </c>
      <c r="M151" s="230">
        <v>113.74283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259.2</v>
      </c>
      <c r="D152" s="231">
        <v>261.7</v>
      </c>
      <c r="E152" s="231">
        <v>255.59999999999997</v>
      </c>
      <c r="F152" s="231">
        <v>252</v>
      </c>
      <c r="G152" s="231">
        <v>245.89999999999998</v>
      </c>
      <c r="H152" s="231">
        <v>265.29999999999995</v>
      </c>
      <c r="I152" s="231">
        <v>271.39999999999998</v>
      </c>
      <c r="J152" s="231">
        <v>274.99999999999994</v>
      </c>
      <c r="K152" s="230">
        <v>267.8</v>
      </c>
      <c r="L152" s="230">
        <v>258.10000000000002</v>
      </c>
      <c r="M152" s="230">
        <v>24.103649999999998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644.25</v>
      </c>
      <c r="D153" s="231">
        <v>645.58333333333337</v>
      </c>
      <c r="E153" s="231">
        <v>639.16666666666674</v>
      </c>
      <c r="F153" s="231">
        <v>634.08333333333337</v>
      </c>
      <c r="G153" s="231">
        <v>627.66666666666674</v>
      </c>
      <c r="H153" s="231">
        <v>650.66666666666674</v>
      </c>
      <c r="I153" s="231">
        <v>657.08333333333348</v>
      </c>
      <c r="J153" s="231">
        <v>662.16666666666674</v>
      </c>
      <c r="K153" s="230">
        <v>652</v>
      </c>
      <c r="L153" s="230">
        <v>640.5</v>
      </c>
      <c r="M153" s="230">
        <v>11.136139999999999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3289.85</v>
      </c>
      <c r="D154" s="231">
        <v>3293.6333333333337</v>
      </c>
      <c r="E154" s="231">
        <v>3268.2666666666673</v>
      </c>
      <c r="F154" s="231">
        <v>3246.6833333333338</v>
      </c>
      <c r="G154" s="231">
        <v>3221.3166666666675</v>
      </c>
      <c r="H154" s="231">
        <v>3315.2166666666672</v>
      </c>
      <c r="I154" s="231">
        <v>3340.583333333333</v>
      </c>
      <c r="J154" s="231">
        <v>3362.166666666667</v>
      </c>
      <c r="K154" s="230">
        <v>3319</v>
      </c>
      <c r="L154" s="230">
        <v>3272.05</v>
      </c>
      <c r="M154" s="230">
        <v>0.61477000000000004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582.75</v>
      </c>
      <c r="D155" s="231">
        <v>586.25</v>
      </c>
      <c r="E155" s="231">
        <v>576.5</v>
      </c>
      <c r="F155" s="231">
        <v>570.25</v>
      </c>
      <c r="G155" s="231">
        <v>560.5</v>
      </c>
      <c r="H155" s="231">
        <v>592.5</v>
      </c>
      <c r="I155" s="231">
        <v>602.25</v>
      </c>
      <c r="J155" s="231">
        <v>608.5</v>
      </c>
      <c r="K155" s="230">
        <v>596</v>
      </c>
      <c r="L155" s="230">
        <v>580</v>
      </c>
      <c r="M155" s="230">
        <v>3.5545800000000001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3153.5</v>
      </c>
      <c r="D156" s="231">
        <v>3159.75</v>
      </c>
      <c r="E156" s="231">
        <v>3124.75</v>
      </c>
      <c r="F156" s="231">
        <v>3096</v>
      </c>
      <c r="G156" s="231">
        <v>3061</v>
      </c>
      <c r="H156" s="231">
        <v>3188.5</v>
      </c>
      <c r="I156" s="231">
        <v>3223.5</v>
      </c>
      <c r="J156" s="231">
        <v>3252.25</v>
      </c>
      <c r="K156" s="230">
        <v>3194.75</v>
      </c>
      <c r="L156" s="230">
        <v>3131</v>
      </c>
      <c r="M156" s="230">
        <v>4.9548699999999997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38019</v>
      </c>
      <c r="D157" s="231">
        <v>38186.85</v>
      </c>
      <c r="E157" s="231">
        <v>37772.6</v>
      </c>
      <c r="F157" s="231">
        <v>37526.199999999997</v>
      </c>
      <c r="G157" s="231">
        <v>37111.949999999997</v>
      </c>
      <c r="H157" s="231">
        <v>38433.25</v>
      </c>
      <c r="I157" s="231">
        <v>38847.5</v>
      </c>
      <c r="J157" s="231">
        <v>39093.9</v>
      </c>
      <c r="K157" s="230">
        <v>38601.1</v>
      </c>
      <c r="L157" s="230">
        <v>37940.449999999997</v>
      </c>
      <c r="M157" s="230">
        <v>0.19241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954.95</v>
      </c>
      <c r="D158" s="231">
        <v>954.68333333333339</v>
      </c>
      <c r="E158" s="231">
        <v>945.36666666666679</v>
      </c>
      <c r="F158" s="231">
        <v>935.78333333333342</v>
      </c>
      <c r="G158" s="231">
        <v>926.46666666666681</v>
      </c>
      <c r="H158" s="231">
        <v>964.26666666666677</v>
      </c>
      <c r="I158" s="231">
        <v>973.58333333333337</v>
      </c>
      <c r="J158" s="231">
        <v>983.16666666666674</v>
      </c>
      <c r="K158" s="230">
        <v>964</v>
      </c>
      <c r="L158" s="230">
        <v>945.1</v>
      </c>
      <c r="M158" s="230">
        <v>2.7731599999999998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4317.3999999999996</v>
      </c>
      <c r="D159" s="231">
        <v>4330.1333333333332</v>
      </c>
      <c r="E159" s="231">
        <v>4270.2666666666664</v>
      </c>
      <c r="F159" s="231">
        <v>4223.1333333333332</v>
      </c>
      <c r="G159" s="231">
        <v>4163.2666666666664</v>
      </c>
      <c r="H159" s="231">
        <v>4377.2666666666664</v>
      </c>
      <c r="I159" s="231">
        <v>4437.1333333333332</v>
      </c>
      <c r="J159" s="231">
        <v>4484.2666666666664</v>
      </c>
      <c r="K159" s="230">
        <v>4390</v>
      </c>
      <c r="L159" s="230">
        <v>4283</v>
      </c>
      <c r="M159" s="230">
        <v>3.6760000000000002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233.9</v>
      </c>
      <c r="D160" s="231">
        <v>233.78333333333333</v>
      </c>
      <c r="E160" s="231">
        <v>232.26666666666665</v>
      </c>
      <c r="F160" s="231">
        <v>230.63333333333333</v>
      </c>
      <c r="G160" s="231">
        <v>229.11666666666665</v>
      </c>
      <c r="H160" s="231">
        <v>235.41666666666666</v>
      </c>
      <c r="I160" s="231">
        <v>236.93333333333337</v>
      </c>
      <c r="J160" s="231">
        <v>238.56666666666666</v>
      </c>
      <c r="K160" s="230">
        <v>235.3</v>
      </c>
      <c r="L160" s="230">
        <v>232.15</v>
      </c>
      <c r="M160" s="230">
        <v>16.92146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2408.6</v>
      </c>
      <c r="D161" s="231">
        <v>2419.1333333333332</v>
      </c>
      <c r="E161" s="231">
        <v>2389.4666666666662</v>
      </c>
      <c r="F161" s="231">
        <v>2370.333333333333</v>
      </c>
      <c r="G161" s="231">
        <v>2340.6666666666661</v>
      </c>
      <c r="H161" s="231">
        <v>2438.2666666666664</v>
      </c>
      <c r="I161" s="231">
        <v>2467.9333333333334</v>
      </c>
      <c r="J161" s="231">
        <v>2487.0666666666666</v>
      </c>
      <c r="K161" s="230">
        <v>2448.8000000000002</v>
      </c>
      <c r="L161" s="230">
        <v>2400</v>
      </c>
      <c r="M161" s="230">
        <v>2.5046400000000002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3138.85</v>
      </c>
      <c r="D162" s="231">
        <v>3127.2999999999997</v>
      </c>
      <c r="E162" s="231">
        <v>3094.6999999999994</v>
      </c>
      <c r="F162" s="231">
        <v>3050.5499999999997</v>
      </c>
      <c r="G162" s="231">
        <v>3017.9499999999994</v>
      </c>
      <c r="H162" s="231">
        <v>3171.4499999999994</v>
      </c>
      <c r="I162" s="231">
        <v>3204.0499999999997</v>
      </c>
      <c r="J162" s="231">
        <v>3248.1999999999994</v>
      </c>
      <c r="K162" s="230">
        <v>3159.9</v>
      </c>
      <c r="L162" s="230">
        <v>3083.15</v>
      </c>
      <c r="M162" s="230">
        <v>2.9013599999999999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311.10000000000002</v>
      </c>
      <c r="D163" s="231">
        <v>310.66666666666669</v>
      </c>
      <c r="E163" s="231">
        <v>307.53333333333336</v>
      </c>
      <c r="F163" s="231">
        <v>303.9666666666667</v>
      </c>
      <c r="G163" s="231">
        <v>300.83333333333337</v>
      </c>
      <c r="H163" s="231">
        <v>314.23333333333335</v>
      </c>
      <c r="I163" s="231">
        <v>317.36666666666667</v>
      </c>
      <c r="J163" s="231">
        <v>320.93333333333334</v>
      </c>
      <c r="K163" s="230">
        <v>313.8</v>
      </c>
      <c r="L163" s="230">
        <v>307.10000000000002</v>
      </c>
      <c r="M163" s="230">
        <v>33.462989999999998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161.55000000000001</v>
      </c>
      <c r="D164" s="231">
        <v>162.4</v>
      </c>
      <c r="E164" s="231">
        <v>160.15</v>
      </c>
      <c r="F164" s="231">
        <v>158.75</v>
      </c>
      <c r="G164" s="231">
        <v>156.5</v>
      </c>
      <c r="H164" s="231">
        <v>163.80000000000001</v>
      </c>
      <c r="I164" s="231">
        <v>166.05</v>
      </c>
      <c r="J164" s="231">
        <v>167.45000000000002</v>
      </c>
      <c r="K164" s="230">
        <v>164.65</v>
      </c>
      <c r="L164" s="230">
        <v>161</v>
      </c>
      <c r="M164" s="230">
        <v>66.164330000000007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229.95</v>
      </c>
      <c r="D165" s="231">
        <v>230</v>
      </c>
      <c r="E165" s="231">
        <v>228.6</v>
      </c>
      <c r="F165" s="231">
        <v>227.25</v>
      </c>
      <c r="G165" s="231">
        <v>225.85</v>
      </c>
      <c r="H165" s="231">
        <v>231.35</v>
      </c>
      <c r="I165" s="231">
        <v>232.74999999999997</v>
      </c>
      <c r="J165" s="231">
        <v>234.1</v>
      </c>
      <c r="K165" s="230">
        <v>231.4</v>
      </c>
      <c r="L165" s="230">
        <v>228.65</v>
      </c>
      <c r="M165" s="230">
        <v>61.981430000000003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450.7</v>
      </c>
      <c r="D166" s="231">
        <v>451.23333333333335</v>
      </c>
      <c r="E166" s="231">
        <v>444.4666666666667</v>
      </c>
      <c r="F166" s="231">
        <v>438.23333333333335</v>
      </c>
      <c r="G166" s="231">
        <v>431.4666666666667</v>
      </c>
      <c r="H166" s="231">
        <v>457.4666666666667</v>
      </c>
      <c r="I166" s="231">
        <v>464.23333333333335</v>
      </c>
      <c r="J166" s="231">
        <v>470.4666666666667</v>
      </c>
      <c r="K166" s="230">
        <v>458</v>
      </c>
      <c r="L166" s="230">
        <v>445</v>
      </c>
      <c r="M166" s="230">
        <v>9.1614900000000006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14075.65</v>
      </c>
      <c r="D167" s="231">
        <v>14056.933333333334</v>
      </c>
      <c r="E167" s="231">
        <v>13933.866666666669</v>
      </c>
      <c r="F167" s="231">
        <v>13792.083333333334</v>
      </c>
      <c r="G167" s="231">
        <v>13669.016666666668</v>
      </c>
      <c r="H167" s="231">
        <v>14198.716666666669</v>
      </c>
      <c r="I167" s="231">
        <v>14321.783333333335</v>
      </c>
      <c r="J167" s="231">
        <v>14463.566666666669</v>
      </c>
      <c r="K167" s="230">
        <v>14180</v>
      </c>
      <c r="L167" s="230">
        <v>13915.15</v>
      </c>
      <c r="M167" s="230">
        <v>2.632E-2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48.55</v>
      </c>
      <c r="D168" s="231">
        <v>48.866666666666667</v>
      </c>
      <c r="E168" s="231">
        <v>48.083333333333336</v>
      </c>
      <c r="F168" s="231">
        <v>47.616666666666667</v>
      </c>
      <c r="G168" s="231">
        <v>46.833333333333336</v>
      </c>
      <c r="H168" s="231">
        <v>49.333333333333336</v>
      </c>
      <c r="I168" s="231">
        <v>50.116666666666667</v>
      </c>
      <c r="J168" s="231">
        <v>50.583333333333336</v>
      </c>
      <c r="K168" s="230">
        <v>49.65</v>
      </c>
      <c r="L168" s="230">
        <v>48.4</v>
      </c>
      <c r="M168" s="230">
        <v>305.38279999999997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122.85</v>
      </c>
      <c r="D169" s="231">
        <v>123.25</v>
      </c>
      <c r="E169" s="231">
        <v>122.15</v>
      </c>
      <c r="F169" s="231">
        <v>121.45</v>
      </c>
      <c r="G169" s="231">
        <v>120.35000000000001</v>
      </c>
      <c r="H169" s="231">
        <v>123.95</v>
      </c>
      <c r="I169" s="231">
        <v>125.05</v>
      </c>
      <c r="J169" s="231">
        <v>125.75</v>
      </c>
      <c r="K169" s="230">
        <v>124.35</v>
      </c>
      <c r="L169" s="230">
        <v>122.55</v>
      </c>
      <c r="M169" s="230">
        <v>23.949829999999999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2352</v>
      </c>
      <c r="D170" s="231">
        <v>2347.3666666666663</v>
      </c>
      <c r="E170" s="231">
        <v>2336.8333333333326</v>
      </c>
      <c r="F170" s="231">
        <v>2321.6666666666661</v>
      </c>
      <c r="G170" s="231">
        <v>2311.1333333333323</v>
      </c>
      <c r="H170" s="231">
        <v>2362.5333333333328</v>
      </c>
      <c r="I170" s="231">
        <v>2373.0666666666666</v>
      </c>
      <c r="J170" s="231">
        <v>2388.2333333333331</v>
      </c>
      <c r="K170" s="230">
        <v>2357.9</v>
      </c>
      <c r="L170" s="230">
        <v>2332.1999999999998</v>
      </c>
      <c r="M170" s="230">
        <v>56.642069999999997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759.15</v>
      </c>
      <c r="D171" s="231">
        <v>761.5</v>
      </c>
      <c r="E171" s="231">
        <v>753.2</v>
      </c>
      <c r="F171" s="231">
        <v>747.25</v>
      </c>
      <c r="G171" s="231">
        <v>738.95</v>
      </c>
      <c r="H171" s="231">
        <v>767.45</v>
      </c>
      <c r="I171" s="231">
        <v>775.75</v>
      </c>
      <c r="J171" s="231">
        <v>781.7</v>
      </c>
      <c r="K171" s="230">
        <v>769.8</v>
      </c>
      <c r="L171" s="230">
        <v>755.55</v>
      </c>
      <c r="M171" s="230">
        <v>3.9308200000000002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1123.4000000000001</v>
      </c>
      <c r="D172" s="231">
        <v>1129.7166666666667</v>
      </c>
      <c r="E172" s="231">
        <v>1114.1833333333334</v>
      </c>
      <c r="F172" s="231">
        <v>1104.9666666666667</v>
      </c>
      <c r="G172" s="231">
        <v>1089.4333333333334</v>
      </c>
      <c r="H172" s="231">
        <v>1138.9333333333334</v>
      </c>
      <c r="I172" s="231">
        <v>1154.4666666666667</v>
      </c>
      <c r="J172" s="231">
        <v>1163.6833333333334</v>
      </c>
      <c r="K172" s="230">
        <v>1145.25</v>
      </c>
      <c r="L172" s="230">
        <v>1120.5</v>
      </c>
      <c r="M172" s="230">
        <v>10.3306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2470.4499999999998</v>
      </c>
      <c r="D173" s="231">
        <v>2475.7166666666667</v>
      </c>
      <c r="E173" s="231">
        <v>2452.4333333333334</v>
      </c>
      <c r="F173" s="231">
        <v>2434.4166666666665</v>
      </c>
      <c r="G173" s="231">
        <v>2411.1333333333332</v>
      </c>
      <c r="H173" s="231">
        <v>2493.7333333333336</v>
      </c>
      <c r="I173" s="231">
        <v>2517.0166666666673</v>
      </c>
      <c r="J173" s="231">
        <v>2535.0333333333338</v>
      </c>
      <c r="K173" s="230">
        <v>2499</v>
      </c>
      <c r="L173" s="230">
        <v>2457.6999999999998</v>
      </c>
      <c r="M173" s="230">
        <v>4.3186999999999998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69</v>
      </c>
      <c r="D174" s="231">
        <v>68.88333333333334</v>
      </c>
      <c r="E174" s="231">
        <v>68.216666666666683</v>
      </c>
      <c r="F174" s="231">
        <v>67.433333333333337</v>
      </c>
      <c r="G174" s="231">
        <v>66.76666666666668</v>
      </c>
      <c r="H174" s="231">
        <v>69.666666666666686</v>
      </c>
      <c r="I174" s="231">
        <v>70.333333333333343</v>
      </c>
      <c r="J174" s="231">
        <v>71.116666666666688</v>
      </c>
      <c r="K174" s="230">
        <v>69.55</v>
      </c>
      <c r="L174" s="230">
        <v>68.099999999999994</v>
      </c>
      <c r="M174" s="230">
        <v>101.30763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24758.95</v>
      </c>
      <c r="D175" s="231">
        <v>24964.649999999998</v>
      </c>
      <c r="E175" s="231">
        <v>24469.299999999996</v>
      </c>
      <c r="F175" s="231">
        <v>24179.649999999998</v>
      </c>
      <c r="G175" s="231">
        <v>23684.299999999996</v>
      </c>
      <c r="H175" s="231">
        <v>25254.299999999996</v>
      </c>
      <c r="I175" s="231">
        <v>25749.649999999994</v>
      </c>
      <c r="J175" s="231">
        <v>26039.299999999996</v>
      </c>
      <c r="K175" s="230">
        <v>25460</v>
      </c>
      <c r="L175" s="230">
        <v>24675</v>
      </c>
      <c r="M175" s="230">
        <v>0.20893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1366.55</v>
      </c>
      <c r="D176" s="277">
        <v>1358</v>
      </c>
      <c r="E176" s="277">
        <v>1346.1</v>
      </c>
      <c r="F176" s="277">
        <v>1325.6499999999999</v>
      </c>
      <c r="G176" s="277">
        <v>1313.7499999999998</v>
      </c>
      <c r="H176" s="277">
        <v>1378.45</v>
      </c>
      <c r="I176" s="277">
        <v>1390.3500000000001</v>
      </c>
      <c r="J176" s="277">
        <v>1410.8000000000002</v>
      </c>
      <c r="K176" s="276">
        <v>1369.9</v>
      </c>
      <c r="L176" s="276">
        <v>1337.55</v>
      </c>
      <c r="M176" s="276">
        <v>5.29941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3261.75</v>
      </c>
      <c r="D177" s="231">
        <v>3283.25</v>
      </c>
      <c r="E177" s="231">
        <v>3236.5</v>
      </c>
      <c r="F177" s="231">
        <v>3211.25</v>
      </c>
      <c r="G177" s="231">
        <v>3164.5</v>
      </c>
      <c r="H177" s="231">
        <v>3308.5</v>
      </c>
      <c r="I177" s="231">
        <v>3355.25</v>
      </c>
      <c r="J177" s="231">
        <v>3380.5</v>
      </c>
      <c r="K177" s="230">
        <v>3330</v>
      </c>
      <c r="L177" s="230">
        <v>3258</v>
      </c>
      <c r="M177" s="230">
        <v>2.70513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464.75</v>
      </c>
      <c r="D178" s="231">
        <v>463.56666666666666</v>
      </c>
      <c r="E178" s="231">
        <v>458.23333333333335</v>
      </c>
      <c r="F178" s="231">
        <v>451.7166666666667</v>
      </c>
      <c r="G178" s="231">
        <v>446.38333333333338</v>
      </c>
      <c r="H178" s="231">
        <v>470.08333333333331</v>
      </c>
      <c r="I178" s="231">
        <v>475.41666666666669</v>
      </c>
      <c r="J178" s="231">
        <v>481.93333333333328</v>
      </c>
      <c r="K178" s="230">
        <v>468.9</v>
      </c>
      <c r="L178" s="230">
        <v>457.05</v>
      </c>
      <c r="M178" s="230">
        <v>10.813969999999999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540.29999999999995</v>
      </c>
      <c r="D179" s="231">
        <v>542.01666666666665</v>
      </c>
      <c r="E179" s="231">
        <v>536.5333333333333</v>
      </c>
      <c r="F179" s="231">
        <v>532.76666666666665</v>
      </c>
      <c r="G179" s="231">
        <v>527.2833333333333</v>
      </c>
      <c r="H179" s="231">
        <v>545.7833333333333</v>
      </c>
      <c r="I179" s="231">
        <v>551.26666666666665</v>
      </c>
      <c r="J179" s="231">
        <v>555.0333333333333</v>
      </c>
      <c r="K179" s="230">
        <v>547.5</v>
      </c>
      <c r="L179" s="230">
        <v>538.25</v>
      </c>
      <c r="M179" s="230">
        <v>211.56371999999999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82.65</v>
      </c>
      <c r="D180" s="231">
        <v>83.033333333333346</v>
      </c>
      <c r="E180" s="231">
        <v>81.916666666666686</v>
      </c>
      <c r="F180" s="231">
        <v>81.183333333333337</v>
      </c>
      <c r="G180" s="231">
        <v>80.066666666666677</v>
      </c>
      <c r="H180" s="231">
        <v>83.766666666666694</v>
      </c>
      <c r="I180" s="231">
        <v>84.88333333333334</v>
      </c>
      <c r="J180" s="231">
        <v>85.616666666666703</v>
      </c>
      <c r="K180" s="230">
        <v>84.15</v>
      </c>
      <c r="L180" s="230">
        <v>82.3</v>
      </c>
      <c r="M180" s="230">
        <v>126.88176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995.5</v>
      </c>
      <c r="D181" s="231">
        <v>999.30000000000007</v>
      </c>
      <c r="E181" s="231">
        <v>989.20000000000016</v>
      </c>
      <c r="F181" s="231">
        <v>982.90000000000009</v>
      </c>
      <c r="G181" s="231">
        <v>972.80000000000018</v>
      </c>
      <c r="H181" s="231">
        <v>1005.6000000000001</v>
      </c>
      <c r="I181" s="231">
        <v>1015.7</v>
      </c>
      <c r="J181" s="231">
        <v>1022.0000000000001</v>
      </c>
      <c r="K181" s="230">
        <v>1009.4</v>
      </c>
      <c r="L181" s="230">
        <v>993</v>
      </c>
      <c r="M181" s="230">
        <v>21.745629999999998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420.1</v>
      </c>
      <c r="D182" s="231">
        <v>421.48333333333335</v>
      </c>
      <c r="E182" s="231">
        <v>417.91666666666669</v>
      </c>
      <c r="F182" s="231">
        <v>415.73333333333335</v>
      </c>
      <c r="G182" s="231">
        <v>412.16666666666669</v>
      </c>
      <c r="H182" s="231">
        <v>423.66666666666669</v>
      </c>
      <c r="I182" s="231">
        <v>427.23333333333329</v>
      </c>
      <c r="J182" s="231">
        <v>429.41666666666669</v>
      </c>
      <c r="K182" s="230">
        <v>425.05</v>
      </c>
      <c r="L182" s="230">
        <v>419.3</v>
      </c>
      <c r="M182" s="230">
        <v>2.38802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615.85</v>
      </c>
      <c r="D183" s="231">
        <v>618.86666666666667</v>
      </c>
      <c r="E183" s="231">
        <v>611.08333333333337</v>
      </c>
      <c r="F183" s="231">
        <v>606.31666666666672</v>
      </c>
      <c r="G183" s="231">
        <v>598.53333333333342</v>
      </c>
      <c r="H183" s="231">
        <v>623.63333333333333</v>
      </c>
      <c r="I183" s="231">
        <v>631.41666666666663</v>
      </c>
      <c r="J183" s="231">
        <v>636.18333333333328</v>
      </c>
      <c r="K183" s="230">
        <v>626.65</v>
      </c>
      <c r="L183" s="230">
        <v>614.1</v>
      </c>
      <c r="M183" s="230">
        <v>3.8999100000000002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1170.1500000000001</v>
      </c>
      <c r="D184" s="231">
        <v>1167.1833333333334</v>
      </c>
      <c r="E184" s="231">
        <v>1149.9666666666667</v>
      </c>
      <c r="F184" s="231">
        <v>1129.7833333333333</v>
      </c>
      <c r="G184" s="231">
        <v>1112.5666666666666</v>
      </c>
      <c r="H184" s="231">
        <v>1187.3666666666668</v>
      </c>
      <c r="I184" s="231">
        <v>1204.5833333333335</v>
      </c>
      <c r="J184" s="231">
        <v>1224.7666666666669</v>
      </c>
      <c r="K184" s="230">
        <v>1184.4000000000001</v>
      </c>
      <c r="L184" s="230">
        <v>1147</v>
      </c>
      <c r="M184" s="230">
        <v>22.92305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933.4</v>
      </c>
      <c r="D185" s="231">
        <v>931.65</v>
      </c>
      <c r="E185" s="231">
        <v>923.4</v>
      </c>
      <c r="F185" s="231">
        <v>913.4</v>
      </c>
      <c r="G185" s="231">
        <v>905.15</v>
      </c>
      <c r="H185" s="231">
        <v>941.65</v>
      </c>
      <c r="I185" s="231">
        <v>949.9</v>
      </c>
      <c r="J185" s="231">
        <v>959.9</v>
      </c>
      <c r="K185" s="230">
        <v>939.9</v>
      </c>
      <c r="L185" s="230">
        <v>921.65</v>
      </c>
      <c r="M185" s="230">
        <v>19.124389999999998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1193.25</v>
      </c>
      <c r="D186" s="231">
        <v>1200.3500000000001</v>
      </c>
      <c r="E186" s="231">
        <v>1178.9000000000003</v>
      </c>
      <c r="F186" s="231">
        <v>1164.5500000000002</v>
      </c>
      <c r="G186" s="231">
        <v>1143.1000000000004</v>
      </c>
      <c r="H186" s="231">
        <v>1214.7000000000003</v>
      </c>
      <c r="I186" s="231">
        <v>1236.1500000000001</v>
      </c>
      <c r="J186" s="231">
        <v>1250.5000000000002</v>
      </c>
      <c r="K186" s="230">
        <v>1221.8</v>
      </c>
      <c r="L186" s="230">
        <v>1186</v>
      </c>
      <c r="M186" s="230">
        <v>6.7202000000000002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3089.6</v>
      </c>
      <c r="D187" s="231">
        <v>3100.3666666666668</v>
      </c>
      <c r="E187" s="231">
        <v>3060.7333333333336</v>
      </c>
      <c r="F187" s="231">
        <v>3031.8666666666668</v>
      </c>
      <c r="G187" s="231">
        <v>2992.2333333333336</v>
      </c>
      <c r="H187" s="231">
        <v>3129.2333333333336</v>
      </c>
      <c r="I187" s="231">
        <v>3168.8666666666668</v>
      </c>
      <c r="J187" s="231">
        <v>3197.7333333333336</v>
      </c>
      <c r="K187" s="230">
        <v>3140</v>
      </c>
      <c r="L187" s="230">
        <v>3071.5</v>
      </c>
      <c r="M187" s="230">
        <v>32.980339999999998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700.85</v>
      </c>
      <c r="D188" s="231">
        <v>702.66666666666663</v>
      </c>
      <c r="E188" s="231">
        <v>696.43333333333328</v>
      </c>
      <c r="F188" s="231">
        <v>692.01666666666665</v>
      </c>
      <c r="G188" s="231">
        <v>685.7833333333333</v>
      </c>
      <c r="H188" s="231">
        <v>707.08333333333326</v>
      </c>
      <c r="I188" s="231">
        <v>713.31666666666661</v>
      </c>
      <c r="J188" s="231">
        <v>717.73333333333323</v>
      </c>
      <c r="K188" s="230">
        <v>708.9</v>
      </c>
      <c r="L188" s="230">
        <v>698.25</v>
      </c>
      <c r="M188" s="230">
        <v>12.3522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6307.2</v>
      </c>
      <c r="D189" s="231">
        <v>6324.083333333333</v>
      </c>
      <c r="E189" s="231">
        <v>6273.1666666666661</v>
      </c>
      <c r="F189" s="231">
        <v>6239.1333333333332</v>
      </c>
      <c r="G189" s="231">
        <v>6188.2166666666662</v>
      </c>
      <c r="H189" s="231">
        <v>6358.1166666666659</v>
      </c>
      <c r="I189" s="231">
        <v>6409.0333333333319</v>
      </c>
      <c r="J189" s="231">
        <v>6443.0666666666657</v>
      </c>
      <c r="K189" s="230">
        <v>6375</v>
      </c>
      <c r="L189" s="230">
        <v>6290.05</v>
      </c>
      <c r="M189" s="230">
        <v>0.69527000000000005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469.4</v>
      </c>
      <c r="D190" s="231">
        <v>470.91666666666669</v>
      </c>
      <c r="E190" s="231">
        <v>466.33333333333337</v>
      </c>
      <c r="F190" s="231">
        <v>463.26666666666671</v>
      </c>
      <c r="G190" s="231">
        <v>458.68333333333339</v>
      </c>
      <c r="H190" s="231">
        <v>473.98333333333335</v>
      </c>
      <c r="I190" s="231">
        <v>478.56666666666672</v>
      </c>
      <c r="J190" s="231">
        <v>481.63333333333333</v>
      </c>
      <c r="K190" s="230">
        <v>475.5</v>
      </c>
      <c r="L190" s="230">
        <v>467.85</v>
      </c>
      <c r="M190" s="230">
        <v>73.686099999999996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193.45</v>
      </c>
      <c r="D191" s="231">
        <v>194.75</v>
      </c>
      <c r="E191" s="231">
        <v>191.75</v>
      </c>
      <c r="F191" s="231">
        <v>190.05</v>
      </c>
      <c r="G191" s="231">
        <v>187.05</v>
      </c>
      <c r="H191" s="231">
        <v>196.45</v>
      </c>
      <c r="I191" s="231">
        <v>199.45</v>
      </c>
      <c r="J191" s="231">
        <v>201.14999999999998</v>
      </c>
      <c r="K191" s="230">
        <v>197.75</v>
      </c>
      <c r="L191" s="230">
        <v>193.05</v>
      </c>
      <c r="M191" s="230">
        <v>67.537610000000001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108.1</v>
      </c>
      <c r="D192" s="231">
        <v>108.75</v>
      </c>
      <c r="E192" s="231">
        <v>107.1</v>
      </c>
      <c r="F192" s="231">
        <v>106.1</v>
      </c>
      <c r="G192" s="231">
        <v>104.44999999999999</v>
      </c>
      <c r="H192" s="231">
        <v>109.75</v>
      </c>
      <c r="I192" s="231">
        <v>111.4</v>
      </c>
      <c r="J192" s="231">
        <v>112.4</v>
      </c>
      <c r="K192" s="230">
        <v>110.4</v>
      </c>
      <c r="L192" s="230">
        <v>107.75</v>
      </c>
      <c r="M192" s="230">
        <v>621.00774999999999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61.45</v>
      </c>
      <c r="D193" s="231">
        <v>61.800000000000004</v>
      </c>
      <c r="E193" s="231">
        <v>60.750000000000007</v>
      </c>
      <c r="F193" s="231">
        <v>60.050000000000004</v>
      </c>
      <c r="G193" s="231">
        <v>59.000000000000007</v>
      </c>
      <c r="H193" s="231">
        <v>62.500000000000007</v>
      </c>
      <c r="I193" s="231">
        <v>63.550000000000004</v>
      </c>
      <c r="J193" s="231">
        <v>64.25</v>
      </c>
      <c r="K193" s="230">
        <v>62.85</v>
      </c>
      <c r="L193" s="230">
        <v>61.1</v>
      </c>
      <c r="M193" s="230">
        <v>14.10214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1013.9</v>
      </c>
      <c r="D194" s="231">
        <v>1017.6333333333333</v>
      </c>
      <c r="E194" s="231">
        <v>1006.2666666666667</v>
      </c>
      <c r="F194" s="231">
        <v>998.63333333333333</v>
      </c>
      <c r="G194" s="231">
        <v>987.26666666666665</v>
      </c>
      <c r="H194" s="231">
        <v>1025.2666666666667</v>
      </c>
      <c r="I194" s="231">
        <v>1036.6333333333332</v>
      </c>
      <c r="J194" s="231">
        <v>1044.2666666666667</v>
      </c>
      <c r="K194" s="230">
        <v>1029</v>
      </c>
      <c r="L194" s="230">
        <v>1010</v>
      </c>
      <c r="M194" s="230">
        <v>19.53837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742.85</v>
      </c>
      <c r="D195" s="231">
        <v>747.01666666666677</v>
      </c>
      <c r="E195" s="231">
        <v>736.03333333333353</v>
      </c>
      <c r="F195" s="231">
        <v>729.21666666666681</v>
      </c>
      <c r="G195" s="231">
        <v>718.23333333333358</v>
      </c>
      <c r="H195" s="231">
        <v>753.83333333333348</v>
      </c>
      <c r="I195" s="231">
        <v>764.81666666666683</v>
      </c>
      <c r="J195" s="231">
        <v>771.63333333333344</v>
      </c>
      <c r="K195" s="230">
        <v>758</v>
      </c>
      <c r="L195" s="230">
        <v>740.2</v>
      </c>
      <c r="M195" s="230">
        <v>3.21854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2569.3000000000002</v>
      </c>
      <c r="D196" s="231">
        <v>2575.75</v>
      </c>
      <c r="E196" s="231">
        <v>2555.5500000000002</v>
      </c>
      <c r="F196" s="231">
        <v>2541.8000000000002</v>
      </c>
      <c r="G196" s="231">
        <v>2521.6000000000004</v>
      </c>
      <c r="H196" s="231">
        <v>2589.5</v>
      </c>
      <c r="I196" s="231">
        <v>2609.6999999999998</v>
      </c>
      <c r="J196" s="231">
        <v>2623.45</v>
      </c>
      <c r="K196" s="230">
        <v>2595.9499999999998</v>
      </c>
      <c r="L196" s="230">
        <v>2562</v>
      </c>
      <c r="M196" s="230">
        <v>6.8729199999999997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1593.35</v>
      </c>
      <c r="D197" s="231">
        <v>1592.8</v>
      </c>
      <c r="E197" s="231">
        <v>1580.55</v>
      </c>
      <c r="F197" s="231">
        <v>1567.75</v>
      </c>
      <c r="G197" s="231">
        <v>1555.5</v>
      </c>
      <c r="H197" s="231">
        <v>1605.6</v>
      </c>
      <c r="I197" s="231">
        <v>1617.85</v>
      </c>
      <c r="J197" s="231">
        <v>1630.6499999999999</v>
      </c>
      <c r="K197" s="230">
        <v>1605.05</v>
      </c>
      <c r="L197" s="230">
        <v>1580</v>
      </c>
      <c r="M197" s="230">
        <v>3.9279099999999998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533.4</v>
      </c>
      <c r="D198" s="231">
        <v>534.4</v>
      </c>
      <c r="E198" s="231">
        <v>529.79999999999995</v>
      </c>
      <c r="F198" s="231">
        <v>526.19999999999993</v>
      </c>
      <c r="G198" s="231">
        <v>521.59999999999991</v>
      </c>
      <c r="H198" s="231">
        <v>538</v>
      </c>
      <c r="I198" s="231">
        <v>542.60000000000014</v>
      </c>
      <c r="J198" s="231">
        <v>546.20000000000005</v>
      </c>
      <c r="K198" s="230">
        <v>539</v>
      </c>
      <c r="L198" s="230">
        <v>530.79999999999995</v>
      </c>
      <c r="M198" s="230">
        <v>2.5302699999999998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1359.4</v>
      </c>
      <c r="D199" s="231">
        <v>1359.8333333333335</v>
      </c>
      <c r="E199" s="231">
        <v>1348.7166666666669</v>
      </c>
      <c r="F199" s="231">
        <v>1338.0333333333335</v>
      </c>
      <c r="G199" s="231">
        <v>1326.916666666667</v>
      </c>
      <c r="H199" s="231">
        <v>1370.5166666666669</v>
      </c>
      <c r="I199" s="231">
        <v>1381.6333333333337</v>
      </c>
      <c r="J199" s="231">
        <v>1392.3166666666668</v>
      </c>
      <c r="K199" s="230">
        <v>1370.95</v>
      </c>
      <c r="L199" s="230">
        <v>1349.15</v>
      </c>
      <c r="M199" s="230">
        <v>2.1232600000000001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31.05</v>
      </c>
      <c r="D200" s="231">
        <v>31.183333333333337</v>
      </c>
      <c r="E200" s="231">
        <v>30.766666666666673</v>
      </c>
      <c r="F200" s="231">
        <v>30.483333333333334</v>
      </c>
      <c r="G200" s="231">
        <v>30.06666666666667</v>
      </c>
      <c r="H200" s="231">
        <v>31.466666666666676</v>
      </c>
      <c r="I200" s="231">
        <v>31.88333333333334</v>
      </c>
      <c r="J200" s="231">
        <v>32.166666666666679</v>
      </c>
      <c r="K200" s="230">
        <v>31.6</v>
      </c>
      <c r="L200" s="230">
        <v>30.9</v>
      </c>
      <c r="M200" s="230">
        <v>48.350009999999997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2722.25</v>
      </c>
      <c r="D201" s="231">
        <v>2720.7166666666667</v>
      </c>
      <c r="E201" s="231">
        <v>2692.5333333333333</v>
      </c>
      <c r="F201" s="231">
        <v>2662.8166666666666</v>
      </c>
      <c r="G201" s="231">
        <v>2634.6333333333332</v>
      </c>
      <c r="H201" s="231">
        <v>2750.4333333333334</v>
      </c>
      <c r="I201" s="231">
        <v>2778.6166666666668</v>
      </c>
      <c r="J201" s="231">
        <v>2808.3333333333335</v>
      </c>
      <c r="K201" s="230">
        <v>2748.9</v>
      </c>
      <c r="L201" s="230">
        <v>2691</v>
      </c>
      <c r="M201" s="230">
        <v>1.5756399999999999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735.95</v>
      </c>
      <c r="D202" s="231">
        <v>736.44999999999993</v>
      </c>
      <c r="E202" s="231">
        <v>730.99999999999989</v>
      </c>
      <c r="F202" s="231">
        <v>726.05</v>
      </c>
      <c r="G202" s="231">
        <v>720.59999999999991</v>
      </c>
      <c r="H202" s="231">
        <v>741.39999999999986</v>
      </c>
      <c r="I202" s="231">
        <v>746.84999999999991</v>
      </c>
      <c r="J202" s="231">
        <v>751.79999999999984</v>
      </c>
      <c r="K202" s="230">
        <v>741.9</v>
      </c>
      <c r="L202" s="230">
        <v>731.5</v>
      </c>
      <c r="M202" s="230">
        <v>10.12743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7515.9</v>
      </c>
      <c r="D203" s="231">
        <v>7542.8</v>
      </c>
      <c r="E203" s="231">
        <v>7451.6</v>
      </c>
      <c r="F203" s="231">
        <v>7387.3</v>
      </c>
      <c r="G203" s="231">
        <v>7296.1</v>
      </c>
      <c r="H203" s="231">
        <v>7607.1</v>
      </c>
      <c r="I203" s="231">
        <v>7698.2999999999993</v>
      </c>
      <c r="J203" s="231">
        <v>7762.6</v>
      </c>
      <c r="K203" s="230">
        <v>7634</v>
      </c>
      <c r="L203" s="230">
        <v>7478.5</v>
      </c>
      <c r="M203" s="230">
        <v>3.4130199999999999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72.55</v>
      </c>
      <c r="D204" s="231">
        <v>73.05</v>
      </c>
      <c r="E204" s="231">
        <v>71.5</v>
      </c>
      <c r="F204" s="231">
        <v>70.45</v>
      </c>
      <c r="G204" s="231">
        <v>68.900000000000006</v>
      </c>
      <c r="H204" s="231">
        <v>74.099999999999994</v>
      </c>
      <c r="I204" s="231">
        <v>75.649999999999977</v>
      </c>
      <c r="J204" s="231">
        <v>76.699999999999989</v>
      </c>
      <c r="K204" s="230">
        <v>74.599999999999994</v>
      </c>
      <c r="L204" s="230">
        <v>72</v>
      </c>
      <c r="M204" s="230">
        <v>72.437259999999995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1410.65</v>
      </c>
      <c r="D205" s="231">
        <v>1404.4833333333333</v>
      </c>
      <c r="E205" s="231">
        <v>1394.4166666666667</v>
      </c>
      <c r="F205" s="231">
        <v>1378.1833333333334</v>
      </c>
      <c r="G205" s="231">
        <v>1368.1166666666668</v>
      </c>
      <c r="H205" s="231">
        <v>1420.7166666666667</v>
      </c>
      <c r="I205" s="231">
        <v>1430.7833333333333</v>
      </c>
      <c r="J205" s="231">
        <v>1447.0166666666667</v>
      </c>
      <c r="K205" s="230">
        <v>1414.55</v>
      </c>
      <c r="L205" s="230">
        <v>1388.25</v>
      </c>
      <c r="M205" s="230">
        <v>2.7594699999999999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758.1</v>
      </c>
      <c r="D206" s="231">
        <v>763.35</v>
      </c>
      <c r="E206" s="231">
        <v>751.80000000000007</v>
      </c>
      <c r="F206" s="231">
        <v>745.5</v>
      </c>
      <c r="G206" s="231">
        <v>733.95</v>
      </c>
      <c r="H206" s="231">
        <v>769.65000000000009</v>
      </c>
      <c r="I206" s="231">
        <v>781.2</v>
      </c>
      <c r="J206" s="231">
        <v>787.50000000000011</v>
      </c>
      <c r="K206" s="230">
        <v>774.9</v>
      </c>
      <c r="L206" s="230">
        <v>757.05</v>
      </c>
      <c r="M206" s="230">
        <v>9.8981700000000004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1440.05</v>
      </c>
      <c r="D207" s="231">
        <v>1434.1499999999999</v>
      </c>
      <c r="E207" s="231">
        <v>1421.9999999999998</v>
      </c>
      <c r="F207" s="231">
        <v>1403.9499999999998</v>
      </c>
      <c r="G207" s="231">
        <v>1391.7999999999997</v>
      </c>
      <c r="H207" s="231">
        <v>1452.1999999999998</v>
      </c>
      <c r="I207" s="231">
        <v>1464.35</v>
      </c>
      <c r="J207" s="231">
        <v>1482.3999999999999</v>
      </c>
      <c r="K207" s="230">
        <v>1446.3</v>
      </c>
      <c r="L207" s="230">
        <v>1416.1</v>
      </c>
      <c r="M207" s="230">
        <v>26.456769999999999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281.55</v>
      </c>
      <c r="D208" s="231">
        <v>281.84999999999997</v>
      </c>
      <c r="E208" s="231">
        <v>279.69999999999993</v>
      </c>
      <c r="F208" s="231">
        <v>277.84999999999997</v>
      </c>
      <c r="G208" s="231">
        <v>275.69999999999993</v>
      </c>
      <c r="H208" s="231">
        <v>283.69999999999993</v>
      </c>
      <c r="I208" s="231">
        <v>285.84999999999991</v>
      </c>
      <c r="J208" s="231">
        <v>287.69999999999993</v>
      </c>
      <c r="K208" s="230">
        <v>284</v>
      </c>
      <c r="L208" s="230">
        <v>280</v>
      </c>
      <c r="M208" s="230">
        <v>97.310320000000004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6.05</v>
      </c>
      <c r="D209" s="231">
        <v>6.083333333333333</v>
      </c>
      <c r="E209" s="231">
        <v>6.0166666666666657</v>
      </c>
      <c r="F209" s="231">
        <v>5.9833333333333325</v>
      </c>
      <c r="G209" s="231">
        <v>5.9166666666666652</v>
      </c>
      <c r="H209" s="231">
        <v>6.1166666666666663</v>
      </c>
      <c r="I209" s="231">
        <v>6.1833333333333345</v>
      </c>
      <c r="J209" s="231">
        <v>6.2166666666666668</v>
      </c>
      <c r="K209" s="230">
        <v>6.15</v>
      </c>
      <c r="L209" s="230">
        <v>6.05</v>
      </c>
      <c r="M209" s="230">
        <v>282.09620000000001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851.05</v>
      </c>
      <c r="D210" s="231">
        <v>845.54999999999984</v>
      </c>
      <c r="E210" s="231">
        <v>837.6999999999997</v>
      </c>
      <c r="F210" s="231">
        <v>824.34999999999991</v>
      </c>
      <c r="G210" s="231">
        <v>816.49999999999977</v>
      </c>
      <c r="H210" s="231">
        <v>858.89999999999964</v>
      </c>
      <c r="I210" s="231">
        <v>866.74999999999977</v>
      </c>
      <c r="J210" s="231">
        <v>880.09999999999957</v>
      </c>
      <c r="K210" s="230">
        <v>853.4</v>
      </c>
      <c r="L210" s="230">
        <v>832.2</v>
      </c>
      <c r="M210" s="230">
        <v>17.436430000000001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1327.7</v>
      </c>
      <c r="D211" s="231">
        <v>1331.1833333333334</v>
      </c>
      <c r="E211" s="231">
        <v>1316.5166666666669</v>
      </c>
      <c r="F211" s="231">
        <v>1305.3333333333335</v>
      </c>
      <c r="G211" s="231">
        <v>1290.666666666667</v>
      </c>
      <c r="H211" s="231">
        <v>1342.3666666666668</v>
      </c>
      <c r="I211" s="231">
        <v>1357.0333333333333</v>
      </c>
      <c r="J211" s="231">
        <v>1368.2166666666667</v>
      </c>
      <c r="K211" s="230">
        <v>1345.85</v>
      </c>
      <c r="L211" s="230">
        <v>1320</v>
      </c>
      <c r="M211" s="230">
        <v>2.4220199999999998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360.8</v>
      </c>
      <c r="D212" s="231">
        <v>363.0333333333333</v>
      </c>
      <c r="E212" s="231">
        <v>358.16666666666663</v>
      </c>
      <c r="F212" s="231">
        <v>355.5333333333333</v>
      </c>
      <c r="G212" s="231">
        <v>350.66666666666663</v>
      </c>
      <c r="H212" s="231">
        <v>365.66666666666663</v>
      </c>
      <c r="I212" s="231">
        <v>370.5333333333333</v>
      </c>
      <c r="J212" s="231">
        <v>373.16666666666663</v>
      </c>
      <c r="K212" s="230">
        <v>367.9</v>
      </c>
      <c r="L212" s="230">
        <v>360.4</v>
      </c>
      <c r="M212" s="230">
        <v>37.379719999999999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16.55</v>
      </c>
      <c r="D213" s="231">
        <v>16.75</v>
      </c>
      <c r="E213" s="231">
        <v>16.2</v>
      </c>
      <c r="F213" s="231">
        <v>15.849999999999998</v>
      </c>
      <c r="G213" s="231">
        <v>15.299999999999997</v>
      </c>
      <c r="H213" s="231">
        <v>17.100000000000001</v>
      </c>
      <c r="I213" s="231">
        <v>17.649999999999999</v>
      </c>
      <c r="J213" s="231">
        <v>18.000000000000004</v>
      </c>
      <c r="K213" s="230">
        <v>17.3</v>
      </c>
      <c r="L213" s="230">
        <v>16.399999999999999</v>
      </c>
      <c r="M213" s="230">
        <v>2678.8687199999999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198.05</v>
      </c>
      <c r="D214" s="231">
        <v>199.93333333333331</v>
      </c>
      <c r="E214" s="231">
        <v>195.61666666666662</v>
      </c>
      <c r="F214" s="231">
        <v>193.18333333333331</v>
      </c>
      <c r="G214" s="231">
        <v>188.86666666666662</v>
      </c>
      <c r="H214" s="231">
        <v>202.36666666666662</v>
      </c>
      <c r="I214" s="231">
        <v>206.68333333333328</v>
      </c>
      <c r="J214" s="231">
        <v>209.11666666666662</v>
      </c>
      <c r="K214" s="230">
        <v>204.25</v>
      </c>
      <c r="L214" s="230">
        <v>197.5</v>
      </c>
      <c r="M214" s="230">
        <v>130.33724000000001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54.15</v>
      </c>
      <c r="D215" s="231">
        <v>54.433333333333337</v>
      </c>
      <c r="E215" s="231">
        <v>52.916666666666671</v>
      </c>
      <c r="F215" s="231">
        <v>51.683333333333337</v>
      </c>
      <c r="G215" s="231">
        <v>50.166666666666671</v>
      </c>
      <c r="H215" s="231">
        <v>55.666666666666671</v>
      </c>
      <c r="I215" s="231">
        <v>57.183333333333337</v>
      </c>
      <c r="J215" s="231">
        <v>58.416666666666671</v>
      </c>
      <c r="K215" s="230">
        <v>55.95</v>
      </c>
      <c r="L215" s="230">
        <v>53.2</v>
      </c>
      <c r="M215" s="230">
        <v>620.22927000000004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517.1</v>
      </c>
      <c r="D216" s="231">
        <v>516.66666666666663</v>
      </c>
      <c r="E216" s="231">
        <v>513.93333333333328</v>
      </c>
      <c r="F216" s="231">
        <v>510.76666666666665</v>
      </c>
      <c r="G216" s="231">
        <v>508.0333333333333</v>
      </c>
      <c r="H216" s="231">
        <v>519.83333333333326</v>
      </c>
      <c r="I216" s="231">
        <v>522.56666666666661</v>
      </c>
      <c r="J216" s="231">
        <v>525.73333333333323</v>
      </c>
      <c r="K216" s="230">
        <v>519.4</v>
      </c>
      <c r="L216" s="230">
        <v>513.5</v>
      </c>
      <c r="M216" s="230">
        <v>15.401759999999999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7" sqref="F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415.1</v>
      </c>
      <c r="D11" s="231">
        <v>412.2</v>
      </c>
      <c r="E11" s="231">
        <v>406.54999999999995</v>
      </c>
      <c r="F11" s="231">
        <v>397.99999999999994</v>
      </c>
      <c r="G11" s="231">
        <v>392.34999999999991</v>
      </c>
      <c r="H11" s="231">
        <v>420.75</v>
      </c>
      <c r="I11" s="231">
        <v>426.4</v>
      </c>
      <c r="J11" s="231">
        <v>434.95000000000005</v>
      </c>
      <c r="K11" s="230">
        <v>417.85</v>
      </c>
      <c r="L11" s="230">
        <v>403.65</v>
      </c>
      <c r="M11" s="230">
        <v>5.3443500000000004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22777.45</v>
      </c>
      <c r="D12" s="231">
        <v>22818.799999999999</v>
      </c>
      <c r="E12" s="231">
        <v>22658.649999999998</v>
      </c>
      <c r="F12" s="231">
        <v>22539.85</v>
      </c>
      <c r="G12" s="231">
        <v>22379.699999999997</v>
      </c>
      <c r="H12" s="231">
        <v>22937.599999999999</v>
      </c>
      <c r="I12" s="231">
        <v>23097.75</v>
      </c>
      <c r="J12" s="231">
        <v>23216.55</v>
      </c>
      <c r="K12" s="230">
        <v>22978.95</v>
      </c>
      <c r="L12" s="230">
        <v>22700</v>
      </c>
      <c r="M12" s="230">
        <v>9.7000000000000003E-3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3201.05</v>
      </c>
      <c r="D13" s="231">
        <v>3210.0333333333333</v>
      </c>
      <c r="E13" s="231">
        <v>3177.0666666666666</v>
      </c>
      <c r="F13" s="231">
        <v>3153.0833333333335</v>
      </c>
      <c r="G13" s="231">
        <v>3120.1166666666668</v>
      </c>
      <c r="H13" s="231">
        <v>3234.0166666666664</v>
      </c>
      <c r="I13" s="231">
        <v>3266.9833333333327</v>
      </c>
      <c r="J13" s="231">
        <v>3290.9666666666662</v>
      </c>
      <c r="K13" s="230">
        <v>3243</v>
      </c>
      <c r="L13" s="230">
        <v>3186.05</v>
      </c>
      <c r="M13" s="230">
        <v>2.6698200000000001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1749.3</v>
      </c>
      <c r="D14" s="231">
        <v>1756</v>
      </c>
      <c r="E14" s="231">
        <v>1736.15</v>
      </c>
      <c r="F14" s="231">
        <v>1723</v>
      </c>
      <c r="G14" s="231">
        <v>1703.15</v>
      </c>
      <c r="H14" s="231">
        <v>1769.15</v>
      </c>
      <c r="I14" s="231">
        <v>1789</v>
      </c>
      <c r="J14" s="231">
        <v>1802.15</v>
      </c>
      <c r="K14" s="230">
        <v>1775.85</v>
      </c>
      <c r="L14" s="230">
        <v>1742.85</v>
      </c>
      <c r="M14" s="230">
        <v>3.72749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2745.8</v>
      </c>
      <c r="D15" s="231">
        <v>2765.1333333333332</v>
      </c>
      <c r="E15" s="231">
        <v>2713.2666666666664</v>
      </c>
      <c r="F15" s="231">
        <v>2680.7333333333331</v>
      </c>
      <c r="G15" s="231">
        <v>2628.8666666666663</v>
      </c>
      <c r="H15" s="231">
        <v>2797.6666666666665</v>
      </c>
      <c r="I15" s="231">
        <v>2849.5333333333333</v>
      </c>
      <c r="J15" s="231">
        <v>2882.0666666666666</v>
      </c>
      <c r="K15" s="230">
        <v>2817</v>
      </c>
      <c r="L15" s="230">
        <v>2732.6</v>
      </c>
      <c r="M15" s="230">
        <v>0.62438000000000005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1230.1500000000001</v>
      </c>
      <c r="D16" s="231">
        <v>1235.3833333333334</v>
      </c>
      <c r="E16" s="231">
        <v>1222.7666666666669</v>
      </c>
      <c r="F16" s="231">
        <v>1215.3833333333334</v>
      </c>
      <c r="G16" s="231">
        <v>1202.7666666666669</v>
      </c>
      <c r="H16" s="231">
        <v>1242.7666666666669</v>
      </c>
      <c r="I16" s="231">
        <v>1255.3833333333332</v>
      </c>
      <c r="J16" s="231">
        <v>1262.7666666666669</v>
      </c>
      <c r="K16" s="230">
        <v>1248</v>
      </c>
      <c r="L16" s="230">
        <v>1228</v>
      </c>
      <c r="M16" s="230">
        <v>2.6347399999999999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678.6</v>
      </c>
      <c r="D17" s="231">
        <v>684.01666666666677</v>
      </c>
      <c r="E17" s="231">
        <v>669.03333333333353</v>
      </c>
      <c r="F17" s="231">
        <v>659.46666666666681</v>
      </c>
      <c r="G17" s="231">
        <v>644.48333333333358</v>
      </c>
      <c r="H17" s="231">
        <v>693.58333333333348</v>
      </c>
      <c r="I17" s="231">
        <v>708.56666666666683</v>
      </c>
      <c r="J17" s="231">
        <v>718.13333333333344</v>
      </c>
      <c r="K17" s="230">
        <v>699</v>
      </c>
      <c r="L17" s="230">
        <v>674.45</v>
      </c>
      <c r="M17" s="230">
        <v>36.938180000000003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426.2</v>
      </c>
      <c r="D18" s="231">
        <v>425.08333333333331</v>
      </c>
      <c r="E18" s="231">
        <v>414.16666666666663</v>
      </c>
      <c r="F18" s="231">
        <v>402.13333333333333</v>
      </c>
      <c r="G18" s="231">
        <v>391.21666666666664</v>
      </c>
      <c r="H18" s="231">
        <v>437.11666666666662</v>
      </c>
      <c r="I18" s="231">
        <v>448.03333333333325</v>
      </c>
      <c r="J18" s="231">
        <v>460.06666666666661</v>
      </c>
      <c r="K18" s="230">
        <v>436</v>
      </c>
      <c r="L18" s="230">
        <v>413.05</v>
      </c>
      <c r="M18" s="230">
        <v>9.6628100000000003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1759.7</v>
      </c>
      <c r="D19" s="231">
        <v>1758.2333333333336</v>
      </c>
      <c r="E19" s="231">
        <v>1741.5666666666671</v>
      </c>
      <c r="F19" s="231">
        <v>1723.4333333333334</v>
      </c>
      <c r="G19" s="231">
        <v>1706.7666666666669</v>
      </c>
      <c r="H19" s="231">
        <v>1776.3666666666672</v>
      </c>
      <c r="I19" s="231">
        <v>1793.0333333333338</v>
      </c>
      <c r="J19" s="231">
        <v>1811.1666666666674</v>
      </c>
      <c r="K19" s="230">
        <v>1774.9</v>
      </c>
      <c r="L19" s="230">
        <v>1740.1</v>
      </c>
      <c r="M19" s="230">
        <v>2.59321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22733.75</v>
      </c>
      <c r="D20" s="231">
        <v>22734.566666666666</v>
      </c>
      <c r="E20" s="231">
        <v>22549.183333333331</v>
      </c>
      <c r="F20" s="231">
        <v>22364.616666666665</v>
      </c>
      <c r="G20" s="231">
        <v>22179.23333333333</v>
      </c>
      <c r="H20" s="231">
        <v>22919.133333333331</v>
      </c>
      <c r="I20" s="231">
        <v>23104.516666666663</v>
      </c>
      <c r="J20" s="231">
        <v>23289.083333333332</v>
      </c>
      <c r="K20" s="230">
        <v>22919.95</v>
      </c>
      <c r="L20" s="230">
        <v>22550</v>
      </c>
      <c r="M20" s="230">
        <v>0.22685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1853.85</v>
      </c>
      <c r="D21" s="231">
        <v>1855.5166666666667</v>
      </c>
      <c r="E21" s="231">
        <v>1833.3333333333333</v>
      </c>
      <c r="F21" s="231">
        <v>1812.8166666666666</v>
      </c>
      <c r="G21" s="231">
        <v>1790.6333333333332</v>
      </c>
      <c r="H21" s="231">
        <v>1876.0333333333333</v>
      </c>
      <c r="I21" s="231">
        <v>1898.2166666666667</v>
      </c>
      <c r="J21" s="231">
        <v>1918.7333333333333</v>
      </c>
      <c r="K21" s="230">
        <v>1877.7</v>
      </c>
      <c r="L21" s="230">
        <v>1835</v>
      </c>
      <c r="M21" s="230">
        <v>24.55884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935.8</v>
      </c>
      <c r="D22" s="231">
        <v>937.1</v>
      </c>
      <c r="E22" s="231">
        <v>919.2</v>
      </c>
      <c r="F22" s="231">
        <v>902.6</v>
      </c>
      <c r="G22" s="231">
        <v>884.7</v>
      </c>
      <c r="H22" s="231">
        <v>953.7</v>
      </c>
      <c r="I22" s="231">
        <v>971.59999999999991</v>
      </c>
      <c r="J22" s="231">
        <v>988.2</v>
      </c>
      <c r="K22" s="230">
        <v>955</v>
      </c>
      <c r="L22" s="230">
        <v>920.5</v>
      </c>
      <c r="M22" s="230">
        <v>11.771330000000001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658.4</v>
      </c>
      <c r="D23" s="231">
        <v>659.43333333333339</v>
      </c>
      <c r="E23" s="231">
        <v>653.86666666666679</v>
      </c>
      <c r="F23" s="231">
        <v>649.33333333333337</v>
      </c>
      <c r="G23" s="231">
        <v>643.76666666666677</v>
      </c>
      <c r="H23" s="231">
        <v>663.96666666666681</v>
      </c>
      <c r="I23" s="231">
        <v>669.53333333333342</v>
      </c>
      <c r="J23" s="231">
        <v>674.06666666666683</v>
      </c>
      <c r="K23" s="230">
        <v>665</v>
      </c>
      <c r="L23" s="230">
        <v>654.9</v>
      </c>
      <c r="M23" s="230">
        <v>26.835460000000001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930.35</v>
      </c>
      <c r="D24" s="231">
        <v>936.25</v>
      </c>
      <c r="E24" s="231">
        <v>918.1</v>
      </c>
      <c r="F24" s="231">
        <v>905.85</v>
      </c>
      <c r="G24" s="231">
        <v>887.7</v>
      </c>
      <c r="H24" s="231">
        <v>948.5</v>
      </c>
      <c r="I24" s="231">
        <v>966.65000000000009</v>
      </c>
      <c r="J24" s="231">
        <v>978.9</v>
      </c>
      <c r="K24" s="230">
        <v>954.4</v>
      </c>
      <c r="L24" s="230">
        <v>924</v>
      </c>
      <c r="M24" s="230">
        <v>5.3146100000000001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1017.7</v>
      </c>
      <c r="D25" s="231">
        <v>1020.4833333333332</v>
      </c>
      <c r="E25" s="231">
        <v>1002.2166666666665</v>
      </c>
      <c r="F25" s="231">
        <v>986.73333333333323</v>
      </c>
      <c r="G25" s="231">
        <v>968.46666666666647</v>
      </c>
      <c r="H25" s="231">
        <v>1035.9666666666665</v>
      </c>
      <c r="I25" s="231">
        <v>1054.2333333333331</v>
      </c>
      <c r="J25" s="231">
        <v>1069.7166666666665</v>
      </c>
      <c r="K25" s="230">
        <v>1038.75</v>
      </c>
      <c r="L25" s="230">
        <v>1005</v>
      </c>
      <c r="M25" s="230">
        <v>3.2099500000000001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408.3</v>
      </c>
      <c r="D26" s="231">
        <v>408.05</v>
      </c>
      <c r="E26" s="231">
        <v>399.1</v>
      </c>
      <c r="F26" s="231">
        <v>389.90000000000003</v>
      </c>
      <c r="G26" s="231">
        <v>380.95000000000005</v>
      </c>
      <c r="H26" s="231">
        <v>417.25</v>
      </c>
      <c r="I26" s="231">
        <v>426.19999999999993</v>
      </c>
      <c r="J26" s="231">
        <v>435.4</v>
      </c>
      <c r="K26" s="230">
        <v>417</v>
      </c>
      <c r="L26" s="230">
        <v>398.85</v>
      </c>
      <c r="M26" s="230">
        <v>17.505680000000002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161.30000000000001</v>
      </c>
      <c r="D27" s="231">
        <v>162.25</v>
      </c>
      <c r="E27" s="231">
        <v>159.65</v>
      </c>
      <c r="F27" s="231">
        <v>158</v>
      </c>
      <c r="G27" s="231">
        <v>155.4</v>
      </c>
      <c r="H27" s="231">
        <v>163.9</v>
      </c>
      <c r="I27" s="231">
        <v>166.50000000000003</v>
      </c>
      <c r="J27" s="231">
        <v>168.15</v>
      </c>
      <c r="K27" s="230">
        <v>164.85</v>
      </c>
      <c r="L27" s="230">
        <v>160.6</v>
      </c>
      <c r="M27" s="230">
        <v>43.219090000000001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220.8</v>
      </c>
      <c r="D28" s="231">
        <v>221.53333333333333</v>
      </c>
      <c r="E28" s="231">
        <v>219.36666666666667</v>
      </c>
      <c r="F28" s="231">
        <v>217.93333333333334</v>
      </c>
      <c r="G28" s="231">
        <v>215.76666666666668</v>
      </c>
      <c r="H28" s="231">
        <v>222.96666666666667</v>
      </c>
      <c r="I28" s="231">
        <v>225.13333333333335</v>
      </c>
      <c r="J28" s="231">
        <v>226.56666666666666</v>
      </c>
      <c r="K28" s="230">
        <v>223.7</v>
      </c>
      <c r="L28" s="230">
        <v>220.1</v>
      </c>
      <c r="M28" s="230">
        <v>9.4557800000000007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347.65</v>
      </c>
      <c r="D29" s="231">
        <v>345.68333333333334</v>
      </c>
      <c r="E29" s="231">
        <v>341.91666666666669</v>
      </c>
      <c r="F29" s="231">
        <v>336.18333333333334</v>
      </c>
      <c r="G29" s="231">
        <v>332.41666666666669</v>
      </c>
      <c r="H29" s="231">
        <v>351.41666666666669</v>
      </c>
      <c r="I29" s="231">
        <v>355.18333333333334</v>
      </c>
      <c r="J29" s="231">
        <v>360.91666666666669</v>
      </c>
      <c r="K29" s="230">
        <v>349.45</v>
      </c>
      <c r="L29" s="230">
        <v>339.95</v>
      </c>
      <c r="M29" s="230">
        <v>0.46429999999999999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391.2</v>
      </c>
      <c r="D30" s="231">
        <v>389.86666666666662</v>
      </c>
      <c r="E30" s="231">
        <v>386.33333333333326</v>
      </c>
      <c r="F30" s="231">
        <v>381.46666666666664</v>
      </c>
      <c r="G30" s="231">
        <v>377.93333333333328</v>
      </c>
      <c r="H30" s="231">
        <v>394.73333333333323</v>
      </c>
      <c r="I30" s="231">
        <v>398.26666666666665</v>
      </c>
      <c r="J30" s="231">
        <v>403.13333333333321</v>
      </c>
      <c r="K30" s="230">
        <v>393.4</v>
      </c>
      <c r="L30" s="230">
        <v>385</v>
      </c>
      <c r="M30" s="230">
        <v>2.7213699999999998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973</v>
      </c>
      <c r="D31" s="231">
        <v>969.01666666666677</v>
      </c>
      <c r="E31" s="231">
        <v>954.08333333333348</v>
      </c>
      <c r="F31" s="231">
        <v>935.16666666666674</v>
      </c>
      <c r="G31" s="231">
        <v>920.23333333333346</v>
      </c>
      <c r="H31" s="231">
        <v>987.93333333333351</v>
      </c>
      <c r="I31" s="231">
        <v>1002.8666666666667</v>
      </c>
      <c r="J31" s="231">
        <v>1021.7833333333335</v>
      </c>
      <c r="K31" s="230">
        <v>983.95</v>
      </c>
      <c r="L31" s="230">
        <v>950.1</v>
      </c>
      <c r="M31" s="230">
        <v>1.48804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912.5</v>
      </c>
      <c r="D32" s="231">
        <v>916.41666666666663</v>
      </c>
      <c r="E32" s="231">
        <v>907.08333333333326</v>
      </c>
      <c r="F32" s="231">
        <v>901.66666666666663</v>
      </c>
      <c r="G32" s="231">
        <v>892.33333333333326</v>
      </c>
      <c r="H32" s="231">
        <v>921.83333333333326</v>
      </c>
      <c r="I32" s="231">
        <v>931.16666666666652</v>
      </c>
      <c r="J32" s="231">
        <v>936.58333333333326</v>
      </c>
      <c r="K32" s="230">
        <v>925.75</v>
      </c>
      <c r="L32" s="230">
        <v>911</v>
      </c>
      <c r="M32" s="230">
        <v>4.5503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1301.7</v>
      </c>
      <c r="D33" s="231">
        <v>1297.5666666666666</v>
      </c>
      <c r="E33" s="231">
        <v>1285.1333333333332</v>
      </c>
      <c r="F33" s="231">
        <v>1268.5666666666666</v>
      </c>
      <c r="G33" s="231">
        <v>1256.1333333333332</v>
      </c>
      <c r="H33" s="231">
        <v>1314.1333333333332</v>
      </c>
      <c r="I33" s="231">
        <v>1326.5666666666666</v>
      </c>
      <c r="J33" s="231">
        <v>1343.1333333333332</v>
      </c>
      <c r="K33" s="230">
        <v>1310</v>
      </c>
      <c r="L33" s="230">
        <v>1281</v>
      </c>
      <c r="M33" s="230">
        <v>1.61772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530.15</v>
      </c>
      <c r="D34" s="231">
        <v>533.5</v>
      </c>
      <c r="E34" s="231">
        <v>524.1</v>
      </c>
      <c r="F34" s="231">
        <v>518.05000000000007</v>
      </c>
      <c r="G34" s="231">
        <v>508.65000000000009</v>
      </c>
      <c r="H34" s="231">
        <v>539.54999999999995</v>
      </c>
      <c r="I34" s="231">
        <v>548.95000000000005</v>
      </c>
      <c r="J34" s="231">
        <v>554.99999999999989</v>
      </c>
      <c r="K34" s="230">
        <v>542.9</v>
      </c>
      <c r="L34" s="230">
        <v>527.45000000000005</v>
      </c>
      <c r="M34" s="230">
        <v>0.47636000000000001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3341.7</v>
      </c>
      <c r="D35" s="231">
        <v>3349.6166666666663</v>
      </c>
      <c r="E35" s="231">
        <v>3319.2833333333328</v>
      </c>
      <c r="F35" s="231">
        <v>3296.8666666666663</v>
      </c>
      <c r="G35" s="231">
        <v>3266.5333333333328</v>
      </c>
      <c r="H35" s="231">
        <v>3372.0333333333328</v>
      </c>
      <c r="I35" s="231">
        <v>3402.3666666666659</v>
      </c>
      <c r="J35" s="231">
        <v>3424.7833333333328</v>
      </c>
      <c r="K35" s="230">
        <v>3379.95</v>
      </c>
      <c r="L35" s="230">
        <v>3327.2</v>
      </c>
      <c r="M35" s="230">
        <v>1.49586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2443.25</v>
      </c>
      <c r="D36" s="231">
        <v>2446.7333333333336</v>
      </c>
      <c r="E36" s="231">
        <v>2428.166666666667</v>
      </c>
      <c r="F36" s="231">
        <v>2413.0833333333335</v>
      </c>
      <c r="G36" s="231">
        <v>2394.5166666666669</v>
      </c>
      <c r="H36" s="231">
        <v>2461.8166666666671</v>
      </c>
      <c r="I36" s="231">
        <v>2480.3833333333337</v>
      </c>
      <c r="J36" s="231">
        <v>2495.4666666666672</v>
      </c>
      <c r="K36" s="230">
        <v>2465.3000000000002</v>
      </c>
      <c r="L36" s="230">
        <v>2431.65</v>
      </c>
      <c r="M36" s="230">
        <v>0.17207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12.85</v>
      </c>
      <c r="D37" s="231">
        <v>12.816666666666668</v>
      </c>
      <c r="E37" s="231">
        <v>12.633333333333336</v>
      </c>
      <c r="F37" s="231">
        <v>12.416666666666668</v>
      </c>
      <c r="G37" s="231">
        <v>12.233333333333336</v>
      </c>
      <c r="H37" s="231">
        <v>13.033333333333337</v>
      </c>
      <c r="I37" s="231">
        <v>13.21666666666667</v>
      </c>
      <c r="J37" s="231">
        <v>13.433333333333337</v>
      </c>
      <c r="K37" s="230">
        <v>13</v>
      </c>
      <c r="L37" s="230">
        <v>12.6</v>
      </c>
      <c r="M37" s="230">
        <v>92.088089999999994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612.79999999999995</v>
      </c>
      <c r="D38" s="231">
        <v>606.23333333333323</v>
      </c>
      <c r="E38" s="231">
        <v>595.41666666666652</v>
      </c>
      <c r="F38" s="231">
        <v>578.0333333333333</v>
      </c>
      <c r="G38" s="231">
        <v>567.21666666666658</v>
      </c>
      <c r="H38" s="231">
        <v>623.61666666666645</v>
      </c>
      <c r="I38" s="231">
        <v>634.43333333333328</v>
      </c>
      <c r="J38" s="231">
        <v>651.81666666666638</v>
      </c>
      <c r="K38" s="230">
        <v>617.04999999999995</v>
      </c>
      <c r="L38" s="230">
        <v>588.85</v>
      </c>
      <c r="M38" s="230">
        <v>12.205270000000001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1833.5</v>
      </c>
      <c r="D39" s="231">
        <v>1841.9666666666665</v>
      </c>
      <c r="E39" s="231">
        <v>1816.5333333333328</v>
      </c>
      <c r="F39" s="231">
        <v>1799.5666666666664</v>
      </c>
      <c r="G39" s="231">
        <v>1774.1333333333328</v>
      </c>
      <c r="H39" s="231">
        <v>1858.9333333333329</v>
      </c>
      <c r="I39" s="231">
        <v>1884.3666666666668</v>
      </c>
      <c r="J39" s="231">
        <v>1901.333333333333</v>
      </c>
      <c r="K39" s="230">
        <v>1867.4</v>
      </c>
      <c r="L39" s="230">
        <v>1825</v>
      </c>
      <c r="M39" s="230">
        <v>0.60336000000000001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380.05</v>
      </c>
      <c r="D40" s="231">
        <v>381.9666666666667</v>
      </c>
      <c r="E40" s="231">
        <v>375.73333333333341</v>
      </c>
      <c r="F40" s="231">
        <v>371.41666666666669</v>
      </c>
      <c r="G40" s="231">
        <v>365.18333333333339</v>
      </c>
      <c r="H40" s="231">
        <v>386.28333333333342</v>
      </c>
      <c r="I40" s="231">
        <v>392.51666666666677</v>
      </c>
      <c r="J40" s="231">
        <v>396.83333333333343</v>
      </c>
      <c r="K40" s="230">
        <v>388.2</v>
      </c>
      <c r="L40" s="230">
        <v>377.65</v>
      </c>
      <c r="M40" s="230">
        <v>36.000190000000003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1261.8</v>
      </c>
      <c r="D41" s="231">
        <v>1274.9333333333334</v>
      </c>
      <c r="E41" s="231">
        <v>1244.8666666666668</v>
      </c>
      <c r="F41" s="231">
        <v>1227.9333333333334</v>
      </c>
      <c r="G41" s="231">
        <v>1197.8666666666668</v>
      </c>
      <c r="H41" s="231">
        <v>1291.8666666666668</v>
      </c>
      <c r="I41" s="231">
        <v>1321.9333333333334</v>
      </c>
      <c r="J41" s="231">
        <v>1338.8666666666668</v>
      </c>
      <c r="K41" s="230">
        <v>1305</v>
      </c>
      <c r="L41" s="230">
        <v>1258</v>
      </c>
      <c r="M41" s="230">
        <v>6.0855100000000002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1032.1500000000001</v>
      </c>
      <c r="D42" s="231">
        <v>1022.3833333333333</v>
      </c>
      <c r="E42" s="231">
        <v>1005.7666666666667</v>
      </c>
      <c r="F42" s="231">
        <v>979.38333333333333</v>
      </c>
      <c r="G42" s="231">
        <v>962.76666666666665</v>
      </c>
      <c r="H42" s="231">
        <v>1048.7666666666667</v>
      </c>
      <c r="I42" s="231">
        <v>1065.3833333333332</v>
      </c>
      <c r="J42" s="231">
        <v>1091.7666666666667</v>
      </c>
      <c r="K42" s="230">
        <v>1039</v>
      </c>
      <c r="L42" s="230">
        <v>996</v>
      </c>
      <c r="M42" s="230">
        <v>4.3114400000000002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4320.3</v>
      </c>
      <c r="D43" s="231">
        <v>4298.95</v>
      </c>
      <c r="E43" s="231">
        <v>4242.8999999999996</v>
      </c>
      <c r="F43" s="231">
        <v>4165.5</v>
      </c>
      <c r="G43" s="231">
        <v>4109.45</v>
      </c>
      <c r="H43" s="231">
        <v>4376.3499999999995</v>
      </c>
      <c r="I43" s="231">
        <v>4432.4000000000005</v>
      </c>
      <c r="J43" s="231">
        <v>4509.7999999999993</v>
      </c>
      <c r="K43" s="230">
        <v>4355</v>
      </c>
      <c r="L43" s="230">
        <v>4221.55</v>
      </c>
      <c r="M43" s="230">
        <v>5.1727800000000004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332.5</v>
      </c>
      <c r="D44" s="231">
        <v>333.40000000000003</v>
      </c>
      <c r="E44" s="231">
        <v>330.30000000000007</v>
      </c>
      <c r="F44" s="231">
        <v>328.1</v>
      </c>
      <c r="G44" s="231">
        <v>325.00000000000006</v>
      </c>
      <c r="H44" s="231">
        <v>335.60000000000008</v>
      </c>
      <c r="I44" s="231">
        <v>338.7000000000001</v>
      </c>
      <c r="J44" s="231">
        <v>340.90000000000009</v>
      </c>
      <c r="K44" s="230">
        <v>336.5</v>
      </c>
      <c r="L44" s="230">
        <v>331.2</v>
      </c>
      <c r="M44" s="230">
        <v>19.694140000000001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256.8</v>
      </c>
      <c r="D45" s="231">
        <v>257.06666666666666</v>
      </c>
      <c r="E45" s="231">
        <v>255.0333333333333</v>
      </c>
      <c r="F45" s="231">
        <v>253.26666666666665</v>
      </c>
      <c r="G45" s="231">
        <v>251.23333333333329</v>
      </c>
      <c r="H45" s="231">
        <v>258.83333333333331</v>
      </c>
      <c r="I45" s="231">
        <v>260.86666666666673</v>
      </c>
      <c r="J45" s="231">
        <v>262.63333333333333</v>
      </c>
      <c r="K45" s="230">
        <v>259.10000000000002</v>
      </c>
      <c r="L45" s="230">
        <v>255.3</v>
      </c>
      <c r="M45" s="230">
        <v>0.99263000000000001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472.7</v>
      </c>
      <c r="D46" s="231">
        <v>469.5333333333333</v>
      </c>
      <c r="E46" s="231">
        <v>464.11666666666662</v>
      </c>
      <c r="F46" s="231">
        <v>455.5333333333333</v>
      </c>
      <c r="G46" s="231">
        <v>450.11666666666662</v>
      </c>
      <c r="H46" s="231">
        <v>478.11666666666662</v>
      </c>
      <c r="I46" s="231">
        <v>483.53333333333336</v>
      </c>
      <c r="J46" s="231">
        <v>492.11666666666662</v>
      </c>
      <c r="K46" s="230">
        <v>474.95</v>
      </c>
      <c r="L46" s="230">
        <v>460.95</v>
      </c>
      <c r="M46" s="230">
        <v>0.86565000000000003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137.69999999999999</v>
      </c>
      <c r="D47" s="231">
        <v>138.66666666666666</v>
      </c>
      <c r="E47" s="231">
        <v>136.58333333333331</v>
      </c>
      <c r="F47" s="231">
        <v>135.46666666666667</v>
      </c>
      <c r="G47" s="231">
        <v>133.38333333333333</v>
      </c>
      <c r="H47" s="231">
        <v>139.7833333333333</v>
      </c>
      <c r="I47" s="231">
        <v>141.86666666666662</v>
      </c>
      <c r="J47" s="231">
        <v>142.98333333333329</v>
      </c>
      <c r="K47" s="230">
        <v>140.75</v>
      </c>
      <c r="L47" s="230">
        <v>137.55000000000001</v>
      </c>
      <c r="M47" s="230">
        <v>76.615049999999997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2809.7</v>
      </c>
      <c r="D48" s="231">
        <v>2821.0166666666664</v>
      </c>
      <c r="E48" s="231">
        <v>2789.333333333333</v>
      </c>
      <c r="F48" s="231">
        <v>2768.9666666666667</v>
      </c>
      <c r="G48" s="231">
        <v>2737.2833333333333</v>
      </c>
      <c r="H48" s="231">
        <v>2841.3833333333328</v>
      </c>
      <c r="I48" s="231">
        <v>2873.0666666666662</v>
      </c>
      <c r="J48" s="231">
        <v>2893.4333333333325</v>
      </c>
      <c r="K48" s="230">
        <v>2852.7</v>
      </c>
      <c r="L48" s="230">
        <v>2800.65</v>
      </c>
      <c r="M48" s="230">
        <v>7.9962400000000002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255.75</v>
      </c>
      <c r="D49" s="231">
        <v>255.70000000000002</v>
      </c>
      <c r="E49" s="231">
        <v>252.05</v>
      </c>
      <c r="F49" s="231">
        <v>248.35</v>
      </c>
      <c r="G49" s="231">
        <v>244.7</v>
      </c>
      <c r="H49" s="231">
        <v>259.40000000000003</v>
      </c>
      <c r="I49" s="231">
        <v>263.05000000000007</v>
      </c>
      <c r="J49" s="231">
        <v>266.75000000000006</v>
      </c>
      <c r="K49" s="230">
        <v>259.35000000000002</v>
      </c>
      <c r="L49" s="230">
        <v>252</v>
      </c>
      <c r="M49" s="230">
        <v>5.8532500000000001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3195.65</v>
      </c>
      <c r="D50" s="231">
        <v>3197.8333333333335</v>
      </c>
      <c r="E50" s="231">
        <v>3169.8666666666668</v>
      </c>
      <c r="F50" s="231">
        <v>3144.0833333333335</v>
      </c>
      <c r="G50" s="231">
        <v>3116.1166666666668</v>
      </c>
      <c r="H50" s="231">
        <v>3223.6166666666668</v>
      </c>
      <c r="I50" s="231">
        <v>3251.583333333333</v>
      </c>
      <c r="J50" s="231">
        <v>3277.3666666666668</v>
      </c>
      <c r="K50" s="230">
        <v>3225.8</v>
      </c>
      <c r="L50" s="230">
        <v>3172.05</v>
      </c>
      <c r="M50" s="230">
        <v>3.6060000000000002E-2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1432.85</v>
      </c>
      <c r="D51" s="231">
        <v>1441.4166666666667</v>
      </c>
      <c r="E51" s="231">
        <v>1420.7333333333336</v>
      </c>
      <c r="F51" s="231">
        <v>1408.6166666666668</v>
      </c>
      <c r="G51" s="231">
        <v>1387.9333333333336</v>
      </c>
      <c r="H51" s="231">
        <v>1453.5333333333335</v>
      </c>
      <c r="I51" s="231">
        <v>1474.2166666666665</v>
      </c>
      <c r="J51" s="231">
        <v>1486.3333333333335</v>
      </c>
      <c r="K51" s="230">
        <v>1462.1</v>
      </c>
      <c r="L51" s="230">
        <v>1429.3</v>
      </c>
      <c r="M51" s="230">
        <v>2.60649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6925.15</v>
      </c>
      <c r="D52" s="231">
        <v>6965.416666666667</v>
      </c>
      <c r="E52" s="231">
        <v>6810.8333333333339</v>
      </c>
      <c r="F52" s="231">
        <v>6696.5166666666673</v>
      </c>
      <c r="G52" s="231">
        <v>6541.9333333333343</v>
      </c>
      <c r="H52" s="231">
        <v>7079.7333333333336</v>
      </c>
      <c r="I52" s="231">
        <v>7234.3166666666675</v>
      </c>
      <c r="J52" s="231">
        <v>7348.6333333333332</v>
      </c>
      <c r="K52" s="230">
        <v>7120</v>
      </c>
      <c r="L52" s="230">
        <v>6851.1</v>
      </c>
      <c r="M52" s="230">
        <v>0.54478000000000004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587.35</v>
      </c>
      <c r="D53" s="231">
        <v>585.91666666666663</v>
      </c>
      <c r="E53" s="231">
        <v>576.7833333333333</v>
      </c>
      <c r="F53" s="231">
        <v>566.2166666666667</v>
      </c>
      <c r="G53" s="231">
        <v>557.08333333333337</v>
      </c>
      <c r="H53" s="231">
        <v>596.48333333333323</v>
      </c>
      <c r="I53" s="231">
        <v>605.61666666666667</v>
      </c>
      <c r="J53" s="231">
        <v>616.18333333333317</v>
      </c>
      <c r="K53" s="230">
        <v>595.04999999999995</v>
      </c>
      <c r="L53" s="230">
        <v>575.35</v>
      </c>
      <c r="M53" s="230">
        <v>32.082610000000003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363.8</v>
      </c>
      <c r="D54" s="231">
        <v>366.05</v>
      </c>
      <c r="E54" s="231">
        <v>357.40000000000003</v>
      </c>
      <c r="F54" s="231">
        <v>351</v>
      </c>
      <c r="G54" s="231">
        <v>342.35</v>
      </c>
      <c r="H54" s="231">
        <v>372.45000000000005</v>
      </c>
      <c r="I54" s="231">
        <v>381.1</v>
      </c>
      <c r="J54" s="231">
        <v>387.50000000000006</v>
      </c>
      <c r="K54" s="230">
        <v>374.7</v>
      </c>
      <c r="L54" s="230">
        <v>359.65</v>
      </c>
      <c r="M54" s="230">
        <v>3.1354099999999998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3476.2</v>
      </c>
      <c r="D55" s="231">
        <v>3491.4</v>
      </c>
      <c r="E55" s="231">
        <v>3454.8</v>
      </c>
      <c r="F55" s="231">
        <v>3433.4</v>
      </c>
      <c r="G55" s="231">
        <v>3396.8</v>
      </c>
      <c r="H55" s="231">
        <v>3512.8</v>
      </c>
      <c r="I55" s="231">
        <v>3549.3999999999996</v>
      </c>
      <c r="J55" s="231">
        <v>3570.8</v>
      </c>
      <c r="K55" s="230">
        <v>3528</v>
      </c>
      <c r="L55" s="230">
        <v>3470</v>
      </c>
      <c r="M55" s="230">
        <v>1.57606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873.4</v>
      </c>
      <c r="D56" s="231">
        <v>870.15</v>
      </c>
      <c r="E56" s="231">
        <v>865.8</v>
      </c>
      <c r="F56" s="231">
        <v>858.19999999999993</v>
      </c>
      <c r="G56" s="231">
        <v>853.84999999999991</v>
      </c>
      <c r="H56" s="231">
        <v>877.75</v>
      </c>
      <c r="I56" s="231">
        <v>882.10000000000014</v>
      </c>
      <c r="J56" s="231">
        <v>889.7</v>
      </c>
      <c r="K56" s="230">
        <v>874.5</v>
      </c>
      <c r="L56" s="230">
        <v>862.55</v>
      </c>
      <c r="M56" s="230">
        <v>234.94246999999999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2363.9499999999998</v>
      </c>
      <c r="D57" s="231">
        <v>2368.2166666666667</v>
      </c>
      <c r="E57" s="231">
        <v>2346.7333333333336</v>
      </c>
      <c r="F57" s="231">
        <v>2329.5166666666669</v>
      </c>
      <c r="G57" s="231">
        <v>2308.0333333333338</v>
      </c>
      <c r="H57" s="231">
        <v>2385.4333333333334</v>
      </c>
      <c r="I57" s="231">
        <v>2406.9166666666661</v>
      </c>
      <c r="J57" s="231">
        <v>2424.1333333333332</v>
      </c>
      <c r="K57" s="230">
        <v>2389.6999999999998</v>
      </c>
      <c r="L57" s="230">
        <v>2351</v>
      </c>
      <c r="M57" s="230">
        <v>3.2599999999999997E-2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1235</v>
      </c>
      <c r="D58" s="231">
        <v>1240.7</v>
      </c>
      <c r="E58" s="231">
        <v>1224.3000000000002</v>
      </c>
      <c r="F58" s="231">
        <v>1213.6000000000001</v>
      </c>
      <c r="G58" s="231">
        <v>1197.2000000000003</v>
      </c>
      <c r="H58" s="231">
        <v>1251.4000000000001</v>
      </c>
      <c r="I58" s="231">
        <v>1267.8000000000002</v>
      </c>
      <c r="J58" s="231">
        <v>1278.5</v>
      </c>
      <c r="K58" s="230">
        <v>1257.0999999999999</v>
      </c>
      <c r="L58" s="230">
        <v>1230</v>
      </c>
      <c r="M58" s="230">
        <v>0.86143999999999998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454.4</v>
      </c>
      <c r="D59" s="231">
        <v>458.75</v>
      </c>
      <c r="E59" s="231">
        <v>448.65</v>
      </c>
      <c r="F59" s="231">
        <v>442.9</v>
      </c>
      <c r="G59" s="231">
        <v>432.79999999999995</v>
      </c>
      <c r="H59" s="231">
        <v>464.5</v>
      </c>
      <c r="I59" s="231">
        <v>474.6</v>
      </c>
      <c r="J59" s="231">
        <v>480.35</v>
      </c>
      <c r="K59" s="230">
        <v>468.85</v>
      </c>
      <c r="L59" s="230">
        <v>453</v>
      </c>
      <c r="M59" s="230">
        <v>4.3562900000000004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4265.8</v>
      </c>
      <c r="D60" s="231">
        <v>4247.583333333333</v>
      </c>
      <c r="E60" s="231">
        <v>4198.2666666666664</v>
      </c>
      <c r="F60" s="231">
        <v>4130.7333333333336</v>
      </c>
      <c r="G60" s="231">
        <v>4081.416666666667</v>
      </c>
      <c r="H60" s="231">
        <v>4315.1166666666659</v>
      </c>
      <c r="I60" s="231">
        <v>4364.4333333333334</v>
      </c>
      <c r="J60" s="231">
        <v>4431.9666666666653</v>
      </c>
      <c r="K60" s="230">
        <v>4296.8999999999996</v>
      </c>
      <c r="L60" s="230">
        <v>4180.05</v>
      </c>
      <c r="M60" s="230">
        <v>4.0675499999999998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1076.5</v>
      </c>
      <c r="D61" s="231">
        <v>1069.3999999999999</v>
      </c>
      <c r="E61" s="231">
        <v>1049.7999999999997</v>
      </c>
      <c r="F61" s="231">
        <v>1023.0999999999999</v>
      </c>
      <c r="G61" s="231">
        <v>1003.4999999999998</v>
      </c>
      <c r="H61" s="231">
        <v>1096.0999999999997</v>
      </c>
      <c r="I61" s="231">
        <v>1115.6999999999996</v>
      </c>
      <c r="J61" s="231">
        <v>1142.3999999999996</v>
      </c>
      <c r="K61" s="230">
        <v>1089</v>
      </c>
      <c r="L61" s="230">
        <v>1042.7</v>
      </c>
      <c r="M61" s="230">
        <v>1.70645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5947.75</v>
      </c>
      <c r="D62" s="231">
        <v>5929.25</v>
      </c>
      <c r="E62" s="231">
        <v>5898.5</v>
      </c>
      <c r="F62" s="231">
        <v>5849.25</v>
      </c>
      <c r="G62" s="231">
        <v>5818.5</v>
      </c>
      <c r="H62" s="231">
        <v>5978.5</v>
      </c>
      <c r="I62" s="231">
        <v>6009.25</v>
      </c>
      <c r="J62" s="231">
        <v>6058.5</v>
      </c>
      <c r="K62" s="230">
        <v>5960</v>
      </c>
      <c r="L62" s="230">
        <v>5880</v>
      </c>
      <c r="M62" s="230">
        <v>5.5492800000000004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1331.35</v>
      </c>
      <c r="D63" s="231">
        <v>1330.7833333333335</v>
      </c>
      <c r="E63" s="231">
        <v>1322.616666666667</v>
      </c>
      <c r="F63" s="231">
        <v>1313.8833333333334</v>
      </c>
      <c r="G63" s="231">
        <v>1305.7166666666669</v>
      </c>
      <c r="H63" s="231">
        <v>1339.5166666666671</v>
      </c>
      <c r="I63" s="231">
        <v>1347.6833333333336</v>
      </c>
      <c r="J63" s="231">
        <v>1356.4166666666672</v>
      </c>
      <c r="K63" s="230">
        <v>1338.95</v>
      </c>
      <c r="L63" s="230">
        <v>1322.05</v>
      </c>
      <c r="M63" s="230">
        <v>5.9036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6315.55</v>
      </c>
      <c r="D64" s="231">
        <v>6323.5333333333328</v>
      </c>
      <c r="E64" s="231">
        <v>6257.0666666666657</v>
      </c>
      <c r="F64" s="231">
        <v>6198.583333333333</v>
      </c>
      <c r="G64" s="231">
        <v>6132.1166666666659</v>
      </c>
      <c r="H64" s="231">
        <v>6382.0166666666655</v>
      </c>
      <c r="I64" s="231">
        <v>6448.4833333333327</v>
      </c>
      <c r="J64" s="231">
        <v>6506.9666666666653</v>
      </c>
      <c r="K64" s="230">
        <v>6390</v>
      </c>
      <c r="L64" s="230">
        <v>6265.05</v>
      </c>
      <c r="M64" s="230">
        <v>0.37647999999999998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2346.1999999999998</v>
      </c>
      <c r="D65" s="231">
        <v>2366.7333333333331</v>
      </c>
      <c r="E65" s="231">
        <v>2309.4666666666662</v>
      </c>
      <c r="F65" s="231">
        <v>2272.7333333333331</v>
      </c>
      <c r="G65" s="231">
        <v>2215.4666666666662</v>
      </c>
      <c r="H65" s="231">
        <v>2403.4666666666662</v>
      </c>
      <c r="I65" s="231">
        <v>2460.7333333333336</v>
      </c>
      <c r="J65" s="231">
        <v>2497.4666666666662</v>
      </c>
      <c r="K65" s="230">
        <v>2424</v>
      </c>
      <c r="L65" s="230">
        <v>2330</v>
      </c>
      <c r="M65" s="230">
        <v>0.4798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2023.9</v>
      </c>
      <c r="D66" s="231">
        <v>2057</v>
      </c>
      <c r="E66" s="231">
        <v>1984.1</v>
      </c>
      <c r="F66" s="231">
        <v>1944.3</v>
      </c>
      <c r="G66" s="231">
        <v>1871.3999999999999</v>
      </c>
      <c r="H66" s="231">
        <v>2096.8000000000002</v>
      </c>
      <c r="I66" s="231">
        <v>2169.6999999999998</v>
      </c>
      <c r="J66" s="231">
        <v>2209.5</v>
      </c>
      <c r="K66" s="230">
        <v>2129.9</v>
      </c>
      <c r="L66" s="230">
        <v>2017.2</v>
      </c>
      <c r="M66" s="230">
        <v>3.0890599999999999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420.45</v>
      </c>
      <c r="D67" s="231">
        <v>417.40000000000003</v>
      </c>
      <c r="E67" s="231">
        <v>412.80000000000007</v>
      </c>
      <c r="F67" s="231">
        <v>405.15000000000003</v>
      </c>
      <c r="G67" s="231">
        <v>400.55000000000007</v>
      </c>
      <c r="H67" s="231">
        <v>425.05000000000007</v>
      </c>
      <c r="I67" s="231">
        <v>429.65000000000009</v>
      </c>
      <c r="J67" s="231">
        <v>437.30000000000007</v>
      </c>
      <c r="K67" s="230">
        <v>422</v>
      </c>
      <c r="L67" s="230">
        <v>409.75</v>
      </c>
      <c r="M67" s="230">
        <v>21.892469999999999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214.35</v>
      </c>
      <c r="D68" s="231">
        <v>214.13333333333333</v>
      </c>
      <c r="E68" s="231">
        <v>209.91666666666666</v>
      </c>
      <c r="F68" s="231">
        <v>205.48333333333332</v>
      </c>
      <c r="G68" s="231">
        <v>201.26666666666665</v>
      </c>
      <c r="H68" s="231">
        <v>218.56666666666666</v>
      </c>
      <c r="I68" s="231">
        <v>222.78333333333336</v>
      </c>
      <c r="J68" s="231">
        <v>227.21666666666667</v>
      </c>
      <c r="K68" s="230">
        <v>218.35</v>
      </c>
      <c r="L68" s="230">
        <v>209.7</v>
      </c>
      <c r="M68" s="230">
        <v>135.43287000000001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177.25</v>
      </c>
      <c r="D69" s="231">
        <v>177.61666666666665</v>
      </c>
      <c r="E69" s="231">
        <v>176.08333333333329</v>
      </c>
      <c r="F69" s="231">
        <v>174.91666666666663</v>
      </c>
      <c r="G69" s="231">
        <v>173.38333333333327</v>
      </c>
      <c r="H69" s="231">
        <v>178.7833333333333</v>
      </c>
      <c r="I69" s="231">
        <v>180.31666666666666</v>
      </c>
      <c r="J69" s="231">
        <v>181.48333333333332</v>
      </c>
      <c r="K69" s="230">
        <v>179.15</v>
      </c>
      <c r="L69" s="230">
        <v>176.45</v>
      </c>
      <c r="M69" s="230">
        <v>153.90110999999999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80.150000000000006</v>
      </c>
      <c r="D70" s="231">
        <v>80.666666666666671</v>
      </c>
      <c r="E70" s="231">
        <v>79.083333333333343</v>
      </c>
      <c r="F70" s="231">
        <v>78.016666666666666</v>
      </c>
      <c r="G70" s="231">
        <v>76.433333333333337</v>
      </c>
      <c r="H70" s="231">
        <v>81.733333333333348</v>
      </c>
      <c r="I70" s="231">
        <v>83.316666666666691</v>
      </c>
      <c r="J70" s="231">
        <v>84.383333333333354</v>
      </c>
      <c r="K70" s="230">
        <v>82.25</v>
      </c>
      <c r="L70" s="230">
        <v>79.599999999999994</v>
      </c>
      <c r="M70" s="230">
        <v>114.15718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28.6</v>
      </c>
      <c r="D71" s="231">
        <v>28.933333333333337</v>
      </c>
      <c r="E71" s="231">
        <v>28.066666666666674</v>
      </c>
      <c r="F71" s="231">
        <v>27.533333333333335</v>
      </c>
      <c r="G71" s="231">
        <v>26.666666666666671</v>
      </c>
      <c r="H71" s="231">
        <v>29.466666666666676</v>
      </c>
      <c r="I71" s="231">
        <v>30.333333333333336</v>
      </c>
      <c r="J71" s="231">
        <v>30.866666666666678</v>
      </c>
      <c r="K71" s="230">
        <v>29.8</v>
      </c>
      <c r="L71" s="230">
        <v>28.4</v>
      </c>
      <c r="M71" s="230">
        <v>276.07499999999999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1431.05</v>
      </c>
      <c r="D72" s="231">
        <v>1427.6666666666667</v>
      </c>
      <c r="E72" s="231">
        <v>1416.6333333333334</v>
      </c>
      <c r="F72" s="231">
        <v>1402.2166666666667</v>
      </c>
      <c r="G72" s="231">
        <v>1391.1833333333334</v>
      </c>
      <c r="H72" s="231">
        <v>1442.0833333333335</v>
      </c>
      <c r="I72" s="231">
        <v>1453.1166666666668</v>
      </c>
      <c r="J72" s="231">
        <v>1467.5333333333335</v>
      </c>
      <c r="K72" s="230">
        <v>1438.7</v>
      </c>
      <c r="L72" s="230">
        <v>1413.25</v>
      </c>
      <c r="M72" s="230">
        <v>4.9868399999999999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4105.95</v>
      </c>
      <c r="D73" s="231">
        <v>4109.916666666667</v>
      </c>
      <c r="E73" s="231">
        <v>4077.0333333333338</v>
      </c>
      <c r="F73" s="231">
        <v>4048.1166666666668</v>
      </c>
      <c r="G73" s="231">
        <v>4015.2333333333336</v>
      </c>
      <c r="H73" s="231">
        <v>4138.8333333333339</v>
      </c>
      <c r="I73" s="231">
        <v>4171.7166666666672</v>
      </c>
      <c r="J73" s="231">
        <v>4200.6333333333341</v>
      </c>
      <c r="K73" s="230">
        <v>4142.8</v>
      </c>
      <c r="L73" s="230">
        <v>4081</v>
      </c>
      <c r="M73" s="230">
        <v>4.9619999999999997E-2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575.65</v>
      </c>
      <c r="D74" s="231">
        <v>577.15</v>
      </c>
      <c r="E74" s="231">
        <v>572.5</v>
      </c>
      <c r="F74" s="231">
        <v>569.35</v>
      </c>
      <c r="G74" s="231">
        <v>564.70000000000005</v>
      </c>
      <c r="H74" s="231">
        <v>580.29999999999995</v>
      </c>
      <c r="I74" s="231">
        <v>584.94999999999982</v>
      </c>
      <c r="J74" s="231">
        <v>588.09999999999991</v>
      </c>
      <c r="K74" s="230">
        <v>581.79999999999995</v>
      </c>
      <c r="L74" s="230">
        <v>574</v>
      </c>
      <c r="M74" s="230">
        <v>2.4841700000000002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971.45</v>
      </c>
      <c r="D75" s="231">
        <v>975.94999999999993</v>
      </c>
      <c r="E75" s="231">
        <v>963.49999999999989</v>
      </c>
      <c r="F75" s="231">
        <v>955.55</v>
      </c>
      <c r="G75" s="231">
        <v>943.09999999999991</v>
      </c>
      <c r="H75" s="231">
        <v>983.89999999999986</v>
      </c>
      <c r="I75" s="231">
        <v>996.34999999999991</v>
      </c>
      <c r="J75" s="231">
        <v>1004.2999999999998</v>
      </c>
      <c r="K75" s="230">
        <v>988.4</v>
      </c>
      <c r="L75" s="230">
        <v>968</v>
      </c>
      <c r="M75" s="230">
        <v>5.0625299999999998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101.4</v>
      </c>
      <c r="D76" s="231">
        <v>101.91666666666667</v>
      </c>
      <c r="E76" s="231">
        <v>100.73333333333335</v>
      </c>
      <c r="F76" s="231">
        <v>100.06666666666668</v>
      </c>
      <c r="G76" s="231">
        <v>98.883333333333354</v>
      </c>
      <c r="H76" s="231">
        <v>102.58333333333334</v>
      </c>
      <c r="I76" s="231">
        <v>103.76666666666665</v>
      </c>
      <c r="J76" s="231">
        <v>104.43333333333334</v>
      </c>
      <c r="K76" s="230">
        <v>103.1</v>
      </c>
      <c r="L76" s="230">
        <v>101.25</v>
      </c>
      <c r="M76" s="230">
        <v>112.71768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780.55</v>
      </c>
      <c r="D77" s="231">
        <v>783.46666666666658</v>
      </c>
      <c r="E77" s="231">
        <v>773.13333333333321</v>
      </c>
      <c r="F77" s="231">
        <v>765.71666666666658</v>
      </c>
      <c r="G77" s="231">
        <v>755.38333333333321</v>
      </c>
      <c r="H77" s="231">
        <v>790.88333333333321</v>
      </c>
      <c r="I77" s="231">
        <v>801.21666666666647</v>
      </c>
      <c r="J77" s="231">
        <v>808.63333333333321</v>
      </c>
      <c r="K77" s="230">
        <v>793.8</v>
      </c>
      <c r="L77" s="230">
        <v>776.05</v>
      </c>
      <c r="M77" s="230">
        <v>8.8586500000000008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75.400000000000006</v>
      </c>
      <c r="D78" s="231">
        <v>75.783333333333346</v>
      </c>
      <c r="E78" s="231">
        <v>74.616666666666688</v>
      </c>
      <c r="F78" s="231">
        <v>73.833333333333343</v>
      </c>
      <c r="G78" s="231">
        <v>72.666666666666686</v>
      </c>
      <c r="H78" s="231">
        <v>76.566666666666691</v>
      </c>
      <c r="I78" s="231">
        <v>77.733333333333348</v>
      </c>
      <c r="J78" s="231">
        <v>78.516666666666694</v>
      </c>
      <c r="K78" s="230">
        <v>76.95</v>
      </c>
      <c r="L78" s="230">
        <v>75</v>
      </c>
      <c r="M78" s="230">
        <v>196.69027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342</v>
      </c>
      <c r="D79" s="231">
        <v>339.66666666666669</v>
      </c>
      <c r="E79" s="231">
        <v>336.03333333333336</v>
      </c>
      <c r="F79" s="231">
        <v>330.06666666666666</v>
      </c>
      <c r="G79" s="231">
        <v>326.43333333333334</v>
      </c>
      <c r="H79" s="231">
        <v>345.63333333333338</v>
      </c>
      <c r="I79" s="231">
        <v>349.26666666666671</v>
      </c>
      <c r="J79" s="231">
        <v>355.23333333333341</v>
      </c>
      <c r="K79" s="230">
        <v>343.3</v>
      </c>
      <c r="L79" s="230">
        <v>333.7</v>
      </c>
      <c r="M79" s="230">
        <v>49.264319999999998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9430.35</v>
      </c>
      <c r="D80" s="231">
        <v>9450.4333333333343</v>
      </c>
      <c r="E80" s="231">
        <v>9380.9166666666679</v>
      </c>
      <c r="F80" s="231">
        <v>9331.4833333333336</v>
      </c>
      <c r="G80" s="231">
        <v>9261.9666666666672</v>
      </c>
      <c r="H80" s="231">
        <v>9499.8666666666686</v>
      </c>
      <c r="I80" s="231">
        <v>9569.383333333335</v>
      </c>
      <c r="J80" s="231">
        <v>9618.8166666666693</v>
      </c>
      <c r="K80" s="230">
        <v>9519.9500000000007</v>
      </c>
      <c r="L80" s="230">
        <v>9401</v>
      </c>
      <c r="M80" s="230">
        <v>3.49E-3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764.65</v>
      </c>
      <c r="D81" s="231">
        <v>762.5</v>
      </c>
      <c r="E81" s="231">
        <v>758.15</v>
      </c>
      <c r="F81" s="231">
        <v>751.65</v>
      </c>
      <c r="G81" s="231">
        <v>747.3</v>
      </c>
      <c r="H81" s="231">
        <v>769</v>
      </c>
      <c r="I81" s="231">
        <v>773.34999999999991</v>
      </c>
      <c r="J81" s="231">
        <v>779.85</v>
      </c>
      <c r="K81" s="230">
        <v>766.85</v>
      </c>
      <c r="L81" s="230">
        <v>756</v>
      </c>
      <c r="M81" s="230">
        <v>34.297939999999997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229.4</v>
      </c>
      <c r="D82" s="231">
        <v>229.80000000000004</v>
      </c>
      <c r="E82" s="231">
        <v>226.40000000000009</v>
      </c>
      <c r="F82" s="231">
        <v>223.40000000000006</v>
      </c>
      <c r="G82" s="231">
        <v>220.00000000000011</v>
      </c>
      <c r="H82" s="231">
        <v>232.80000000000007</v>
      </c>
      <c r="I82" s="231">
        <v>236.2</v>
      </c>
      <c r="J82" s="231">
        <v>239.20000000000005</v>
      </c>
      <c r="K82" s="230">
        <v>233.2</v>
      </c>
      <c r="L82" s="230">
        <v>226.8</v>
      </c>
      <c r="M82" s="230">
        <v>43.068989999999999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910.25</v>
      </c>
      <c r="D83" s="231">
        <v>917.2833333333333</v>
      </c>
      <c r="E83" s="231">
        <v>901.26666666666665</v>
      </c>
      <c r="F83" s="231">
        <v>892.2833333333333</v>
      </c>
      <c r="G83" s="231">
        <v>876.26666666666665</v>
      </c>
      <c r="H83" s="231">
        <v>926.26666666666665</v>
      </c>
      <c r="I83" s="231">
        <v>942.2833333333333</v>
      </c>
      <c r="J83" s="231">
        <v>951.26666666666665</v>
      </c>
      <c r="K83" s="230">
        <v>933.3</v>
      </c>
      <c r="L83" s="230">
        <v>908.3</v>
      </c>
      <c r="M83" s="230">
        <v>0.31680999999999998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258.10000000000002</v>
      </c>
      <c r="D84" s="231">
        <v>259.98333333333335</v>
      </c>
      <c r="E84" s="231">
        <v>255.31666666666672</v>
      </c>
      <c r="F84" s="231">
        <v>252.53333333333336</v>
      </c>
      <c r="G84" s="231">
        <v>247.86666666666673</v>
      </c>
      <c r="H84" s="231">
        <v>262.76666666666671</v>
      </c>
      <c r="I84" s="231">
        <v>267.43333333333334</v>
      </c>
      <c r="J84" s="231">
        <v>270.2166666666667</v>
      </c>
      <c r="K84" s="230">
        <v>264.64999999999998</v>
      </c>
      <c r="L84" s="230">
        <v>257.2</v>
      </c>
      <c r="M84" s="230">
        <v>15.427300000000001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6068.7</v>
      </c>
      <c r="D85" s="231">
        <v>6055.0166666666673</v>
      </c>
      <c r="E85" s="231">
        <v>6029.0333333333347</v>
      </c>
      <c r="F85" s="231">
        <v>5989.3666666666677</v>
      </c>
      <c r="G85" s="231">
        <v>5963.383333333335</v>
      </c>
      <c r="H85" s="231">
        <v>6094.6833333333343</v>
      </c>
      <c r="I85" s="231">
        <v>6120.6666666666661</v>
      </c>
      <c r="J85" s="231">
        <v>6160.3333333333339</v>
      </c>
      <c r="K85" s="230">
        <v>6081</v>
      </c>
      <c r="L85" s="230">
        <v>6015.35</v>
      </c>
      <c r="M85" s="230">
        <v>0.15429999999999999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1468.65</v>
      </c>
      <c r="D86" s="231">
        <v>1462.9333333333334</v>
      </c>
      <c r="E86" s="231">
        <v>1452.9666666666667</v>
      </c>
      <c r="F86" s="231">
        <v>1437.2833333333333</v>
      </c>
      <c r="G86" s="231">
        <v>1427.3166666666666</v>
      </c>
      <c r="H86" s="231">
        <v>1478.6166666666668</v>
      </c>
      <c r="I86" s="231">
        <v>1488.5833333333335</v>
      </c>
      <c r="J86" s="231">
        <v>1504.2666666666669</v>
      </c>
      <c r="K86" s="230">
        <v>1472.9</v>
      </c>
      <c r="L86" s="230">
        <v>1447.25</v>
      </c>
      <c r="M86" s="230">
        <v>0.63029999999999997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923.4</v>
      </c>
      <c r="D87" s="231">
        <v>919.23333333333323</v>
      </c>
      <c r="E87" s="231">
        <v>902.46666666666647</v>
      </c>
      <c r="F87" s="231">
        <v>881.53333333333319</v>
      </c>
      <c r="G87" s="231">
        <v>864.76666666666642</v>
      </c>
      <c r="H87" s="231">
        <v>940.16666666666652</v>
      </c>
      <c r="I87" s="231">
        <v>956.93333333333317</v>
      </c>
      <c r="J87" s="231">
        <v>977.86666666666656</v>
      </c>
      <c r="K87" s="230">
        <v>936</v>
      </c>
      <c r="L87" s="230">
        <v>898.3</v>
      </c>
      <c r="M87" s="230">
        <v>0.82723000000000002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449.7</v>
      </c>
      <c r="D88" s="231">
        <v>449.5</v>
      </c>
      <c r="E88" s="231">
        <v>441.2</v>
      </c>
      <c r="F88" s="231">
        <v>432.7</v>
      </c>
      <c r="G88" s="231">
        <v>424.4</v>
      </c>
      <c r="H88" s="231">
        <v>458</v>
      </c>
      <c r="I88" s="231">
        <v>466.29999999999995</v>
      </c>
      <c r="J88" s="231">
        <v>474.8</v>
      </c>
      <c r="K88" s="230">
        <v>457.8</v>
      </c>
      <c r="L88" s="230">
        <v>441</v>
      </c>
      <c r="M88" s="230">
        <v>2.47634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18686.2</v>
      </c>
      <c r="D89" s="231">
        <v>18732.933333333331</v>
      </c>
      <c r="E89" s="231">
        <v>18564.866666666661</v>
      </c>
      <c r="F89" s="231">
        <v>18443.533333333329</v>
      </c>
      <c r="G89" s="231">
        <v>18275.46666666666</v>
      </c>
      <c r="H89" s="231">
        <v>18854.266666666663</v>
      </c>
      <c r="I89" s="231">
        <v>19022.333333333336</v>
      </c>
      <c r="J89" s="231">
        <v>19143.666666666664</v>
      </c>
      <c r="K89" s="230">
        <v>18901</v>
      </c>
      <c r="L89" s="230">
        <v>18611.599999999999</v>
      </c>
      <c r="M89" s="230">
        <v>0.13542000000000001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498.55</v>
      </c>
      <c r="D90" s="231">
        <v>500.7166666666667</v>
      </c>
      <c r="E90" s="231">
        <v>492.43333333333339</v>
      </c>
      <c r="F90" s="231">
        <v>486.31666666666672</v>
      </c>
      <c r="G90" s="231">
        <v>478.03333333333342</v>
      </c>
      <c r="H90" s="231">
        <v>506.83333333333337</v>
      </c>
      <c r="I90" s="231">
        <v>515.11666666666667</v>
      </c>
      <c r="J90" s="231">
        <v>521.23333333333335</v>
      </c>
      <c r="K90" s="230">
        <v>509</v>
      </c>
      <c r="L90" s="230">
        <v>494.6</v>
      </c>
      <c r="M90" s="230">
        <v>1.14666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13.3</v>
      </c>
      <c r="D91" s="231">
        <v>13.300000000000002</v>
      </c>
      <c r="E91" s="231">
        <v>13.300000000000004</v>
      </c>
      <c r="F91" s="231">
        <v>13.300000000000002</v>
      </c>
      <c r="G91" s="231">
        <v>13.300000000000004</v>
      </c>
      <c r="H91" s="231">
        <v>13.300000000000004</v>
      </c>
      <c r="I91" s="231">
        <v>13.3</v>
      </c>
      <c r="J91" s="231">
        <v>13.300000000000004</v>
      </c>
      <c r="K91" s="230">
        <v>13.3</v>
      </c>
      <c r="L91" s="230">
        <v>13.3</v>
      </c>
      <c r="M91" s="230">
        <v>20.551729999999999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4293.8500000000004</v>
      </c>
      <c r="D92" s="231">
        <v>4296.7666666666664</v>
      </c>
      <c r="E92" s="231">
        <v>4267.5333333333328</v>
      </c>
      <c r="F92" s="231">
        <v>4241.2166666666662</v>
      </c>
      <c r="G92" s="231">
        <v>4211.9833333333327</v>
      </c>
      <c r="H92" s="231">
        <v>4323.083333333333</v>
      </c>
      <c r="I92" s="231">
        <v>4352.3166666666666</v>
      </c>
      <c r="J92" s="231">
        <v>4378.6333333333332</v>
      </c>
      <c r="K92" s="230">
        <v>4326</v>
      </c>
      <c r="L92" s="230">
        <v>4270.45</v>
      </c>
      <c r="M92" s="230">
        <v>3.47248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1011.75</v>
      </c>
      <c r="D93" s="231">
        <v>1015.2666666666668</v>
      </c>
      <c r="E93" s="231">
        <v>1005.5333333333335</v>
      </c>
      <c r="F93" s="231">
        <v>999.31666666666672</v>
      </c>
      <c r="G93" s="231">
        <v>989.58333333333348</v>
      </c>
      <c r="H93" s="231">
        <v>1021.4833333333336</v>
      </c>
      <c r="I93" s="231">
        <v>1031.2166666666669</v>
      </c>
      <c r="J93" s="231">
        <v>1037.4333333333336</v>
      </c>
      <c r="K93" s="230">
        <v>1025</v>
      </c>
      <c r="L93" s="230">
        <v>1009.05</v>
      </c>
      <c r="M93" s="230">
        <v>0.33123999999999998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559</v>
      </c>
      <c r="D94" s="231">
        <v>560.5</v>
      </c>
      <c r="E94" s="231">
        <v>552.1</v>
      </c>
      <c r="F94" s="231">
        <v>545.20000000000005</v>
      </c>
      <c r="G94" s="231">
        <v>536.80000000000007</v>
      </c>
      <c r="H94" s="231">
        <v>567.4</v>
      </c>
      <c r="I94" s="231">
        <v>575.80000000000007</v>
      </c>
      <c r="J94" s="231">
        <v>582.69999999999993</v>
      </c>
      <c r="K94" s="230">
        <v>568.9</v>
      </c>
      <c r="L94" s="230">
        <v>553.6</v>
      </c>
      <c r="M94" s="230">
        <v>1.43448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68.5</v>
      </c>
      <c r="D95" s="231">
        <v>68.5</v>
      </c>
      <c r="E95" s="231">
        <v>67.849999999999994</v>
      </c>
      <c r="F95" s="231">
        <v>67.199999999999989</v>
      </c>
      <c r="G95" s="231">
        <v>66.549999999999983</v>
      </c>
      <c r="H95" s="231">
        <v>69.150000000000006</v>
      </c>
      <c r="I95" s="231">
        <v>69.800000000000011</v>
      </c>
      <c r="J95" s="231">
        <v>70.450000000000017</v>
      </c>
      <c r="K95" s="230">
        <v>69.150000000000006</v>
      </c>
      <c r="L95" s="230">
        <v>67.849999999999994</v>
      </c>
      <c r="M95" s="230">
        <v>10.289149999999999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298.60000000000002</v>
      </c>
      <c r="D96" s="231">
        <v>299.59999999999997</v>
      </c>
      <c r="E96" s="231">
        <v>295.29999999999995</v>
      </c>
      <c r="F96" s="231">
        <v>292</v>
      </c>
      <c r="G96" s="231">
        <v>287.7</v>
      </c>
      <c r="H96" s="231">
        <v>302.89999999999992</v>
      </c>
      <c r="I96" s="231">
        <v>307.2</v>
      </c>
      <c r="J96" s="231">
        <v>310.49999999999989</v>
      </c>
      <c r="K96" s="230">
        <v>303.89999999999998</v>
      </c>
      <c r="L96" s="230">
        <v>296.3</v>
      </c>
      <c r="M96" s="230">
        <v>5.9380699999999997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3354.95</v>
      </c>
      <c r="D97" s="231">
        <v>3369.9</v>
      </c>
      <c r="E97" s="231">
        <v>3300.1000000000004</v>
      </c>
      <c r="F97" s="231">
        <v>3245.2500000000005</v>
      </c>
      <c r="G97" s="231">
        <v>3175.4500000000007</v>
      </c>
      <c r="H97" s="231">
        <v>3424.75</v>
      </c>
      <c r="I97" s="231">
        <v>3494.55</v>
      </c>
      <c r="J97" s="231">
        <v>3549.3999999999996</v>
      </c>
      <c r="K97" s="230">
        <v>3439.7</v>
      </c>
      <c r="L97" s="230">
        <v>3315.05</v>
      </c>
      <c r="M97" s="230">
        <v>0.60058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278.60000000000002</v>
      </c>
      <c r="D98" s="231">
        <v>281.63333333333333</v>
      </c>
      <c r="E98" s="231">
        <v>273.56666666666666</v>
      </c>
      <c r="F98" s="231">
        <v>268.53333333333336</v>
      </c>
      <c r="G98" s="231">
        <v>260.4666666666667</v>
      </c>
      <c r="H98" s="231">
        <v>286.66666666666663</v>
      </c>
      <c r="I98" s="231">
        <v>294.73333333333323</v>
      </c>
      <c r="J98" s="231">
        <v>299.76666666666659</v>
      </c>
      <c r="K98" s="230">
        <v>289.7</v>
      </c>
      <c r="L98" s="230">
        <v>276.60000000000002</v>
      </c>
      <c r="M98" s="230">
        <v>5.6640499999999996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352.55</v>
      </c>
      <c r="D99" s="231">
        <v>350.63333333333338</v>
      </c>
      <c r="E99" s="231">
        <v>346.91666666666674</v>
      </c>
      <c r="F99" s="231">
        <v>341.28333333333336</v>
      </c>
      <c r="G99" s="231">
        <v>337.56666666666672</v>
      </c>
      <c r="H99" s="231">
        <v>356.26666666666677</v>
      </c>
      <c r="I99" s="231">
        <v>359.98333333333335</v>
      </c>
      <c r="J99" s="231">
        <v>365.61666666666679</v>
      </c>
      <c r="K99" s="230">
        <v>354.35</v>
      </c>
      <c r="L99" s="230">
        <v>345</v>
      </c>
      <c r="M99" s="230">
        <v>20.377839999999999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564.54999999999995</v>
      </c>
      <c r="D100" s="231">
        <v>566.9666666666667</v>
      </c>
      <c r="E100" s="231">
        <v>559.08333333333337</v>
      </c>
      <c r="F100" s="231">
        <v>553.61666666666667</v>
      </c>
      <c r="G100" s="231">
        <v>545.73333333333335</v>
      </c>
      <c r="H100" s="231">
        <v>572.43333333333339</v>
      </c>
      <c r="I100" s="231">
        <v>580.31666666666661</v>
      </c>
      <c r="J100" s="231">
        <v>585.78333333333342</v>
      </c>
      <c r="K100" s="230">
        <v>574.85</v>
      </c>
      <c r="L100" s="230">
        <v>561.5</v>
      </c>
      <c r="M100" s="230">
        <v>4.1297899999999998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295.05</v>
      </c>
      <c r="D101" s="231">
        <v>296.53333333333336</v>
      </c>
      <c r="E101" s="231">
        <v>291.91666666666674</v>
      </c>
      <c r="F101" s="231">
        <v>288.78333333333336</v>
      </c>
      <c r="G101" s="231">
        <v>284.16666666666674</v>
      </c>
      <c r="H101" s="231">
        <v>299.66666666666674</v>
      </c>
      <c r="I101" s="231">
        <v>304.28333333333342</v>
      </c>
      <c r="J101" s="231">
        <v>307.41666666666674</v>
      </c>
      <c r="K101" s="230">
        <v>301.14999999999998</v>
      </c>
      <c r="L101" s="230">
        <v>293.39999999999998</v>
      </c>
      <c r="M101" s="230">
        <v>45.104570000000002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676.5</v>
      </c>
      <c r="D102" s="231">
        <v>661.83333333333337</v>
      </c>
      <c r="E102" s="231">
        <v>635.66666666666674</v>
      </c>
      <c r="F102" s="231">
        <v>594.83333333333337</v>
      </c>
      <c r="G102" s="231">
        <v>568.66666666666674</v>
      </c>
      <c r="H102" s="231">
        <v>702.66666666666674</v>
      </c>
      <c r="I102" s="231">
        <v>728.83333333333348</v>
      </c>
      <c r="J102" s="231">
        <v>769.66666666666674</v>
      </c>
      <c r="K102" s="230">
        <v>688</v>
      </c>
      <c r="L102" s="230">
        <v>621</v>
      </c>
      <c r="M102" s="230">
        <v>7.7467199999999998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626.6</v>
      </c>
      <c r="D103" s="231">
        <v>621.5333333333333</v>
      </c>
      <c r="E103" s="231">
        <v>612.06666666666661</v>
      </c>
      <c r="F103" s="231">
        <v>597.5333333333333</v>
      </c>
      <c r="G103" s="231">
        <v>588.06666666666661</v>
      </c>
      <c r="H103" s="231">
        <v>636.06666666666661</v>
      </c>
      <c r="I103" s="231">
        <v>645.5333333333333</v>
      </c>
      <c r="J103" s="231">
        <v>660.06666666666661</v>
      </c>
      <c r="K103" s="230">
        <v>631</v>
      </c>
      <c r="L103" s="230">
        <v>607</v>
      </c>
      <c r="M103" s="230">
        <v>6.3286699999999998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981.95</v>
      </c>
      <c r="D104" s="231">
        <v>987.9</v>
      </c>
      <c r="E104" s="231">
        <v>972.84999999999991</v>
      </c>
      <c r="F104" s="231">
        <v>963.74999999999989</v>
      </c>
      <c r="G104" s="231">
        <v>948.69999999999982</v>
      </c>
      <c r="H104" s="231">
        <v>997</v>
      </c>
      <c r="I104" s="231">
        <v>1012.05</v>
      </c>
      <c r="J104" s="231">
        <v>1021.1500000000001</v>
      </c>
      <c r="K104" s="230">
        <v>1002.95</v>
      </c>
      <c r="L104" s="230">
        <v>978.8</v>
      </c>
      <c r="M104" s="230">
        <v>0.26787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116.9</v>
      </c>
      <c r="D105" s="231">
        <v>116.41666666666667</v>
      </c>
      <c r="E105" s="231">
        <v>115.48333333333335</v>
      </c>
      <c r="F105" s="231">
        <v>114.06666666666668</v>
      </c>
      <c r="G105" s="231">
        <v>113.13333333333335</v>
      </c>
      <c r="H105" s="231">
        <v>117.83333333333334</v>
      </c>
      <c r="I105" s="231">
        <v>118.76666666666665</v>
      </c>
      <c r="J105" s="231">
        <v>120.18333333333334</v>
      </c>
      <c r="K105" s="230">
        <v>117.35</v>
      </c>
      <c r="L105" s="230">
        <v>115</v>
      </c>
      <c r="M105" s="230">
        <v>10.027570000000001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1427.55</v>
      </c>
      <c r="D106" s="231">
        <v>1439</v>
      </c>
      <c r="E106" s="231">
        <v>1413.55</v>
      </c>
      <c r="F106" s="231">
        <v>1399.55</v>
      </c>
      <c r="G106" s="231">
        <v>1374.1</v>
      </c>
      <c r="H106" s="231">
        <v>1453</v>
      </c>
      <c r="I106" s="231">
        <v>1478.4499999999998</v>
      </c>
      <c r="J106" s="231">
        <v>1492.45</v>
      </c>
      <c r="K106" s="230">
        <v>1464.45</v>
      </c>
      <c r="L106" s="230">
        <v>1425</v>
      </c>
      <c r="M106" s="230">
        <v>0.96404000000000001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27.05</v>
      </c>
      <c r="D107" s="231">
        <v>27.233333333333334</v>
      </c>
      <c r="E107" s="231">
        <v>26.56666666666667</v>
      </c>
      <c r="F107" s="231">
        <v>26.083333333333336</v>
      </c>
      <c r="G107" s="231">
        <v>25.416666666666671</v>
      </c>
      <c r="H107" s="231">
        <v>27.716666666666669</v>
      </c>
      <c r="I107" s="231">
        <v>28.383333333333333</v>
      </c>
      <c r="J107" s="231">
        <v>28.866666666666667</v>
      </c>
      <c r="K107" s="230">
        <v>27.9</v>
      </c>
      <c r="L107" s="230">
        <v>26.75</v>
      </c>
      <c r="M107" s="230">
        <v>121.12141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1007.2</v>
      </c>
      <c r="D108" s="231">
        <v>1004.7999999999998</v>
      </c>
      <c r="E108" s="231">
        <v>998.6999999999997</v>
      </c>
      <c r="F108" s="231">
        <v>990.19999999999982</v>
      </c>
      <c r="G108" s="231">
        <v>984.09999999999968</v>
      </c>
      <c r="H108" s="231">
        <v>1013.2999999999997</v>
      </c>
      <c r="I108" s="231">
        <v>1019.3999999999999</v>
      </c>
      <c r="J108" s="231">
        <v>1027.8999999999996</v>
      </c>
      <c r="K108" s="230">
        <v>1010.9</v>
      </c>
      <c r="L108" s="230">
        <v>996.3</v>
      </c>
      <c r="M108" s="230">
        <v>2.24437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523.04999999999995</v>
      </c>
      <c r="D109" s="231">
        <v>522.19999999999993</v>
      </c>
      <c r="E109" s="231">
        <v>508.44999999999982</v>
      </c>
      <c r="F109" s="231">
        <v>493.84999999999991</v>
      </c>
      <c r="G109" s="231">
        <v>480.0999999999998</v>
      </c>
      <c r="H109" s="231">
        <v>536.79999999999984</v>
      </c>
      <c r="I109" s="231">
        <v>550.55000000000007</v>
      </c>
      <c r="J109" s="231">
        <v>565.14999999999986</v>
      </c>
      <c r="K109" s="230">
        <v>535.95000000000005</v>
      </c>
      <c r="L109" s="230">
        <v>507.6</v>
      </c>
      <c r="M109" s="230">
        <v>3.2063799999999998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682.75</v>
      </c>
      <c r="D110" s="231">
        <v>680.23333333333335</v>
      </c>
      <c r="E110" s="231">
        <v>668.51666666666665</v>
      </c>
      <c r="F110" s="231">
        <v>654.2833333333333</v>
      </c>
      <c r="G110" s="231">
        <v>642.56666666666661</v>
      </c>
      <c r="H110" s="231">
        <v>694.4666666666667</v>
      </c>
      <c r="I110" s="231">
        <v>706.18333333333339</v>
      </c>
      <c r="J110" s="231">
        <v>720.41666666666674</v>
      </c>
      <c r="K110" s="230">
        <v>691.95</v>
      </c>
      <c r="L110" s="230">
        <v>666</v>
      </c>
      <c r="M110" s="230">
        <v>2.3397999999999999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6339.45</v>
      </c>
      <c r="D111" s="231">
        <v>6349.8999999999987</v>
      </c>
      <c r="E111" s="231">
        <v>6240.6499999999978</v>
      </c>
      <c r="F111" s="231">
        <v>6141.8499999999995</v>
      </c>
      <c r="G111" s="231">
        <v>6032.5999999999985</v>
      </c>
      <c r="H111" s="231">
        <v>6448.6999999999971</v>
      </c>
      <c r="I111" s="231">
        <v>6557.9499999999989</v>
      </c>
      <c r="J111" s="231">
        <v>6656.7499999999964</v>
      </c>
      <c r="K111" s="230">
        <v>6459.15</v>
      </c>
      <c r="L111" s="230">
        <v>6251.1</v>
      </c>
      <c r="M111" s="230">
        <v>0.16148999999999999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367.65</v>
      </c>
      <c r="D112" s="231">
        <v>368.05</v>
      </c>
      <c r="E112" s="231">
        <v>363.6</v>
      </c>
      <c r="F112" s="231">
        <v>359.55</v>
      </c>
      <c r="G112" s="231">
        <v>355.1</v>
      </c>
      <c r="H112" s="231">
        <v>372.1</v>
      </c>
      <c r="I112" s="231">
        <v>376.54999999999995</v>
      </c>
      <c r="J112" s="231">
        <v>380.6</v>
      </c>
      <c r="K112" s="230">
        <v>372.5</v>
      </c>
      <c r="L112" s="230">
        <v>364</v>
      </c>
      <c r="M112" s="230">
        <v>1.00543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282.05</v>
      </c>
      <c r="D113" s="231">
        <v>283.26666666666665</v>
      </c>
      <c r="E113" s="231">
        <v>280.0333333333333</v>
      </c>
      <c r="F113" s="231">
        <v>278.01666666666665</v>
      </c>
      <c r="G113" s="231">
        <v>274.7833333333333</v>
      </c>
      <c r="H113" s="231">
        <v>285.2833333333333</v>
      </c>
      <c r="I113" s="231">
        <v>288.51666666666665</v>
      </c>
      <c r="J113" s="231">
        <v>290.5333333333333</v>
      </c>
      <c r="K113" s="230">
        <v>286.5</v>
      </c>
      <c r="L113" s="230">
        <v>281.25</v>
      </c>
      <c r="M113" s="230">
        <v>4.1055599999999997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420.95</v>
      </c>
      <c r="D114" s="231">
        <v>421.88333333333338</v>
      </c>
      <c r="E114" s="231">
        <v>416.91666666666674</v>
      </c>
      <c r="F114" s="231">
        <v>412.88333333333338</v>
      </c>
      <c r="G114" s="231">
        <v>407.91666666666674</v>
      </c>
      <c r="H114" s="231">
        <v>425.91666666666674</v>
      </c>
      <c r="I114" s="231">
        <v>430.88333333333333</v>
      </c>
      <c r="J114" s="231">
        <v>434.91666666666674</v>
      </c>
      <c r="K114" s="230">
        <v>426.85</v>
      </c>
      <c r="L114" s="230">
        <v>417.85</v>
      </c>
      <c r="M114" s="230">
        <v>3.03315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574.85</v>
      </c>
      <c r="D115" s="231">
        <v>574.66666666666663</v>
      </c>
      <c r="E115" s="231">
        <v>567.33333333333326</v>
      </c>
      <c r="F115" s="231">
        <v>559.81666666666661</v>
      </c>
      <c r="G115" s="231">
        <v>552.48333333333323</v>
      </c>
      <c r="H115" s="231">
        <v>582.18333333333328</v>
      </c>
      <c r="I115" s="231">
        <v>589.51666666666654</v>
      </c>
      <c r="J115" s="231">
        <v>597.0333333333333</v>
      </c>
      <c r="K115" s="230">
        <v>582</v>
      </c>
      <c r="L115" s="230">
        <v>567.15</v>
      </c>
      <c r="M115" s="230">
        <v>0.92681999999999998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846.9</v>
      </c>
      <c r="D116" s="231">
        <v>845.41666666666663</v>
      </c>
      <c r="E116" s="231">
        <v>839.68333333333328</v>
      </c>
      <c r="F116" s="231">
        <v>832.4666666666667</v>
      </c>
      <c r="G116" s="231">
        <v>826.73333333333335</v>
      </c>
      <c r="H116" s="231">
        <v>852.63333333333321</v>
      </c>
      <c r="I116" s="231">
        <v>858.36666666666656</v>
      </c>
      <c r="J116" s="231">
        <v>865.58333333333314</v>
      </c>
      <c r="K116" s="230">
        <v>851.15</v>
      </c>
      <c r="L116" s="230">
        <v>838.2</v>
      </c>
      <c r="M116" s="230">
        <v>12.670870000000001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911.9</v>
      </c>
      <c r="D117" s="231">
        <v>915.61666666666667</v>
      </c>
      <c r="E117" s="231">
        <v>905.2833333333333</v>
      </c>
      <c r="F117" s="231">
        <v>898.66666666666663</v>
      </c>
      <c r="G117" s="231">
        <v>888.33333333333326</v>
      </c>
      <c r="H117" s="231">
        <v>922.23333333333335</v>
      </c>
      <c r="I117" s="231">
        <v>932.56666666666661</v>
      </c>
      <c r="J117" s="231">
        <v>939.18333333333339</v>
      </c>
      <c r="K117" s="230">
        <v>925.95</v>
      </c>
      <c r="L117" s="230">
        <v>909</v>
      </c>
      <c r="M117" s="230">
        <v>15.38261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128.69999999999999</v>
      </c>
      <c r="D118" s="231">
        <v>129.16666666666666</v>
      </c>
      <c r="E118" s="231">
        <v>127.68333333333331</v>
      </c>
      <c r="F118" s="231">
        <v>126.66666666666666</v>
      </c>
      <c r="G118" s="231">
        <v>125.18333333333331</v>
      </c>
      <c r="H118" s="231">
        <v>130.18333333333331</v>
      </c>
      <c r="I118" s="231">
        <v>131.66666666666666</v>
      </c>
      <c r="J118" s="231">
        <v>132.68333333333331</v>
      </c>
      <c r="K118" s="230">
        <v>130.65</v>
      </c>
      <c r="L118" s="230">
        <v>128.15</v>
      </c>
      <c r="M118" s="230">
        <v>26.34657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1413.75</v>
      </c>
      <c r="D119" s="231">
        <v>1416.9166666666667</v>
      </c>
      <c r="E119" s="231">
        <v>1398.8333333333335</v>
      </c>
      <c r="F119" s="231">
        <v>1383.9166666666667</v>
      </c>
      <c r="G119" s="231">
        <v>1365.8333333333335</v>
      </c>
      <c r="H119" s="231">
        <v>1431.8333333333335</v>
      </c>
      <c r="I119" s="231">
        <v>1449.916666666667</v>
      </c>
      <c r="J119" s="231">
        <v>1464.8333333333335</v>
      </c>
      <c r="K119" s="230">
        <v>1435</v>
      </c>
      <c r="L119" s="230">
        <v>1402</v>
      </c>
      <c r="M119" s="230">
        <v>0.39072000000000001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230.4</v>
      </c>
      <c r="D120" s="231">
        <v>231.33333333333334</v>
      </c>
      <c r="E120" s="231">
        <v>228.06666666666669</v>
      </c>
      <c r="F120" s="231">
        <v>225.73333333333335</v>
      </c>
      <c r="G120" s="231">
        <v>222.4666666666667</v>
      </c>
      <c r="H120" s="231">
        <v>233.66666666666669</v>
      </c>
      <c r="I120" s="231">
        <v>236.93333333333334</v>
      </c>
      <c r="J120" s="231">
        <v>239.26666666666668</v>
      </c>
      <c r="K120" s="230">
        <v>234.6</v>
      </c>
      <c r="L120" s="230">
        <v>229</v>
      </c>
      <c r="M120" s="230">
        <v>74.245819999999995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487.3</v>
      </c>
      <c r="D121" s="231">
        <v>488.09999999999997</v>
      </c>
      <c r="E121" s="231">
        <v>483.89999999999992</v>
      </c>
      <c r="F121" s="231">
        <v>480.49999999999994</v>
      </c>
      <c r="G121" s="231">
        <v>476.2999999999999</v>
      </c>
      <c r="H121" s="231">
        <v>491.49999999999994</v>
      </c>
      <c r="I121" s="231">
        <v>495.7</v>
      </c>
      <c r="J121" s="231">
        <v>499.09999999999997</v>
      </c>
      <c r="K121" s="230">
        <v>492.3</v>
      </c>
      <c r="L121" s="230">
        <v>484.7</v>
      </c>
      <c r="M121" s="230">
        <v>2.8042500000000001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3901.95</v>
      </c>
      <c r="D122" s="231">
        <v>3937.6666666666665</v>
      </c>
      <c r="E122" s="231">
        <v>3847.1333333333332</v>
      </c>
      <c r="F122" s="231">
        <v>3792.3166666666666</v>
      </c>
      <c r="G122" s="231">
        <v>3701.7833333333333</v>
      </c>
      <c r="H122" s="231">
        <v>3992.4833333333331</v>
      </c>
      <c r="I122" s="231">
        <v>4083.0166666666669</v>
      </c>
      <c r="J122" s="231">
        <v>4137.833333333333</v>
      </c>
      <c r="K122" s="230">
        <v>4028.2</v>
      </c>
      <c r="L122" s="230">
        <v>3882.85</v>
      </c>
      <c r="M122" s="230">
        <v>3.8180700000000001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1528.95</v>
      </c>
      <c r="D123" s="231">
        <v>1537.8666666666668</v>
      </c>
      <c r="E123" s="231">
        <v>1517.5333333333335</v>
      </c>
      <c r="F123" s="231">
        <v>1506.1166666666668</v>
      </c>
      <c r="G123" s="231">
        <v>1485.7833333333335</v>
      </c>
      <c r="H123" s="231">
        <v>1549.2833333333335</v>
      </c>
      <c r="I123" s="231">
        <v>1569.6166666666666</v>
      </c>
      <c r="J123" s="231">
        <v>1581.0333333333335</v>
      </c>
      <c r="K123" s="230">
        <v>1558.2</v>
      </c>
      <c r="L123" s="230">
        <v>1526.45</v>
      </c>
      <c r="M123" s="230">
        <v>2.5368400000000002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2114.1</v>
      </c>
      <c r="D124" s="231">
        <v>2123.2499999999995</v>
      </c>
      <c r="E124" s="231">
        <v>2096.5499999999993</v>
      </c>
      <c r="F124" s="231">
        <v>2078.9999999999995</v>
      </c>
      <c r="G124" s="231">
        <v>2052.2999999999993</v>
      </c>
      <c r="H124" s="231">
        <v>2140.7999999999993</v>
      </c>
      <c r="I124" s="231">
        <v>2167.4999999999991</v>
      </c>
      <c r="J124" s="231">
        <v>2185.0499999999993</v>
      </c>
      <c r="K124" s="230">
        <v>2149.9499999999998</v>
      </c>
      <c r="L124" s="230">
        <v>2105.6999999999998</v>
      </c>
      <c r="M124" s="230">
        <v>0.28672999999999998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599.4</v>
      </c>
      <c r="D125" s="231">
        <v>602.80000000000007</v>
      </c>
      <c r="E125" s="231">
        <v>594.60000000000014</v>
      </c>
      <c r="F125" s="231">
        <v>589.80000000000007</v>
      </c>
      <c r="G125" s="231">
        <v>581.60000000000014</v>
      </c>
      <c r="H125" s="231">
        <v>607.60000000000014</v>
      </c>
      <c r="I125" s="231">
        <v>615.80000000000018</v>
      </c>
      <c r="J125" s="231">
        <v>620.60000000000014</v>
      </c>
      <c r="K125" s="230">
        <v>611</v>
      </c>
      <c r="L125" s="230">
        <v>598</v>
      </c>
      <c r="M125" s="230">
        <v>5.6682800000000002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946.75</v>
      </c>
      <c r="D126" s="231">
        <v>944.70000000000016</v>
      </c>
      <c r="E126" s="231">
        <v>932.50000000000034</v>
      </c>
      <c r="F126" s="231">
        <v>918.25000000000023</v>
      </c>
      <c r="G126" s="231">
        <v>906.05000000000041</v>
      </c>
      <c r="H126" s="231">
        <v>958.95000000000027</v>
      </c>
      <c r="I126" s="231">
        <v>971.15000000000009</v>
      </c>
      <c r="J126" s="231">
        <v>985.4000000000002</v>
      </c>
      <c r="K126" s="230">
        <v>956.9</v>
      </c>
      <c r="L126" s="230">
        <v>930.45</v>
      </c>
      <c r="M126" s="230">
        <v>7.8587800000000003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982.95</v>
      </c>
      <c r="D127" s="231">
        <v>980.9666666666667</v>
      </c>
      <c r="E127" s="231">
        <v>966.93333333333339</v>
      </c>
      <c r="F127" s="231">
        <v>950.91666666666674</v>
      </c>
      <c r="G127" s="231">
        <v>936.88333333333344</v>
      </c>
      <c r="H127" s="231">
        <v>996.98333333333335</v>
      </c>
      <c r="I127" s="231">
        <v>1011.0166666666667</v>
      </c>
      <c r="J127" s="231">
        <v>1027.0333333333333</v>
      </c>
      <c r="K127" s="230">
        <v>995</v>
      </c>
      <c r="L127" s="230">
        <v>964.95</v>
      </c>
      <c r="M127" s="230">
        <v>0.47040999999999999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292.25</v>
      </c>
      <c r="D128" s="231">
        <v>293.28333333333336</v>
      </c>
      <c r="E128" s="231">
        <v>290.06666666666672</v>
      </c>
      <c r="F128" s="231">
        <v>287.88333333333338</v>
      </c>
      <c r="G128" s="231">
        <v>284.66666666666674</v>
      </c>
      <c r="H128" s="231">
        <v>295.4666666666667</v>
      </c>
      <c r="I128" s="231">
        <v>298.68333333333328</v>
      </c>
      <c r="J128" s="231">
        <v>300.86666666666667</v>
      </c>
      <c r="K128" s="230">
        <v>296.5</v>
      </c>
      <c r="L128" s="230">
        <v>291.10000000000002</v>
      </c>
      <c r="M128" s="230">
        <v>16.898779999999999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1501.05</v>
      </c>
      <c r="D129" s="231">
        <v>1499.55</v>
      </c>
      <c r="E129" s="231">
        <v>1489.1499999999999</v>
      </c>
      <c r="F129" s="231">
        <v>1477.25</v>
      </c>
      <c r="G129" s="231">
        <v>1466.85</v>
      </c>
      <c r="H129" s="231">
        <v>1511.4499999999998</v>
      </c>
      <c r="I129" s="231">
        <v>1521.85</v>
      </c>
      <c r="J129" s="231">
        <v>1533.7499999999998</v>
      </c>
      <c r="K129" s="230">
        <v>1509.95</v>
      </c>
      <c r="L129" s="230">
        <v>1487.65</v>
      </c>
      <c r="M129" s="230">
        <v>5.1019699999999997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1068.7</v>
      </c>
      <c r="D130" s="231">
        <v>1079.5333333333335</v>
      </c>
      <c r="E130" s="231">
        <v>1050.4666666666672</v>
      </c>
      <c r="F130" s="231">
        <v>1032.2333333333336</v>
      </c>
      <c r="G130" s="231">
        <v>1003.1666666666672</v>
      </c>
      <c r="H130" s="231">
        <v>1097.7666666666671</v>
      </c>
      <c r="I130" s="231">
        <v>1126.8333333333333</v>
      </c>
      <c r="J130" s="231">
        <v>1145.0666666666671</v>
      </c>
      <c r="K130" s="230">
        <v>1108.5999999999999</v>
      </c>
      <c r="L130" s="230">
        <v>1061.3</v>
      </c>
      <c r="M130" s="230">
        <v>3.3316699999999999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827.1</v>
      </c>
      <c r="D131" s="231">
        <v>832.29999999999984</v>
      </c>
      <c r="E131" s="231">
        <v>809.84999999999968</v>
      </c>
      <c r="F131" s="231">
        <v>792.5999999999998</v>
      </c>
      <c r="G131" s="231">
        <v>770.14999999999964</v>
      </c>
      <c r="H131" s="231">
        <v>849.54999999999973</v>
      </c>
      <c r="I131" s="231">
        <v>871.99999999999977</v>
      </c>
      <c r="J131" s="231">
        <v>889.24999999999977</v>
      </c>
      <c r="K131" s="230">
        <v>854.75</v>
      </c>
      <c r="L131" s="230">
        <v>815.05</v>
      </c>
      <c r="M131" s="230">
        <v>0.45974999999999999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421.7</v>
      </c>
      <c r="D132" s="231">
        <v>421.84999999999997</v>
      </c>
      <c r="E132" s="231">
        <v>418.89999999999992</v>
      </c>
      <c r="F132" s="231">
        <v>416.09999999999997</v>
      </c>
      <c r="G132" s="231">
        <v>413.14999999999992</v>
      </c>
      <c r="H132" s="231">
        <v>424.64999999999992</v>
      </c>
      <c r="I132" s="231">
        <v>427.59999999999997</v>
      </c>
      <c r="J132" s="231">
        <v>430.39999999999992</v>
      </c>
      <c r="K132" s="230">
        <v>424.8</v>
      </c>
      <c r="L132" s="230">
        <v>419.05</v>
      </c>
      <c r="M132" s="230">
        <v>40.449710000000003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520.04999999999995</v>
      </c>
      <c r="D133" s="231">
        <v>519.4</v>
      </c>
      <c r="E133" s="231">
        <v>518.09999999999991</v>
      </c>
      <c r="F133" s="231">
        <v>516.15</v>
      </c>
      <c r="G133" s="231">
        <v>514.84999999999991</v>
      </c>
      <c r="H133" s="231">
        <v>521.34999999999991</v>
      </c>
      <c r="I133" s="231">
        <v>522.64999999999986</v>
      </c>
      <c r="J133" s="231">
        <v>524.59999999999991</v>
      </c>
      <c r="K133" s="230">
        <v>520.70000000000005</v>
      </c>
      <c r="L133" s="230">
        <v>517.45000000000005</v>
      </c>
      <c r="M133" s="230">
        <v>11.38035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2052.5</v>
      </c>
      <c r="D134" s="231">
        <v>2057.2000000000003</v>
      </c>
      <c r="E134" s="231">
        <v>2036.4000000000005</v>
      </c>
      <c r="F134" s="231">
        <v>2020.3000000000002</v>
      </c>
      <c r="G134" s="231">
        <v>1999.5000000000005</v>
      </c>
      <c r="H134" s="231">
        <v>2073.3000000000006</v>
      </c>
      <c r="I134" s="231">
        <v>2094.1000000000008</v>
      </c>
      <c r="J134" s="231">
        <v>2110.2000000000007</v>
      </c>
      <c r="K134" s="230">
        <v>2078</v>
      </c>
      <c r="L134" s="230">
        <v>2041.1</v>
      </c>
      <c r="M134" s="230">
        <v>4.4734299999999996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616.70000000000005</v>
      </c>
      <c r="D135" s="231">
        <v>617.43333333333339</v>
      </c>
      <c r="E135" s="231">
        <v>610.01666666666677</v>
      </c>
      <c r="F135" s="231">
        <v>603.33333333333337</v>
      </c>
      <c r="G135" s="231">
        <v>595.91666666666674</v>
      </c>
      <c r="H135" s="231">
        <v>624.11666666666679</v>
      </c>
      <c r="I135" s="231">
        <v>631.5333333333333</v>
      </c>
      <c r="J135" s="231">
        <v>638.21666666666681</v>
      </c>
      <c r="K135" s="230">
        <v>624.85</v>
      </c>
      <c r="L135" s="230">
        <v>610.75</v>
      </c>
      <c r="M135" s="230">
        <v>3.9988600000000001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1848.45</v>
      </c>
      <c r="D136" s="231">
        <v>1853.8333333333333</v>
      </c>
      <c r="E136" s="231">
        <v>1832.6666666666665</v>
      </c>
      <c r="F136" s="231">
        <v>1816.8833333333332</v>
      </c>
      <c r="G136" s="231">
        <v>1795.7166666666665</v>
      </c>
      <c r="H136" s="231">
        <v>1869.6166666666666</v>
      </c>
      <c r="I136" s="231">
        <v>1890.7833333333331</v>
      </c>
      <c r="J136" s="231">
        <v>1906.5666666666666</v>
      </c>
      <c r="K136" s="230">
        <v>1875</v>
      </c>
      <c r="L136" s="230">
        <v>1838.05</v>
      </c>
      <c r="M136" s="230">
        <v>1.67719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327.8</v>
      </c>
      <c r="D137" s="231">
        <v>329.48333333333329</v>
      </c>
      <c r="E137" s="231">
        <v>324.96666666666658</v>
      </c>
      <c r="F137" s="231">
        <v>322.13333333333327</v>
      </c>
      <c r="G137" s="231">
        <v>317.61666666666656</v>
      </c>
      <c r="H137" s="231">
        <v>332.31666666666661</v>
      </c>
      <c r="I137" s="231">
        <v>336.83333333333337</v>
      </c>
      <c r="J137" s="231">
        <v>339.66666666666663</v>
      </c>
      <c r="K137" s="230">
        <v>334</v>
      </c>
      <c r="L137" s="230">
        <v>326.64999999999998</v>
      </c>
      <c r="M137" s="230">
        <v>21.885000000000002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190.55</v>
      </c>
      <c r="D138" s="231">
        <v>191.38333333333335</v>
      </c>
      <c r="E138" s="231">
        <v>189.2166666666667</v>
      </c>
      <c r="F138" s="231">
        <v>187.88333333333335</v>
      </c>
      <c r="G138" s="231">
        <v>185.7166666666667</v>
      </c>
      <c r="H138" s="231">
        <v>192.7166666666667</v>
      </c>
      <c r="I138" s="231">
        <v>194.88333333333338</v>
      </c>
      <c r="J138" s="231">
        <v>196.2166666666667</v>
      </c>
      <c r="K138" s="230">
        <v>193.55</v>
      </c>
      <c r="L138" s="230">
        <v>190.05</v>
      </c>
      <c r="M138" s="230">
        <v>13.160880000000001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160.9</v>
      </c>
      <c r="D139" s="231">
        <v>161.1</v>
      </c>
      <c r="E139" s="231">
        <v>158.5</v>
      </c>
      <c r="F139" s="231">
        <v>156.1</v>
      </c>
      <c r="G139" s="231">
        <v>153.5</v>
      </c>
      <c r="H139" s="231">
        <v>163.5</v>
      </c>
      <c r="I139" s="231">
        <v>166.09999999999997</v>
      </c>
      <c r="J139" s="231">
        <v>168.5</v>
      </c>
      <c r="K139" s="230">
        <v>163.69999999999999</v>
      </c>
      <c r="L139" s="230">
        <v>158.69999999999999</v>
      </c>
      <c r="M139" s="230">
        <v>18.53745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38.450000000000003</v>
      </c>
      <c r="D140" s="231">
        <v>38.283333333333339</v>
      </c>
      <c r="E140" s="231">
        <v>37.366666666666674</v>
      </c>
      <c r="F140" s="231">
        <v>36.283333333333339</v>
      </c>
      <c r="G140" s="231">
        <v>35.366666666666674</v>
      </c>
      <c r="H140" s="231">
        <v>39.366666666666674</v>
      </c>
      <c r="I140" s="231">
        <v>40.283333333333346</v>
      </c>
      <c r="J140" s="231">
        <v>41.366666666666674</v>
      </c>
      <c r="K140" s="230">
        <v>39.200000000000003</v>
      </c>
      <c r="L140" s="230">
        <v>37.200000000000003</v>
      </c>
      <c r="M140" s="230">
        <v>23.608270000000001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178.9</v>
      </c>
      <c r="D141" s="231">
        <v>179.5</v>
      </c>
      <c r="E141" s="231">
        <v>177.45</v>
      </c>
      <c r="F141" s="231">
        <v>176</v>
      </c>
      <c r="G141" s="231">
        <v>173.95</v>
      </c>
      <c r="H141" s="231">
        <v>180.95</v>
      </c>
      <c r="I141" s="231">
        <v>183</v>
      </c>
      <c r="J141" s="231">
        <v>184.45</v>
      </c>
      <c r="K141" s="230">
        <v>181.55</v>
      </c>
      <c r="L141" s="230">
        <v>178.05</v>
      </c>
      <c r="M141" s="230">
        <v>2.8813399999999998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3342.6</v>
      </c>
      <c r="D142" s="231">
        <v>3318.3833333333337</v>
      </c>
      <c r="E142" s="231">
        <v>3272.2666666666673</v>
      </c>
      <c r="F142" s="231">
        <v>3201.9333333333338</v>
      </c>
      <c r="G142" s="231">
        <v>3155.8166666666675</v>
      </c>
      <c r="H142" s="231">
        <v>3388.7166666666672</v>
      </c>
      <c r="I142" s="231">
        <v>3434.833333333333</v>
      </c>
      <c r="J142" s="231">
        <v>3505.166666666667</v>
      </c>
      <c r="K142" s="230">
        <v>3364.5</v>
      </c>
      <c r="L142" s="230">
        <v>3248.05</v>
      </c>
      <c r="M142" s="230">
        <v>17.365939999999998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3010.4</v>
      </c>
      <c r="D143" s="231">
        <v>3030.8333333333335</v>
      </c>
      <c r="E143" s="231">
        <v>2951.666666666667</v>
      </c>
      <c r="F143" s="231">
        <v>2892.9333333333334</v>
      </c>
      <c r="G143" s="231">
        <v>2813.7666666666669</v>
      </c>
      <c r="H143" s="231">
        <v>3089.5666666666671</v>
      </c>
      <c r="I143" s="231">
        <v>3168.733333333334</v>
      </c>
      <c r="J143" s="231">
        <v>3227.4666666666672</v>
      </c>
      <c r="K143" s="230">
        <v>3110</v>
      </c>
      <c r="L143" s="230">
        <v>2972.1</v>
      </c>
      <c r="M143" s="230">
        <v>6.8670900000000001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1903.9</v>
      </c>
      <c r="D144" s="231">
        <v>1895.4333333333334</v>
      </c>
      <c r="E144" s="231">
        <v>1881.0166666666669</v>
      </c>
      <c r="F144" s="231">
        <v>1858.1333333333334</v>
      </c>
      <c r="G144" s="231">
        <v>1843.7166666666669</v>
      </c>
      <c r="H144" s="231">
        <v>1918.3166666666668</v>
      </c>
      <c r="I144" s="231">
        <v>1932.7333333333333</v>
      </c>
      <c r="J144" s="231">
        <v>1955.6166666666668</v>
      </c>
      <c r="K144" s="230">
        <v>1909.85</v>
      </c>
      <c r="L144" s="230">
        <v>1872.55</v>
      </c>
      <c r="M144" s="230">
        <v>3.6221100000000002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4909.3500000000004</v>
      </c>
      <c r="D145" s="231">
        <v>4909.9666666666672</v>
      </c>
      <c r="E145" s="231">
        <v>4879.9333333333343</v>
      </c>
      <c r="F145" s="231">
        <v>4850.5166666666673</v>
      </c>
      <c r="G145" s="231">
        <v>4820.4833333333345</v>
      </c>
      <c r="H145" s="231">
        <v>4939.3833333333341</v>
      </c>
      <c r="I145" s="231">
        <v>4969.416666666667</v>
      </c>
      <c r="J145" s="231">
        <v>4998.8333333333339</v>
      </c>
      <c r="K145" s="230">
        <v>4940</v>
      </c>
      <c r="L145" s="230">
        <v>4880.55</v>
      </c>
      <c r="M145" s="230">
        <v>3.8418700000000001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511.4</v>
      </c>
      <c r="D146" s="231">
        <v>510.91666666666669</v>
      </c>
      <c r="E146" s="231">
        <v>505.43333333333339</v>
      </c>
      <c r="F146" s="231">
        <v>499.4666666666667</v>
      </c>
      <c r="G146" s="231">
        <v>493.98333333333341</v>
      </c>
      <c r="H146" s="231">
        <v>516.88333333333344</v>
      </c>
      <c r="I146" s="231">
        <v>522.36666666666656</v>
      </c>
      <c r="J146" s="231">
        <v>528.33333333333337</v>
      </c>
      <c r="K146" s="230">
        <v>516.4</v>
      </c>
      <c r="L146" s="230">
        <v>504.95</v>
      </c>
      <c r="M146" s="230">
        <v>1.6084000000000001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169.55</v>
      </c>
      <c r="D147" s="231">
        <v>171.85</v>
      </c>
      <c r="E147" s="231">
        <v>166.2</v>
      </c>
      <c r="F147" s="231">
        <v>162.85</v>
      </c>
      <c r="G147" s="231">
        <v>157.19999999999999</v>
      </c>
      <c r="H147" s="231">
        <v>175.2</v>
      </c>
      <c r="I147" s="231">
        <v>180.85000000000002</v>
      </c>
      <c r="J147" s="231">
        <v>184.2</v>
      </c>
      <c r="K147" s="230">
        <v>177.5</v>
      </c>
      <c r="L147" s="230">
        <v>168.5</v>
      </c>
      <c r="M147" s="230">
        <v>7.50549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163.55000000000001</v>
      </c>
      <c r="D148" s="231">
        <v>163.61666666666667</v>
      </c>
      <c r="E148" s="231">
        <v>162.23333333333335</v>
      </c>
      <c r="F148" s="231">
        <v>160.91666666666669</v>
      </c>
      <c r="G148" s="231">
        <v>159.53333333333336</v>
      </c>
      <c r="H148" s="231">
        <v>164.93333333333334</v>
      </c>
      <c r="I148" s="231">
        <v>166.31666666666666</v>
      </c>
      <c r="J148" s="231">
        <v>167.63333333333333</v>
      </c>
      <c r="K148" s="230">
        <v>165</v>
      </c>
      <c r="L148" s="230">
        <v>162.30000000000001</v>
      </c>
      <c r="M148" s="230">
        <v>2.0238100000000001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44.75</v>
      </c>
      <c r="D149" s="231">
        <v>44.966666666666669</v>
      </c>
      <c r="E149" s="231">
        <v>44.433333333333337</v>
      </c>
      <c r="F149" s="231">
        <v>44.116666666666667</v>
      </c>
      <c r="G149" s="231">
        <v>43.583333333333336</v>
      </c>
      <c r="H149" s="231">
        <v>45.283333333333339</v>
      </c>
      <c r="I149" s="231">
        <v>45.81666666666667</v>
      </c>
      <c r="J149" s="231">
        <v>46.13333333333334</v>
      </c>
      <c r="K149" s="230">
        <v>45.5</v>
      </c>
      <c r="L149" s="230">
        <v>44.65</v>
      </c>
      <c r="M149" s="230">
        <v>28.160450000000001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56.15</v>
      </c>
      <c r="D150" s="231">
        <v>56.516666666666673</v>
      </c>
      <c r="E150" s="231">
        <v>55.533333333333346</v>
      </c>
      <c r="F150" s="231">
        <v>54.916666666666671</v>
      </c>
      <c r="G150" s="231">
        <v>53.933333333333344</v>
      </c>
      <c r="H150" s="231">
        <v>57.133333333333347</v>
      </c>
      <c r="I150" s="231">
        <v>58.116666666666681</v>
      </c>
      <c r="J150" s="231">
        <v>58.733333333333348</v>
      </c>
      <c r="K150" s="230">
        <v>57.5</v>
      </c>
      <c r="L150" s="230">
        <v>55.9</v>
      </c>
      <c r="M150" s="230">
        <v>6.5678799999999997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3289.6</v>
      </c>
      <c r="D151" s="231">
        <v>3282.5666666666671</v>
      </c>
      <c r="E151" s="231">
        <v>3265.1333333333341</v>
      </c>
      <c r="F151" s="231">
        <v>3240.666666666667</v>
      </c>
      <c r="G151" s="231">
        <v>3223.233333333334</v>
      </c>
      <c r="H151" s="231">
        <v>3307.0333333333342</v>
      </c>
      <c r="I151" s="231">
        <v>3324.4666666666676</v>
      </c>
      <c r="J151" s="231">
        <v>3348.9333333333343</v>
      </c>
      <c r="K151" s="230">
        <v>3300</v>
      </c>
      <c r="L151" s="230">
        <v>3258.1</v>
      </c>
      <c r="M151" s="230">
        <v>6.4616400000000001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505.85</v>
      </c>
      <c r="D152" s="231">
        <v>497.68333333333339</v>
      </c>
      <c r="E152" s="231">
        <v>483.16666666666674</v>
      </c>
      <c r="F152" s="231">
        <v>460.48333333333335</v>
      </c>
      <c r="G152" s="231">
        <v>445.9666666666667</v>
      </c>
      <c r="H152" s="231">
        <v>520.36666666666679</v>
      </c>
      <c r="I152" s="231">
        <v>534.88333333333344</v>
      </c>
      <c r="J152" s="231">
        <v>557.56666666666683</v>
      </c>
      <c r="K152" s="230">
        <v>512.20000000000005</v>
      </c>
      <c r="L152" s="230">
        <v>475</v>
      </c>
      <c r="M152" s="230">
        <v>11.232839999999999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363.7</v>
      </c>
      <c r="D153" s="231">
        <v>364.36666666666662</v>
      </c>
      <c r="E153" s="231">
        <v>361.43333333333322</v>
      </c>
      <c r="F153" s="231">
        <v>359.16666666666663</v>
      </c>
      <c r="G153" s="231">
        <v>356.23333333333323</v>
      </c>
      <c r="H153" s="231">
        <v>366.63333333333321</v>
      </c>
      <c r="I153" s="231">
        <v>369.56666666666661</v>
      </c>
      <c r="J153" s="231">
        <v>371.8333333333332</v>
      </c>
      <c r="K153" s="230">
        <v>367.3</v>
      </c>
      <c r="L153" s="230">
        <v>362.1</v>
      </c>
      <c r="M153" s="230">
        <v>2.1814399999999998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1245.25</v>
      </c>
      <c r="D154" s="231">
        <v>1254.2666666666667</v>
      </c>
      <c r="E154" s="231">
        <v>1231.9833333333333</v>
      </c>
      <c r="F154" s="231">
        <v>1218.7166666666667</v>
      </c>
      <c r="G154" s="231">
        <v>1196.4333333333334</v>
      </c>
      <c r="H154" s="231">
        <v>1267.5333333333333</v>
      </c>
      <c r="I154" s="231">
        <v>1289.8166666666666</v>
      </c>
      <c r="J154" s="231">
        <v>1303.0833333333333</v>
      </c>
      <c r="K154" s="230">
        <v>1276.55</v>
      </c>
      <c r="L154" s="230">
        <v>1241</v>
      </c>
      <c r="M154" s="230">
        <v>2.29142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78.099999999999994</v>
      </c>
      <c r="D155" s="231">
        <v>78.350000000000009</v>
      </c>
      <c r="E155" s="231">
        <v>77.250000000000014</v>
      </c>
      <c r="F155" s="231">
        <v>76.400000000000006</v>
      </c>
      <c r="G155" s="231">
        <v>75.300000000000011</v>
      </c>
      <c r="H155" s="231">
        <v>79.200000000000017</v>
      </c>
      <c r="I155" s="231">
        <v>80.300000000000011</v>
      </c>
      <c r="J155" s="231">
        <v>81.15000000000002</v>
      </c>
      <c r="K155" s="230">
        <v>79.45</v>
      </c>
      <c r="L155" s="230">
        <v>77.5</v>
      </c>
      <c r="M155" s="230">
        <v>13.952730000000001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69.7</v>
      </c>
      <c r="D156" s="231">
        <v>70.2</v>
      </c>
      <c r="E156" s="231">
        <v>68.600000000000009</v>
      </c>
      <c r="F156" s="231">
        <v>67.5</v>
      </c>
      <c r="G156" s="231">
        <v>65.900000000000006</v>
      </c>
      <c r="H156" s="231">
        <v>71.300000000000011</v>
      </c>
      <c r="I156" s="231">
        <v>72.900000000000006</v>
      </c>
      <c r="J156" s="231">
        <v>74.000000000000014</v>
      </c>
      <c r="K156" s="230">
        <v>71.8</v>
      </c>
      <c r="L156" s="230">
        <v>69.099999999999994</v>
      </c>
      <c r="M156" s="230">
        <v>25.014800000000001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1990.3</v>
      </c>
      <c r="D157" s="231">
        <v>1983.8500000000001</v>
      </c>
      <c r="E157" s="231">
        <v>1966.4500000000003</v>
      </c>
      <c r="F157" s="231">
        <v>1942.6000000000001</v>
      </c>
      <c r="G157" s="231">
        <v>1925.2000000000003</v>
      </c>
      <c r="H157" s="231">
        <v>2007.7000000000003</v>
      </c>
      <c r="I157" s="231">
        <v>2025.1000000000004</v>
      </c>
      <c r="J157" s="231">
        <v>2048.9500000000003</v>
      </c>
      <c r="K157" s="230">
        <v>2001.25</v>
      </c>
      <c r="L157" s="230">
        <v>1960</v>
      </c>
      <c r="M157" s="230">
        <v>3.2650999999999999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188.1</v>
      </c>
      <c r="D158" s="231">
        <v>188.06666666666663</v>
      </c>
      <c r="E158" s="231">
        <v>186.68333333333328</v>
      </c>
      <c r="F158" s="231">
        <v>185.26666666666665</v>
      </c>
      <c r="G158" s="231">
        <v>183.8833333333333</v>
      </c>
      <c r="H158" s="231">
        <v>189.48333333333326</v>
      </c>
      <c r="I158" s="231">
        <v>190.86666666666665</v>
      </c>
      <c r="J158" s="231">
        <v>192.28333333333325</v>
      </c>
      <c r="K158" s="230">
        <v>189.45</v>
      </c>
      <c r="L158" s="230">
        <v>186.65</v>
      </c>
      <c r="M158" s="230">
        <v>27.172699999999999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266.8</v>
      </c>
      <c r="D159" s="231">
        <v>265.61666666666662</v>
      </c>
      <c r="E159" s="231">
        <v>263.23333333333323</v>
      </c>
      <c r="F159" s="231">
        <v>259.66666666666663</v>
      </c>
      <c r="G159" s="231">
        <v>257.28333333333325</v>
      </c>
      <c r="H159" s="231">
        <v>269.18333333333322</v>
      </c>
      <c r="I159" s="231">
        <v>271.56666666666655</v>
      </c>
      <c r="J159" s="231">
        <v>275.13333333333321</v>
      </c>
      <c r="K159" s="230">
        <v>268</v>
      </c>
      <c r="L159" s="230">
        <v>262.05</v>
      </c>
      <c r="M159" s="230">
        <v>0.54451000000000005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124.25</v>
      </c>
      <c r="D160" s="231">
        <v>124.76666666666667</v>
      </c>
      <c r="E160" s="231">
        <v>123.48333333333333</v>
      </c>
      <c r="F160" s="231">
        <v>122.71666666666667</v>
      </c>
      <c r="G160" s="231">
        <v>121.43333333333334</v>
      </c>
      <c r="H160" s="231">
        <v>125.53333333333333</v>
      </c>
      <c r="I160" s="231">
        <v>126.81666666666666</v>
      </c>
      <c r="J160" s="231">
        <v>127.58333333333333</v>
      </c>
      <c r="K160" s="230">
        <v>126.05</v>
      </c>
      <c r="L160" s="230">
        <v>124</v>
      </c>
      <c r="M160" s="230">
        <v>49.960259999999998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131.69999999999999</v>
      </c>
      <c r="D161" s="231">
        <v>131.75</v>
      </c>
      <c r="E161" s="231">
        <v>131.1</v>
      </c>
      <c r="F161" s="231">
        <v>130.5</v>
      </c>
      <c r="G161" s="231">
        <v>129.85</v>
      </c>
      <c r="H161" s="231">
        <v>132.35</v>
      </c>
      <c r="I161" s="231">
        <v>132.99999999999997</v>
      </c>
      <c r="J161" s="231">
        <v>133.6</v>
      </c>
      <c r="K161" s="230">
        <v>132.4</v>
      </c>
      <c r="L161" s="230">
        <v>131.15</v>
      </c>
      <c r="M161" s="230">
        <v>46.282029999999999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328.95</v>
      </c>
      <c r="D162" s="231">
        <v>330.41666666666663</v>
      </c>
      <c r="E162" s="231">
        <v>318.93333333333328</v>
      </c>
      <c r="F162" s="231">
        <v>308.91666666666663</v>
      </c>
      <c r="G162" s="231">
        <v>297.43333333333328</v>
      </c>
      <c r="H162" s="231">
        <v>340.43333333333328</v>
      </c>
      <c r="I162" s="231">
        <v>351.91666666666663</v>
      </c>
      <c r="J162" s="231">
        <v>361.93333333333328</v>
      </c>
      <c r="K162" s="230">
        <v>341.9</v>
      </c>
      <c r="L162" s="230">
        <v>320.39999999999998</v>
      </c>
      <c r="M162" s="230">
        <v>23.83746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4456.45</v>
      </c>
      <c r="D163" s="231">
        <v>4470.333333333333</v>
      </c>
      <c r="E163" s="231">
        <v>4417.1166666666659</v>
      </c>
      <c r="F163" s="231">
        <v>4377.7833333333328</v>
      </c>
      <c r="G163" s="231">
        <v>4324.5666666666657</v>
      </c>
      <c r="H163" s="231">
        <v>4509.6666666666661</v>
      </c>
      <c r="I163" s="231">
        <v>4562.8833333333332</v>
      </c>
      <c r="J163" s="231">
        <v>4602.2166666666662</v>
      </c>
      <c r="K163" s="230">
        <v>4523.55</v>
      </c>
      <c r="L163" s="230">
        <v>4431</v>
      </c>
      <c r="M163" s="230">
        <v>0.16952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866.2</v>
      </c>
      <c r="D164" s="231">
        <v>866.2166666666667</v>
      </c>
      <c r="E164" s="231">
        <v>855.63333333333344</v>
      </c>
      <c r="F164" s="231">
        <v>845.06666666666672</v>
      </c>
      <c r="G164" s="231">
        <v>834.48333333333346</v>
      </c>
      <c r="H164" s="231">
        <v>876.78333333333342</v>
      </c>
      <c r="I164" s="231">
        <v>887.36666666666667</v>
      </c>
      <c r="J164" s="231">
        <v>897.93333333333339</v>
      </c>
      <c r="K164" s="230">
        <v>876.8</v>
      </c>
      <c r="L164" s="230">
        <v>855.65</v>
      </c>
      <c r="M164" s="230">
        <v>6.6688999999999998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166.3</v>
      </c>
      <c r="D165" s="231">
        <v>167.13333333333333</v>
      </c>
      <c r="E165" s="231">
        <v>164.66666666666666</v>
      </c>
      <c r="F165" s="231">
        <v>163.03333333333333</v>
      </c>
      <c r="G165" s="231">
        <v>160.56666666666666</v>
      </c>
      <c r="H165" s="231">
        <v>168.76666666666665</v>
      </c>
      <c r="I165" s="231">
        <v>171.23333333333335</v>
      </c>
      <c r="J165" s="231">
        <v>172.86666666666665</v>
      </c>
      <c r="K165" s="230">
        <v>169.6</v>
      </c>
      <c r="L165" s="230">
        <v>165.5</v>
      </c>
      <c r="M165" s="230">
        <v>2.26193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113.65</v>
      </c>
      <c r="D166" s="231">
        <v>113.48333333333333</v>
      </c>
      <c r="E166" s="231">
        <v>111.66666666666667</v>
      </c>
      <c r="F166" s="231">
        <v>109.68333333333334</v>
      </c>
      <c r="G166" s="231">
        <v>107.86666666666667</v>
      </c>
      <c r="H166" s="231">
        <v>115.46666666666667</v>
      </c>
      <c r="I166" s="231">
        <v>117.28333333333333</v>
      </c>
      <c r="J166" s="231">
        <v>119.26666666666667</v>
      </c>
      <c r="K166" s="230">
        <v>115.3</v>
      </c>
      <c r="L166" s="230">
        <v>111.5</v>
      </c>
      <c r="M166" s="230">
        <v>11.247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267.25</v>
      </c>
      <c r="D167" s="231">
        <v>266.58333333333331</v>
      </c>
      <c r="E167" s="231">
        <v>264.56666666666661</v>
      </c>
      <c r="F167" s="231">
        <v>261.88333333333327</v>
      </c>
      <c r="G167" s="231">
        <v>259.86666666666656</v>
      </c>
      <c r="H167" s="231">
        <v>269.26666666666665</v>
      </c>
      <c r="I167" s="231">
        <v>271.28333333333342</v>
      </c>
      <c r="J167" s="231">
        <v>273.9666666666667</v>
      </c>
      <c r="K167" s="230">
        <v>268.60000000000002</v>
      </c>
      <c r="L167" s="230">
        <v>263.89999999999998</v>
      </c>
      <c r="M167" s="230">
        <v>3.85066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976.15</v>
      </c>
      <c r="D168" s="231">
        <v>974.4</v>
      </c>
      <c r="E168" s="231">
        <v>969.8</v>
      </c>
      <c r="F168" s="231">
        <v>963.44999999999993</v>
      </c>
      <c r="G168" s="231">
        <v>958.84999999999991</v>
      </c>
      <c r="H168" s="231">
        <v>980.75</v>
      </c>
      <c r="I168" s="231">
        <v>985.35000000000014</v>
      </c>
      <c r="J168" s="231">
        <v>991.7</v>
      </c>
      <c r="K168" s="230">
        <v>979</v>
      </c>
      <c r="L168" s="230">
        <v>968.05</v>
      </c>
      <c r="M168" s="230">
        <v>0.16336000000000001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108.25</v>
      </c>
      <c r="D169" s="231">
        <v>108.63333333333333</v>
      </c>
      <c r="E169" s="231">
        <v>107.31666666666665</v>
      </c>
      <c r="F169" s="231">
        <v>106.38333333333333</v>
      </c>
      <c r="G169" s="231">
        <v>105.06666666666665</v>
      </c>
      <c r="H169" s="231">
        <v>109.56666666666665</v>
      </c>
      <c r="I169" s="231">
        <v>110.88333333333331</v>
      </c>
      <c r="J169" s="231">
        <v>111.81666666666665</v>
      </c>
      <c r="K169" s="230">
        <v>109.95</v>
      </c>
      <c r="L169" s="230">
        <v>107.7</v>
      </c>
      <c r="M169" s="230">
        <v>82.059880000000007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1520.3</v>
      </c>
      <c r="D170" s="231">
        <v>1519.1166666666668</v>
      </c>
      <c r="E170" s="231">
        <v>1498.2333333333336</v>
      </c>
      <c r="F170" s="231">
        <v>1476.1666666666667</v>
      </c>
      <c r="G170" s="231">
        <v>1455.2833333333335</v>
      </c>
      <c r="H170" s="231">
        <v>1541.1833333333336</v>
      </c>
      <c r="I170" s="231">
        <v>1562.0666666666668</v>
      </c>
      <c r="J170" s="231">
        <v>1584.1333333333337</v>
      </c>
      <c r="K170" s="230">
        <v>1540</v>
      </c>
      <c r="L170" s="230">
        <v>1497.05</v>
      </c>
      <c r="M170" s="230">
        <v>0.60616999999999999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44.35</v>
      </c>
      <c r="D171" s="231">
        <v>44.416666666666664</v>
      </c>
      <c r="E171" s="231">
        <v>44.033333333333331</v>
      </c>
      <c r="F171" s="231">
        <v>43.716666666666669</v>
      </c>
      <c r="G171" s="231">
        <v>43.333333333333336</v>
      </c>
      <c r="H171" s="231">
        <v>44.733333333333327</v>
      </c>
      <c r="I171" s="231">
        <v>45.116666666666667</v>
      </c>
      <c r="J171" s="231">
        <v>45.433333333333323</v>
      </c>
      <c r="K171" s="230">
        <v>44.8</v>
      </c>
      <c r="L171" s="230">
        <v>44.1</v>
      </c>
      <c r="M171" s="230">
        <v>74.286289999999994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2463.9</v>
      </c>
      <c r="D172" s="231">
        <v>2467.6166666666663</v>
      </c>
      <c r="E172" s="231">
        <v>2453.2333333333327</v>
      </c>
      <c r="F172" s="231">
        <v>2442.5666666666662</v>
      </c>
      <c r="G172" s="231">
        <v>2428.1833333333325</v>
      </c>
      <c r="H172" s="231">
        <v>2478.2833333333328</v>
      </c>
      <c r="I172" s="231">
        <v>2492.666666666667</v>
      </c>
      <c r="J172" s="231">
        <v>2503.333333333333</v>
      </c>
      <c r="K172" s="230">
        <v>2482</v>
      </c>
      <c r="L172" s="230">
        <v>2456.9499999999998</v>
      </c>
      <c r="M172" s="230">
        <v>7.4319999999999997E-2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2840.7</v>
      </c>
      <c r="D173" s="231">
        <v>2857.75</v>
      </c>
      <c r="E173" s="231">
        <v>2783.05</v>
      </c>
      <c r="F173" s="231">
        <v>2725.4</v>
      </c>
      <c r="G173" s="231">
        <v>2650.7000000000003</v>
      </c>
      <c r="H173" s="231">
        <v>2915.4</v>
      </c>
      <c r="I173" s="231">
        <v>2990.1</v>
      </c>
      <c r="J173" s="231">
        <v>3047.75</v>
      </c>
      <c r="K173" s="230">
        <v>2932.45</v>
      </c>
      <c r="L173" s="230">
        <v>2800.1</v>
      </c>
      <c r="M173" s="230">
        <v>9.8530000000000006E-2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148.30000000000001</v>
      </c>
      <c r="D174" s="231">
        <v>148.61666666666667</v>
      </c>
      <c r="E174" s="231">
        <v>145.58333333333334</v>
      </c>
      <c r="F174" s="231">
        <v>142.86666666666667</v>
      </c>
      <c r="G174" s="231">
        <v>139.83333333333334</v>
      </c>
      <c r="H174" s="231">
        <v>151.33333333333334</v>
      </c>
      <c r="I174" s="231">
        <v>154.36666666666665</v>
      </c>
      <c r="J174" s="231">
        <v>157.08333333333334</v>
      </c>
      <c r="K174" s="230">
        <v>151.65</v>
      </c>
      <c r="L174" s="230">
        <v>145.9</v>
      </c>
      <c r="M174" s="230">
        <v>9.43581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1416.95</v>
      </c>
      <c r="D175" s="231">
        <v>1375.6166666666668</v>
      </c>
      <c r="E175" s="231">
        <v>1273.3833333333337</v>
      </c>
      <c r="F175" s="231">
        <v>1129.8166666666668</v>
      </c>
      <c r="G175" s="231">
        <v>1027.5833333333337</v>
      </c>
      <c r="H175" s="231">
        <v>1519.1833333333336</v>
      </c>
      <c r="I175" s="231">
        <v>1621.4166666666667</v>
      </c>
      <c r="J175" s="231">
        <v>1764.9833333333336</v>
      </c>
      <c r="K175" s="230">
        <v>1477.85</v>
      </c>
      <c r="L175" s="230">
        <v>1232.05</v>
      </c>
      <c r="M175" s="230">
        <v>67.256889999999999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1245.6500000000001</v>
      </c>
      <c r="D176" s="231">
        <v>1248.5</v>
      </c>
      <c r="E176" s="231">
        <v>1237.1500000000001</v>
      </c>
      <c r="F176" s="231">
        <v>1228.6500000000001</v>
      </c>
      <c r="G176" s="231">
        <v>1217.3000000000002</v>
      </c>
      <c r="H176" s="231">
        <v>1257</v>
      </c>
      <c r="I176" s="231">
        <v>1268.3499999999999</v>
      </c>
      <c r="J176" s="231">
        <v>1276.8499999999999</v>
      </c>
      <c r="K176" s="230">
        <v>1259.8499999999999</v>
      </c>
      <c r="L176" s="230">
        <v>1240</v>
      </c>
      <c r="M176" s="230">
        <v>0.66151000000000004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512</v>
      </c>
      <c r="D177" s="231">
        <v>509.75</v>
      </c>
      <c r="E177" s="231">
        <v>502.6</v>
      </c>
      <c r="F177" s="231">
        <v>493.20000000000005</v>
      </c>
      <c r="G177" s="231">
        <v>486.05000000000007</v>
      </c>
      <c r="H177" s="231">
        <v>519.15</v>
      </c>
      <c r="I177" s="231">
        <v>526.30000000000007</v>
      </c>
      <c r="J177" s="231">
        <v>535.69999999999993</v>
      </c>
      <c r="K177" s="230">
        <v>516.9</v>
      </c>
      <c r="L177" s="230">
        <v>500.35</v>
      </c>
      <c r="M177" s="230">
        <v>39.640149999999998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1005.45</v>
      </c>
      <c r="D178" s="231">
        <v>1000.5833333333334</v>
      </c>
      <c r="E178" s="231">
        <v>986.86666666666679</v>
      </c>
      <c r="F178" s="231">
        <v>968.28333333333342</v>
      </c>
      <c r="G178" s="231">
        <v>954.56666666666683</v>
      </c>
      <c r="H178" s="231">
        <v>1019.1666666666667</v>
      </c>
      <c r="I178" s="231">
        <v>1032.8833333333332</v>
      </c>
      <c r="J178" s="231">
        <v>1051.4666666666667</v>
      </c>
      <c r="K178" s="230">
        <v>1014.3</v>
      </c>
      <c r="L178" s="230">
        <v>982</v>
      </c>
      <c r="M178" s="230">
        <v>0.12254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1707.2</v>
      </c>
      <c r="D179" s="231">
        <v>1723.8333333333333</v>
      </c>
      <c r="E179" s="231">
        <v>1678.6666666666665</v>
      </c>
      <c r="F179" s="231">
        <v>1650.1333333333332</v>
      </c>
      <c r="G179" s="231">
        <v>1604.9666666666665</v>
      </c>
      <c r="H179" s="231">
        <v>1752.3666666666666</v>
      </c>
      <c r="I179" s="231">
        <v>1797.5333333333331</v>
      </c>
      <c r="J179" s="231">
        <v>1826.0666666666666</v>
      </c>
      <c r="K179" s="230">
        <v>1769</v>
      </c>
      <c r="L179" s="230">
        <v>1695.3</v>
      </c>
      <c r="M179" s="230">
        <v>1.72184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434.6</v>
      </c>
      <c r="D180" s="231">
        <v>435.23333333333329</v>
      </c>
      <c r="E180" s="231">
        <v>432.76666666666659</v>
      </c>
      <c r="F180" s="231">
        <v>430.93333333333328</v>
      </c>
      <c r="G180" s="231">
        <v>428.46666666666658</v>
      </c>
      <c r="H180" s="231">
        <v>437.06666666666661</v>
      </c>
      <c r="I180" s="231">
        <v>439.5333333333333</v>
      </c>
      <c r="J180" s="231">
        <v>441.36666666666662</v>
      </c>
      <c r="K180" s="230">
        <v>437.7</v>
      </c>
      <c r="L180" s="230">
        <v>433.4</v>
      </c>
      <c r="M180" s="230">
        <v>0.20874999999999999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967.85</v>
      </c>
      <c r="D181" s="231">
        <v>966.68333333333339</v>
      </c>
      <c r="E181" s="231">
        <v>963.11666666666679</v>
      </c>
      <c r="F181" s="231">
        <v>958.38333333333344</v>
      </c>
      <c r="G181" s="231">
        <v>954.81666666666683</v>
      </c>
      <c r="H181" s="231">
        <v>971.41666666666674</v>
      </c>
      <c r="I181" s="231">
        <v>974.98333333333335</v>
      </c>
      <c r="J181" s="231">
        <v>979.7166666666667</v>
      </c>
      <c r="K181" s="230">
        <v>970.25</v>
      </c>
      <c r="L181" s="230">
        <v>961.95</v>
      </c>
      <c r="M181" s="230">
        <v>6.5866600000000002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442</v>
      </c>
      <c r="D182" s="231">
        <v>444.06666666666666</v>
      </c>
      <c r="E182" s="231">
        <v>438.43333333333334</v>
      </c>
      <c r="F182" s="231">
        <v>434.86666666666667</v>
      </c>
      <c r="G182" s="231">
        <v>429.23333333333335</v>
      </c>
      <c r="H182" s="231">
        <v>447.63333333333333</v>
      </c>
      <c r="I182" s="231">
        <v>453.26666666666665</v>
      </c>
      <c r="J182" s="231">
        <v>456.83333333333331</v>
      </c>
      <c r="K182" s="230">
        <v>449.7</v>
      </c>
      <c r="L182" s="230">
        <v>440.5</v>
      </c>
      <c r="M182" s="230">
        <v>2.5284800000000001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1292.9000000000001</v>
      </c>
      <c r="D183" s="231">
        <v>1296.4333333333334</v>
      </c>
      <c r="E183" s="231">
        <v>1281.6666666666667</v>
      </c>
      <c r="F183" s="231">
        <v>1270.4333333333334</v>
      </c>
      <c r="G183" s="231">
        <v>1255.6666666666667</v>
      </c>
      <c r="H183" s="231">
        <v>1307.6666666666667</v>
      </c>
      <c r="I183" s="231">
        <v>1322.4333333333332</v>
      </c>
      <c r="J183" s="231">
        <v>1333.6666666666667</v>
      </c>
      <c r="K183" s="230">
        <v>1311.2</v>
      </c>
      <c r="L183" s="230">
        <v>1285.2</v>
      </c>
      <c r="M183" s="230">
        <v>4.0419900000000002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304.05</v>
      </c>
      <c r="D184" s="231">
        <v>303.61666666666662</v>
      </c>
      <c r="E184" s="231">
        <v>300.73333333333323</v>
      </c>
      <c r="F184" s="231">
        <v>297.41666666666663</v>
      </c>
      <c r="G184" s="231">
        <v>294.53333333333325</v>
      </c>
      <c r="H184" s="231">
        <v>306.93333333333322</v>
      </c>
      <c r="I184" s="231">
        <v>309.81666666666655</v>
      </c>
      <c r="J184" s="231">
        <v>313.13333333333321</v>
      </c>
      <c r="K184" s="230">
        <v>306.5</v>
      </c>
      <c r="L184" s="230">
        <v>300.3</v>
      </c>
      <c r="M184" s="230">
        <v>17.872890000000002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283.39999999999998</v>
      </c>
      <c r="D185" s="231">
        <v>285.66666666666669</v>
      </c>
      <c r="E185" s="231">
        <v>278.83333333333337</v>
      </c>
      <c r="F185" s="231">
        <v>274.26666666666671</v>
      </c>
      <c r="G185" s="231">
        <v>267.43333333333339</v>
      </c>
      <c r="H185" s="231">
        <v>290.23333333333335</v>
      </c>
      <c r="I185" s="231">
        <v>297.06666666666672</v>
      </c>
      <c r="J185" s="231">
        <v>301.63333333333333</v>
      </c>
      <c r="K185" s="230">
        <v>292.5</v>
      </c>
      <c r="L185" s="230">
        <v>281.10000000000002</v>
      </c>
      <c r="M185" s="230">
        <v>31.66751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1690.1</v>
      </c>
      <c r="D186" s="231">
        <v>1694.3500000000001</v>
      </c>
      <c r="E186" s="231">
        <v>1676.7000000000003</v>
      </c>
      <c r="F186" s="231">
        <v>1663.3000000000002</v>
      </c>
      <c r="G186" s="231">
        <v>1645.6500000000003</v>
      </c>
      <c r="H186" s="231">
        <v>1707.7500000000002</v>
      </c>
      <c r="I186" s="231">
        <v>1725.4000000000003</v>
      </c>
      <c r="J186" s="231">
        <v>1738.8000000000002</v>
      </c>
      <c r="K186" s="230">
        <v>1712</v>
      </c>
      <c r="L186" s="230">
        <v>1680.95</v>
      </c>
      <c r="M186" s="230">
        <v>3.12026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641.29999999999995</v>
      </c>
      <c r="D187" s="231">
        <v>649.76666666666665</v>
      </c>
      <c r="E187" s="231">
        <v>631.5333333333333</v>
      </c>
      <c r="F187" s="231">
        <v>621.76666666666665</v>
      </c>
      <c r="G187" s="231">
        <v>603.5333333333333</v>
      </c>
      <c r="H187" s="231">
        <v>659.5333333333333</v>
      </c>
      <c r="I187" s="231">
        <v>677.76666666666665</v>
      </c>
      <c r="J187" s="231">
        <v>687.5333333333333</v>
      </c>
      <c r="K187" s="230">
        <v>668</v>
      </c>
      <c r="L187" s="230">
        <v>640</v>
      </c>
      <c r="M187" s="230">
        <v>2.4771100000000001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312.5</v>
      </c>
      <c r="D188" s="231">
        <v>302.43333333333334</v>
      </c>
      <c r="E188" s="231">
        <v>286.06666666666666</v>
      </c>
      <c r="F188" s="231">
        <v>259.63333333333333</v>
      </c>
      <c r="G188" s="231">
        <v>243.26666666666665</v>
      </c>
      <c r="H188" s="231">
        <v>328.86666666666667</v>
      </c>
      <c r="I188" s="231">
        <v>345.23333333333335</v>
      </c>
      <c r="J188" s="231">
        <v>371.66666666666669</v>
      </c>
      <c r="K188" s="230">
        <v>318.8</v>
      </c>
      <c r="L188" s="230">
        <v>276</v>
      </c>
      <c r="M188" s="230">
        <v>59.17042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1864.35</v>
      </c>
      <c r="D189" s="231">
        <v>1863.7833333333335</v>
      </c>
      <c r="E189" s="231">
        <v>1847.5666666666671</v>
      </c>
      <c r="F189" s="231">
        <v>1830.7833333333335</v>
      </c>
      <c r="G189" s="231">
        <v>1814.5666666666671</v>
      </c>
      <c r="H189" s="231">
        <v>1880.5666666666671</v>
      </c>
      <c r="I189" s="231">
        <v>1896.7833333333338</v>
      </c>
      <c r="J189" s="231">
        <v>1913.5666666666671</v>
      </c>
      <c r="K189" s="230">
        <v>1880</v>
      </c>
      <c r="L189" s="230">
        <v>1847</v>
      </c>
      <c r="M189" s="230">
        <v>0.15248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635.85</v>
      </c>
      <c r="D190" s="231">
        <v>638.54999999999995</v>
      </c>
      <c r="E190" s="231">
        <v>631.84999999999991</v>
      </c>
      <c r="F190" s="231">
        <v>627.84999999999991</v>
      </c>
      <c r="G190" s="231">
        <v>621.14999999999986</v>
      </c>
      <c r="H190" s="231">
        <v>642.54999999999995</v>
      </c>
      <c r="I190" s="231">
        <v>649.25</v>
      </c>
      <c r="J190" s="231">
        <v>653.25</v>
      </c>
      <c r="K190" s="230">
        <v>645.25</v>
      </c>
      <c r="L190" s="230">
        <v>634.54999999999995</v>
      </c>
      <c r="M190" s="230">
        <v>0.60641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272.39999999999998</v>
      </c>
      <c r="D191" s="231">
        <v>275.06666666666666</v>
      </c>
      <c r="E191" s="231">
        <v>267.63333333333333</v>
      </c>
      <c r="F191" s="231">
        <v>262.86666666666667</v>
      </c>
      <c r="G191" s="231">
        <v>255.43333333333334</v>
      </c>
      <c r="H191" s="231">
        <v>279.83333333333331</v>
      </c>
      <c r="I191" s="231">
        <v>287.26666666666659</v>
      </c>
      <c r="J191" s="231">
        <v>292.0333333333333</v>
      </c>
      <c r="K191" s="230">
        <v>282.5</v>
      </c>
      <c r="L191" s="230">
        <v>270.3</v>
      </c>
      <c r="M191" s="230">
        <v>3.8560099999999999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3301.45</v>
      </c>
      <c r="D192" s="231">
        <v>3273.6166666666668</v>
      </c>
      <c r="E192" s="231">
        <v>3232.4333333333334</v>
      </c>
      <c r="F192" s="231">
        <v>3163.4166666666665</v>
      </c>
      <c r="G192" s="231">
        <v>3122.2333333333331</v>
      </c>
      <c r="H192" s="231">
        <v>3342.6333333333337</v>
      </c>
      <c r="I192" s="231">
        <v>3383.8166666666671</v>
      </c>
      <c r="J192" s="231">
        <v>3452.8333333333339</v>
      </c>
      <c r="K192" s="230">
        <v>3314.8</v>
      </c>
      <c r="L192" s="230">
        <v>3204.6</v>
      </c>
      <c r="M192" s="230">
        <v>1.90832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464.8</v>
      </c>
      <c r="D193" s="231">
        <v>466.38333333333338</v>
      </c>
      <c r="E193" s="231">
        <v>461.46666666666675</v>
      </c>
      <c r="F193" s="231">
        <v>458.13333333333338</v>
      </c>
      <c r="G193" s="231">
        <v>453.21666666666675</v>
      </c>
      <c r="H193" s="231">
        <v>469.71666666666675</v>
      </c>
      <c r="I193" s="231">
        <v>474.63333333333338</v>
      </c>
      <c r="J193" s="231">
        <v>477.96666666666675</v>
      </c>
      <c r="K193" s="230">
        <v>471.3</v>
      </c>
      <c r="L193" s="230">
        <v>463.05</v>
      </c>
      <c r="M193" s="230">
        <v>6.0565499999999997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534.15</v>
      </c>
      <c r="D194" s="231">
        <v>537</v>
      </c>
      <c r="E194" s="231">
        <v>529.04999999999995</v>
      </c>
      <c r="F194" s="231">
        <v>523.94999999999993</v>
      </c>
      <c r="G194" s="231">
        <v>515.99999999999989</v>
      </c>
      <c r="H194" s="231">
        <v>542.1</v>
      </c>
      <c r="I194" s="231">
        <v>550.05000000000007</v>
      </c>
      <c r="J194" s="231">
        <v>555.15000000000009</v>
      </c>
      <c r="K194" s="230">
        <v>544.95000000000005</v>
      </c>
      <c r="L194" s="230">
        <v>531.9</v>
      </c>
      <c r="M194" s="230">
        <v>7.1113299999999997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108.8</v>
      </c>
      <c r="D195" s="231">
        <v>108.95</v>
      </c>
      <c r="E195" s="231">
        <v>107.2</v>
      </c>
      <c r="F195" s="231">
        <v>105.6</v>
      </c>
      <c r="G195" s="231">
        <v>103.85</v>
      </c>
      <c r="H195" s="231">
        <v>110.55000000000001</v>
      </c>
      <c r="I195" s="231">
        <v>112.30000000000001</v>
      </c>
      <c r="J195" s="231">
        <v>113.90000000000002</v>
      </c>
      <c r="K195" s="230">
        <v>110.7</v>
      </c>
      <c r="L195" s="230">
        <v>107.35</v>
      </c>
      <c r="M195" s="230">
        <v>12.48649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125.45</v>
      </c>
      <c r="D196" s="231">
        <v>125.75</v>
      </c>
      <c r="E196" s="231">
        <v>124.6</v>
      </c>
      <c r="F196" s="231">
        <v>123.75</v>
      </c>
      <c r="G196" s="231">
        <v>122.6</v>
      </c>
      <c r="H196" s="231">
        <v>126.6</v>
      </c>
      <c r="I196" s="231">
        <v>127.75</v>
      </c>
      <c r="J196" s="231">
        <v>128.6</v>
      </c>
      <c r="K196" s="230">
        <v>126.9</v>
      </c>
      <c r="L196" s="230">
        <v>124.9</v>
      </c>
      <c r="M196" s="230">
        <v>7.6471600000000004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265.25</v>
      </c>
      <c r="D197" s="231">
        <v>265.40000000000003</v>
      </c>
      <c r="E197" s="231">
        <v>263.10000000000008</v>
      </c>
      <c r="F197" s="231">
        <v>260.95000000000005</v>
      </c>
      <c r="G197" s="231">
        <v>258.65000000000009</v>
      </c>
      <c r="H197" s="231">
        <v>267.55000000000007</v>
      </c>
      <c r="I197" s="231">
        <v>269.85000000000002</v>
      </c>
      <c r="J197" s="231">
        <v>272.00000000000006</v>
      </c>
      <c r="K197" s="230">
        <v>267.7</v>
      </c>
      <c r="L197" s="230">
        <v>263.25</v>
      </c>
      <c r="M197" s="230">
        <v>3.2291599999999998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1061.8499999999999</v>
      </c>
      <c r="D198" s="231">
        <v>1067.2166666666665</v>
      </c>
      <c r="E198" s="231">
        <v>1047.633333333333</v>
      </c>
      <c r="F198" s="231">
        <v>1033.4166666666665</v>
      </c>
      <c r="G198" s="231">
        <v>1013.833333333333</v>
      </c>
      <c r="H198" s="231">
        <v>1081.4333333333329</v>
      </c>
      <c r="I198" s="231">
        <v>1101.0166666666664</v>
      </c>
      <c r="J198" s="231">
        <v>1115.2333333333329</v>
      </c>
      <c r="K198" s="230">
        <v>1086.8</v>
      </c>
      <c r="L198" s="230">
        <v>1053</v>
      </c>
      <c r="M198" s="230">
        <v>5.05497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1038.7</v>
      </c>
      <c r="D199" s="231">
        <v>1049.7</v>
      </c>
      <c r="E199" s="231">
        <v>1025.45</v>
      </c>
      <c r="F199" s="231">
        <v>1012.2</v>
      </c>
      <c r="G199" s="231">
        <v>987.95</v>
      </c>
      <c r="H199" s="231">
        <v>1062.95</v>
      </c>
      <c r="I199" s="231">
        <v>1087.2</v>
      </c>
      <c r="J199" s="231">
        <v>1100.45</v>
      </c>
      <c r="K199" s="230">
        <v>1073.95</v>
      </c>
      <c r="L199" s="230">
        <v>1036.45</v>
      </c>
      <c r="M199" s="230">
        <v>43.228810000000003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1768.55</v>
      </c>
      <c r="D200" s="231">
        <v>1781.5166666666667</v>
      </c>
      <c r="E200" s="231">
        <v>1752.0333333333333</v>
      </c>
      <c r="F200" s="231">
        <v>1735.5166666666667</v>
      </c>
      <c r="G200" s="231">
        <v>1706.0333333333333</v>
      </c>
      <c r="H200" s="231">
        <v>1798.0333333333333</v>
      </c>
      <c r="I200" s="231">
        <v>1827.5166666666664</v>
      </c>
      <c r="J200" s="231">
        <v>1844.0333333333333</v>
      </c>
      <c r="K200" s="230">
        <v>1811</v>
      </c>
      <c r="L200" s="230">
        <v>1765</v>
      </c>
      <c r="M200" s="230">
        <v>1.54121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1665.7</v>
      </c>
      <c r="D201" s="231">
        <v>1664.3833333333332</v>
      </c>
      <c r="E201" s="231">
        <v>1658.4666666666665</v>
      </c>
      <c r="F201" s="231">
        <v>1651.2333333333333</v>
      </c>
      <c r="G201" s="231">
        <v>1645.3166666666666</v>
      </c>
      <c r="H201" s="231">
        <v>1671.6166666666663</v>
      </c>
      <c r="I201" s="231">
        <v>1677.5333333333333</v>
      </c>
      <c r="J201" s="231">
        <v>1684.7666666666662</v>
      </c>
      <c r="K201" s="230">
        <v>1670.3</v>
      </c>
      <c r="L201" s="230">
        <v>1657.15</v>
      </c>
      <c r="M201" s="230">
        <v>123.70583999999999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524.79999999999995</v>
      </c>
      <c r="D202" s="231">
        <v>527.0333333333333</v>
      </c>
      <c r="E202" s="231">
        <v>521.11666666666656</v>
      </c>
      <c r="F202" s="231">
        <v>517.43333333333328</v>
      </c>
      <c r="G202" s="231">
        <v>511.51666666666654</v>
      </c>
      <c r="H202" s="231">
        <v>530.71666666666658</v>
      </c>
      <c r="I202" s="231">
        <v>536.63333333333333</v>
      </c>
      <c r="J202" s="231">
        <v>540.31666666666661</v>
      </c>
      <c r="K202" s="230">
        <v>532.95000000000005</v>
      </c>
      <c r="L202" s="230">
        <v>523.35</v>
      </c>
      <c r="M202" s="230">
        <v>16.223009999999999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61.2</v>
      </c>
      <c r="D203" s="231">
        <v>61.6</v>
      </c>
      <c r="E203" s="231">
        <v>60.650000000000006</v>
      </c>
      <c r="F203" s="231">
        <v>60.1</v>
      </c>
      <c r="G203" s="231">
        <v>59.150000000000006</v>
      </c>
      <c r="H203" s="231">
        <v>62.150000000000006</v>
      </c>
      <c r="I203" s="231">
        <v>63.100000000000009</v>
      </c>
      <c r="J203" s="231">
        <v>63.650000000000006</v>
      </c>
      <c r="K203" s="230">
        <v>62.55</v>
      </c>
      <c r="L203" s="230">
        <v>61.05</v>
      </c>
      <c r="M203" s="230">
        <v>27.351990000000001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592</v>
      </c>
      <c r="D204" s="231">
        <v>594</v>
      </c>
      <c r="E204" s="231">
        <v>585</v>
      </c>
      <c r="F204" s="231">
        <v>578</v>
      </c>
      <c r="G204" s="231">
        <v>569</v>
      </c>
      <c r="H204" s="231">
        <v>601</v>
      </c>
      <c r="I204" s="231">
        <v>610</v>
      </c>
      <c r="J204" s="231">
        <v>617</v>
      </c>
      <c r="K204" s="230">
        <v>603</v>
      </c>
      <c r="L204" s="230">
        <v>587</v>
      </c>
      <c r="M204" s="230">
        <v>0.98719999999999997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799.9</v>
      </c>
      <c r="D205" s="231">
        <v>802.4666666666667</v>
      </c>
      <c r="E205" s="231">
        <v>795.28333333333342</v>
      </c>
      <c r="F205" s="231">
        <v>790.66666666666674</v>
      </c>
      <c r="G205" s="231">
        <v>783.48333333333346</v>
      </c>
      <c r="H205" s="231">
        <v>807.08333333333337</v>
      </c>
      <c r="I205" s="231">
        <v>814.26666666666677</v>
      </c>
      <c r="J205" s="231">
        <v>818.88333333333333</v>
      </c>
      <c r="K205" s="230">
        <v>809.65</v>
      </c>
      <c r="L205" s="230">
        <v>797.85</v>
      </c>
      <c r="M205" s="230">
        <v>1.1226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860.15</v>
      </c>
      <c r="D206" s="231">
        <v>856.59999999999991</v>
      </c>
      <c r="E206" s="231">
        <v>847.64999999999986</v>
      </c>
      <c r="F206" s="231">
        <v>835.15</v>
      </c>
      <c r="G206" s="231">
        <v>826.19999999999993</v>
      </c>
      <c r="H206" s="231">
        <v>869.0999999999998</v>
      </c>
      <c r="I206" s="231">
        <v>878.04999999999984</v>
      </c>
      <c r="J206" s="231">
        <v>890.54999999999973</v>
      </c>
      <c r="K206" s="230">
        <v>865.55</v>
      </c>
      <c r="L206" s="230">
        <v>844.1</v>
      </c>
      <c r="M206" s="230">
        <v>0.10861999999999999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1215.5999999999999</v>
      </c>
      <c r="D207" s="231">
        <v>1220.6666666666667</v>
      </c>
      <c r="E207" s="231">
        <v>1203.5833333333335</v>
      </c>
      <c r="F207" s="231">
        <v>1191.5666666666668</v>
      </c>
      <c r="G207" s="231">
        <v>1174.4833333333336</v>
      </c>
      <c r="H207" s="231">
        <v>1232.6833333333334</v>
      </c>
      <c r="I207" s="231">
        <v>1249.7666666666669</v>
      </c>
      <c r="J207" s="231">
        <v>1261.7833333333333</v>
      </c>
      <c r="K207" s="230">
        <v>1237.75</v>
      </c>
      <c r="L207" s="230">
        <v>1208.6500000000001</v>
      </c>
      <c r="M207" s="230">
        <v>10.491720000000001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2445.9499999999998</v>
      </c>
      <c r="D208" s="231">
        <v>2439.7166666666667</v>
      </c>
      <c r="E208" s="231">
        <v>2427.3333333333335</v>
      </c>
      <c r="F208" s="231">
        <v>2408.7166666666667</v>
      </c>
      <c r="G208" s="231">
        <v>2396.3333333333335</v>
      </c>
      <c r="H208" s="231">
        <v>2458.3333333333335</v>
      </c>
      <c r="I208" s="231">
        <v>2470.7166666666667</v>
      </c>
      <c r="J208" s="231">
        <v>2489.3333333333335</v>
      </c>
      <c r="K208" s="230">
        <v>2452.1</v>
      </c>
      <c r="L208" s="230">
        <v>2421.1</v>
      </c>
      <c r="M208" s="230">
        <v>2.4742600000000001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290.25</v>
      </c>
      <c r="D209" s="231">
        <v>292.23333333333335</v>
      </c>
      <c r="E209" s="231">
        <v>286.01666666666671</v>
      </c>
      <c r="F209" s="231">
        <v>281.78333333333336</v>
      </c>
      <c r="G209" s="231">
        <v>275.56666666666672</v>
      </c>
      <c r="H209" s="231">
        <v>296.4666666666667</v>
      </c>
      <c r="I209" s="231">
        <v>302.68333333333339</v>
      </c>
      <c r="J209" s="231">
        <v>306.91666666666669</v>
      </c>
      <c r="K209" s="230">
        <v>298.45</v>
      </c>
      <c r="L209" s="230">
        <v>288</v>
      </c>
      <c r="M209" s="230">
        <v>2.2502399999999998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433.05</v>
      </c>
      <c r="D210" s="231">
        <v>433.90000000000003</v>
      </c>
      <c r="E210" s="231">
        <v>430.45000000000005</v>
      </c>
      <c r="F210" s="231">
        <v>427.85</v>
      </c>
      <c r="G210" s="231">
        <v>424.40000000000003</v>
      </c>
      <c r="H210" s="231">
        <v>436.50000000000006</v>
      </c>
      <c r="I210" s="231">
        <v>439.95</v>
      </c>
      <c r="J210" s="231">
        <v>442.55000000000007</v>
      </c>
      <c r="K210" s="230">
        <v>437.35</v>
      </c>
      <c r="L210" s="230">
        <v>431.3</v>
      </c>
      <c r="M210" s="230">
        <v>59.824539999999999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1028.0999999999999</v>
      </c>
      <c r="D211" s="231">
        <v>1028.3999999999999</v>
      </c>
      <c r="E211" s="231">
        <v>1025.7999999999997</v>
      </c>
      <c r="F211" s="231">
        <v>1023.4999999999998</v>
      </c>
      <c r="G211" s="231">
        <v>1020.8999999999996</v>
      </c>
      <c r="H211" s="231">
        <v>1030.6999999999998</v>
      </c>
      <c r="I211" s="231">
        <v>1033.2999999999997</v>
      </c>
      <c r="J211" s="231">
        <v>1035.5999999999999</v>
      </c>
      <c r="K211" s="230">
        <v>1031</v>
      </c>
      <c r="L211" s="230">
        <v>1026.0999999999999</v>
      </c>
      <c r="M211" s="230">
        <v>0.13825000000000001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2821.1</v>
      </c>
      <c r="D212" s="231">
        <v>2827</v>
      </c>
      <c r="E212" s="231">
        <v>2805.5</v>
      </c>
      <c r="F212" s="231">
        <v>2789.9</v>
      </c>
      <c r="G212" s="231">
        <v>2768.4</v>
      </c>
      <c r="H212" s="231">
        <v>2842.6</v>
      </c>
      <c r="I212" s="231">
        <v>2864.1</v>
      </c>
      <c r="J212" s="231">
        <v>2879.7</v>
      </c>
      <c r="K212" s="230">
        <v>2848.5</v>
      </c>
      <c r="L212" s="230">
        <v>2811.4</v>
      </c>
      <c r="M212" s="230">
        <v>3.97323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101.3</v>
      </c>
      <c r="D213" s="231">
        <v>102.03333333333335</v>
      </c>
      <c r="E213" s="231">
        <v>100.26666666666669</v>
      </c>
      <c r="F213" s="231">
        <v>99.233333333333348</v>
      </c>
      <c r="G213" s="231">
        <v>97.466666666666697</v>
      </c>
      <c r="H213" s="231">
        <v>103.06666666666669</v>
      </c>
      <c r="I213" s="231">
        <v>104.83333333333334</v>
      </c>
      <c r="J213" s="231">
        <v>105.86666666666669</v>
      </c>
      <c r="K213" s="230">
        <v>103.8</v>
      </c>
      <c r="L213" s="230">
        <v>101</v>
      </c>
      <c r="M213" s="230">
        <v>35.840170000000001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238.25</v>
      </c>
      <c r="D214" s="231">
        <v>235.08333333333334</v>
      </c>
      <c r="E214" s="231">
        <v>231.16666666666669</v>
      </c>
      <c r="F214" s="231">
        <v>224.08333333333334</v>
      </c>
      <c r="G214" s="231">
        <v>220.16666666666669</v>
      </c>
      <c r="H214" s="231">
        <v>242.16666666666669</v>
      </c>
      <c r="I214" s="231">
        <v>246.08333333333337</v>
      </c>
      <c r="J214" s="231">
        <v>253.16666666666669</v>
      </c>
      <c r="K214" s="230">
        <v>239</v>
      </c>
      <c r="L214" s="230">
        <v>228</v>
      </c>
      <c r="M214" s="230">
        <v>38.835529999999999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2531.6</v>
      </c>
      <c r="D215" s="231">
        <v>2529.9500000000003</v>
      </c>
      <c r="E215" s="231">
        <v>2511.9000000000005</v>
      </c>
      <c r="F215" s="231">
        <v>2492.2000000000003</v>
      </c>
      <c r="G215" s="231">
        <v>2474.1500000000005</v>
      </c>
      <c r="H215" s="231">
        <v>2549.6500000000005</v>
      </c>
      <c r="I215" s="231">
        <v>2567.7000000000007</v>
      </c>
      <c r="J215" s="231">
        <v>2587.4000000000005</v>
      </c>
      <c r="K215" s="230">
        <v>2548</v>
      </c>
      <c r="L215" s="230">
        <v>2510.25</v>
      </c>
      <c r="M215" s="230">
        <v>13.20243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324.45</v>
      </c>
      <c r="D216" s="231">
        <v>324.61666666666667</v>
      </c>
      <c r="E216" s="231">
        <v>323.23333333333335</v>
      </c>
      <c r="F216" s="231">
        <v>322.01666666666665</v>
      </c>
      <c r="G216" s="231">
        <v>320.63333333333333</v>
      </c>
      <c r="H216" s="231">
        <v>325.83333333333337</v>
      </c>
      <c r="I216" s="231">
        <v>327.2166666666667</v>
      </c>
      <c r="J216" s="231">
        <v>328.43333333333339</v>
      </c>
      <c r="K216" s="230">
        <v>326</v>
      </c>
      <c r="L216" s="230">
        <v>323.39999999999998</v>
      </c>
      <c r="M216" s="230">
        <v>7.8987999999999996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3044.9</v>
      </c>
      <c r="D217" s="231">
        <v>3057.5</v>
      </c>
      <c r="E217" s="231">
        <v>3017.5</v>
      </c>
      <c r="F217" s="231">
        <v>2990.1</v>
      </c>
      <c r="G217" s="231">
        <v>2950.1</v>
      </c>
      <c r="H217" s="231">
        <v>3084.9</v>
      </c>
      <c r="I217" s="231">
        <v>3124.9</v>
      </c>
      <c r="J217" s="231">
        <v>3152.3</v>
      </c>
      <c r="K217" s="230">
        <v>3097.5</v>
      </c>
      <c r="L217" s="230">
        <v>3030.1</v>
      </c>
      <c r="M217" s="230">
        <v>1.2927599999999999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711.15</v>
      </c>
      <c r="D218" s="231">
        <v>716.26666666666677</v>
      </c>
      <c r="E218" s="231">
        <v>703.18333333333351</v>
      </c>
      <c r="F218" s="231">
        <v>695.2166666666667</v>
      </c>
      <c r="G218" s="231">
        <v>682.13333333333344</v>
      </c>
      <c r="H218" s="231">
        <v>724.23333333333358</v>
      </c>
      <c r="I218" s="231">
        <v>737.31666666666683</v>
      </c>
      <c r="J218" s="231">
        <v>745.28333333333364</v>
      </c>
      <c r="K218" s="230">
        <v>729.35</v>
      </c>
      <c r="L218" s="230">
        <v>708.3</v>
      </c>
      <c r="M218" s="230">
        <v>0.52073000000000003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35418.050000000003</v>
      </c>
      <c r="D219" s="231">
        <v>35576.6</v>
      </c>
      <c r="E219" s="231">
        <v>35103.25</v>
      </c>
      <c r="F219" s="231">
        <v>34788.450000000004</v>
      </c>
      <c r="G219" s="231">
        <v>34315.100000000006</v>
      </c>
      <c r="H219" s="231">
        <v>35891.399999999994</v>
      </c>
      <c r="I219" s="231">
        <v>36364.749999999985</v>
      </c>
      <c r="J219" s="231">
        <v>36679.549999999988</v>
      </c>
      <c r="K219" s="230">
        <v>36049.949999999997</v>
      </c>
      <c r="L219" s="230">
        <v>35261.800000000003</v>
      </c>
      <c r="M219" s="230">
        <v>6.9849999999999995E-2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45.75</v>
      </c>
      <c r="D220" s="231">
        <v>46.083333333333336</v>
      </c>
      <c r="E220" s="231">
        <v>45.216666666666669</v>
      </c>
      <c r="F220" s="231">
        <v>44.68333333333333</v>
      </c>
      <c r="G220" s="231">
        <v>43.816666666666663</v>
      </c>
      <c r="H220" s="231">
        <v>46.616666666666674</v>
      </c>
      <c r="I220" s="231">
        <v>47.483333333333334</v>
      </c>
      <c r="J220" s="231">
        <v>48.01666666666668</v>
      </c>
      <c r="K220" s="230">
        <v>46.95</v>
      </c>
      <c r="L220" s="230">
        <v>45.55</v>
      </c>
      <c r="M220" s="230">
        <v>40.916409999999999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2744.8</v>
      </c>
      <c r="D221" s="231">
        <v>2739.7000000000003</v>
      </c>
      <c r="E221" s="231">
        <v>2730.7000000000007</v>
      </c>
      <c r="F221" s="231">
        <v>2716.6000000000004</v>
      </c>
      <c r="G221" s="231">
        <v>2707.6000000000008</v>
      </c>
      <c r="H221" s="231">
        <v>2753.8000000000006</v>
      </c>
      <c r="I221" s="231">
        <v>2762.7999999999997</v>
      </c>
      <c r="J221" s="231">
        <v>2776.9000000000005</v>
      </c>
      <c r="K221" s="230">
        <v>2748.7</v>
      </c>
      <c r="L221" s="230">
        <v>2725.6</v>
      </c>
      <c r="M221" s="230">
        <v>17.56973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891.9</v>
      </c>
      <c r="D222" s="231">
        <v>892.01666666666677</v>
      </c>
      <c r="E222" s="231">
        <v>887.13333333333355</v>
      </c>
      <c r="F222" s="231">
        <v>882.36666666666679</v>
      </c>
      <c r="G222" s="231">
        <v>877.48333333333358</v>
      </c>
      <c r="H222" s="231">
        <v>896.78333333333353</v>
      </c>
      <c r="I222" s="231">
        <v>901.66666666666674</v>
      </c>
      <c r="J222" s="231">
        <v>906.43333333333351</v>
      </c>
      <c r="K222" s="230">
        <v>896.9</v>
      </c>
      <c r="L222" s="230">
        <v>887.25</v>
      </c>
      <c r="M222" s="230">
        <v>243.77956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1076.2</v>
      </c>
      <c r="D223" s="231">
        <v>1090.6000000000001</v>
      </c>
      <c r="E223" s="231">
        <v>1056.1500000000003</v>
      </c>
      <c r="F223" s="231">
        <v>1036.1000000000001</v>
      </c>
      <c r="G223" s="231">
        <v>1001.6500000000003</v>
      </c>
      <c r="H223" s="231">
        <v>1110.6500000000003</v>
      </c>
      <c r="I223" s="231">
        <v>1145.1000000000001</v>
      </c>
      <c r="J223" s="231">
        <v>1165.1500000000003</v>
      </c>
      <c r="K223" s="230">
        <v>1125.05</v>
      </c>
      <c r="L223" s="230">
        <v>1070.55</v>
      </c>
      <c r="M223" s="230">
        <v>31.6935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445.6</v>
      </c>
      <c r="D224" s="231">
        <v>448.2833333333333</v>
      </c>
      <c r="E224" s="231">
        <v>441.96666666666658</v>
      </c>
      <c r="F224" s="231">
        <v>438.33333333333326</v>
      </c>
      <c r="G224" s="231">
        <v>432.01666666666654</v>
      </c>
      <c r="H224" s="231">
        <v>451.91666666666663</v>
      </c>
      <c r="I224" s="231">
        <v>458.23333333333335</v>
      </c>
      <c r="J224" s="231">
        <v>461.86666666666667</v>
      </c>
      <c r="K224" s="230">
        <v>454.6</v>
      </c>
      <c r="L224" s="230">
        <v>444.65</v>
      </c>
      <c r="M224" s="230">
        <v>42.341709999999999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461.05</v>
      </c>
      <c r="D225" s="231">
        <v>462.40000000000003</v>
      </c>
      <c r="E225" s="231">
        <v>454.20000000000005</v>
      </c>
      <c r="F225" s="231">
        <v>447.35</v>
      </c>
      <c r="G225" s="231">
        <v>439.15000000000003</v>
      </c>
      <c r="H225" s="231">
        <v>469.25000000000006</v>
      </c>
      <c r="I225" s="231">
        <v>477.45</v>
      </c>
      <c r="J225" s="231">
        <v>484.30000000000007</v>
      </c>
      <c r="K225" s="230">
        <v>470.6</v>
      </c>
      <c r="L225" s="230">
        <v>455.55</v>
      </c>
      <c r="M225" s="230">
        <v>1.6687399999999999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52.4</v>
      </c>
      <c r="D226" s="231">
        <v>52.699999999999996</v>
      </c>
      <c r="E226" s="231">
        <v>51.699999999999989</v>
      </c>
      <c r="F226" s="231">
        <v>50.999999999999993</v>
      </c>
      <c r="G226" s="231">
        <v>49.999999999999986</v>
      </c>
      <c r="H226" s="231">
        <v>53.399999999999991</v>
      </c>
      <c r="I226" s="231">
        <v>54.400000000000006</v>
      </c>
      <c r="J226" s="231">
        <v>55.099999999999994</v>
      </c>
      <c r="K226" s="230">
        <v>53.7</v>
      </c>
      <c r="L226" s="230">
        <v>52</v>
      </c>
      <c r="M226" s="230">
        <v>105.54875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56.35</v>
      </c>
      <c r="D227" s="231">
        <v>56.6</v>
      </c>
      <c r="E227" s="231">
        <v>55.95</v>
      </c>
      <c r="F227" s="231">
        <v>55.550000000000004</v>
      </c>
      <c r="G227" s="231">
        <v>54.900000000000006</v>
      </c>
      <c r="H227" s="231">
        <v>57</v>
      </c>
      <c r="I227" s="231">
        <v>57.649999999999991</v>
      </c>
      <c r="J227" s="231">
        <v>58.05</v>
      </c>
      <c r="K227" s="230">
        <v>57.25</v>
      </c>
      <c r="L227" s="230">
        <v>56.2</v>
      </c>
      <c r="M227" s="230">
        <v>167.05166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80.55</v>
      </c>
      <c r="D228" s="231">
        <v>80.61666666666666</v>
      </c>
      <c r="E228" s="231">
        <v>80.033333333333317</v>
      </c>
      <c r="F228" s="231">
        <v>79.516666666666652</v>
      </c>
      <c r="G228" s="231">
        <v>78.933333333333309</v>
      </c>
      <c r="H228" s="231">
        <v>81.133333333333326</v>
      </c>
      <c r="I228" s="231">
        <v>81.716666666666669</v>
      </c>
      <c r="J228" s="231">
        <v>82.233333333333334</v>
      </c>
      <c r="K228" s="230">
        <v>81.2</v>
      </c>
      <c r="L228" s="230">
        <v>80.099999999999994</v>
      </c>
      <c r="M228" s="230">
        <v>39.968470000000003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858.3</v>
      </c>
      <c r="D229" s="231">
        <v>859.83333333333337</v>
      </c>
      <c r="E229" s="231">
        <v>813.7166666666667</v>
      </c>
      <c r="F229" s="231">
        <v>769.13333333333333</v>
      </c>
      <c r="G229" s="231">
        <v>723.01666666666665</v>
      </c>
      <c r="H229" s="231">
        <v>904.41666666666674</v>
      </c>
      <c r="I229" s="231">
        <v>950.5333333333333</v>
      </c>
      <c r="J229" s="231">
        <v>995.11666666666679</v>
      </c>
      <c r="K229" s="230">
        <v>905.95</v>
      </c>
      <c r="L229" s="230">
        <v>815.25</v>
      </c>
      <c r="M229" s="230">
        <v>7.4927599999999996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455.8</v>
      </c>
      <c r="D230" s="231">
        <v>459.26666666666665</v>
      </c>
      <c r="E230" s="231">
        <v>451.5333333333333</v>
      </c>
      <c r="F230" s="231">
        <v>447.26666666666665</v>
      </c>
      <c r="G230" s="231">
        <v>439.5333333333333</v>
      </c>
      <c r="H230" s="231">
        <v>463.5333333333333</v>
      </c>
      <c r="I230" s="231">
        <v>471.26666666666665</v>
      </c>
      <c r="J230" s="231">
        <v>475.5333333333333</v>
      </c>
      <c r="K230" s="230">
        <v>467</v>
      </c>
      <c r="L230" s="230">
        <v>455</v>
      </c>
      <c r="M230" s="230">
        <v>2.3970899999999999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26.65</v>
      </c>
      <c r="D231" s="231">
        <v>26.833333333333332</v>
      </c>
      <c r="E231" s="231">
        <v>26.366666666666664</v>
      </c>
      <c r="F231" s="231">
        <v>26.083333333333332</v>
      </c>
      <c r="G231" s="231">
        <v>25.616666666666664</v>
      </c>
      <c r="H231" s="231">
        <v>27.116666666666664</v>
      </c>
      <c r="I231" s="231">
        <v>27.583333333333332</v>
      </c>
      <c r="J231" s="231">
        <v>27.866666666666664</v>
      </c>
      <c r="K231" s="230">
        <v>27.3</v>
      </c>
      <c r="L231" s="230">
        <v>26.55</v>
      </c>
      <c r="M231" s="230">
        <v>51.955449999999999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398.75</v>
      </c>
      <c r="D232" s="231">
        <v>398.7</v>
      </c>
      <c r="E232" s="231">
        <v>396.04999999999995</v>
      </c>
      <c r="F232" s="231">
        <v>393.34999999999997</v>
      </c>
      <c r="G232" s="231">
        <v>390.69999999999993</v>
      </c>
      <c r="H232" s="231">
        <v>401.4</v>
      </c>
      <c r="I232" s="231">
        <v>404.04999999999995</v>
      </c>
      <c r="J232" s="231">
        <v>406.75</v>
      </c>
      <c r="K232" s="230">
        <v>401.35</v>
      </c>
      <c r="L232" s="230">
        <v>396</v>
      </c>
      <c r="M232" s="230">
        <v>97.442019999999999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93.7</v>
      </c>
      <c r="D233" s="231">
        <v>94.266666666666666</v>
      </c>
      <c r="E233" s="231">
        <v>92.733333333333334</v>
      </c>
      <c r="F233" s="231">
        <v>91.766666666666666</v>
      </c>
      <c r="G233" s="231">
        <v>90.233333333333334</v>
      </c>
      <c r="H233" s="231">
        <v>95.233333333333334</v>
      </c>
      <c r="I233" s="231">
        <v>96.766666666666666</v>
      </c>
      <c r="J233" s="231">
        <v>97.733333333333334</v>
      </c>
      <c r="K233" s="230">
        <v>95.8</v>
      </c>
      <c r="L233" s="230">
        <v>93.3</v>
      </c>
      <c r="M233" s="230">
        <v>6.3830200000000001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186.85</v>
      </c>
      <c r="D234" s="231">
        <v>187.91666666666666</v>
      </c>
      <c r="E234" s="231">
        <v>184.63333333333333</v>
      </c>
      <c r="F234" s="231">
        <v>182.41666666666666</v>
      </c>
      <c r="G234" s="231">
        <v>179.13333333333333</v>
      </c>
      <c r="H234" s="231">
        <v>190.13333333333333</v>
      </c>
      <c r="I234" s="231">
        <v>193.41666666666669</v>
      </c>
      <c r="J234" s="231">
        <v>195.63333333333333</v>
      </c>
      <c r="K234" s="230">
        <v>191.2</v>
      </c>
      <c r="L234" s="230">
        <v>185.7</v>
      </c>
      <c r="M234" s="230">
        <v>15.17037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101.8</v>
      </c>
      <c r="D235" s="231">
        <v>102.78333333333335</v>
      </c>
      <c r="E235" s="231">
        <v>100.51666666666669</v>
      </c>
      <c r="F235" s="231">
        <v>99.233333333333348</v>
      </c>
      <c r="G235" s="231">
        <v>96.966666666666697</v>
      </c>
      <c r="H235" s="231">
        <v>104.06666666666669</v>
      </c>
      <c r="I235" s="231">
        <v>106.33333333333334</v>
      </c>
      <c r="J235" s="231">
        <v>107.61666666666669</v>
      </c>
      <c r="K235" s="230">
        <v>105.05</v>
      </c>
      <c r="L235" s="230">
        <v>101.5</v>
      </c>
      <c r="M235" s="230">
        <v>58.300089999999997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57.7</v>
      </c>
      <c r="D236" s="231">
        <v>57.800000000000004</v>
      </c>
      <c r="E236" s="231">
        <v>57.150000000000006</v>
      </c>
      <c r="F236" s="231">
        <v>56.6</v>
      </c>
      <c r="G236" s="231">
        <v>55.95</v>
      </c>
      <c r="H236" s="231">
        <v>58.350000000000009</v>
      </c>
      <c r="I236" s="231">
        <v>59</v>
      </c>
      <c r="J236" s="231">
        <v>59.550000000000011</v>
      </c>
      <c r="K236" s="230">
        <v>58.45</v>
      </c>
      <c r="L236" s="230">
        <v>57.25</v>
      </c>
      <c r="M236" s="230">
        <v>49.571759999999998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5397.95</v>
      </c>
      <c r="D237" s="231">
        <v>5411.6833333333334</v>
      </c>
      <c r="E237" s="231">
        <v>5328.3666666666668</v>
      </c>
      <c r="F237" s="231">
        <v>5258.7833333333338</v>
      </c>
      <c r="G237" s="231">
        <v>5175.4666666666672</v>
      </c>
      <c r="H237" s="231">
        <v>5481.2666666666664</v>
      </c>
      <c r="I237" s="231">
        <v>5564.5833333333339</v>
      </c>
      <c r="J237" s="231">
        <v>5634.1666666666661</v>
      </c>
      <c r="K237" s="230">
        <v>5495</v>
      </c>
      <c r="L237" s="230">
        <v>5342.1</v>
      </c>
      <c r="M237" s="230">
        <v>1.31355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320</v>
      </c>
      <c r="D238" s="231">
        <v>318.7833333333333</v>
      </c>
      <c r="E238" s="231">
        <v>316.26666666666659</v>
      </c>
      <c r="F238" s="231">
        <v>312.5333333333333</v>
      </c>
      <c r="G238" s="231">
        <v>310.01666666666659</v>
      </c>
      <c r="H238" s="231">
        <v>322.51666666666659</v>
      </c>
      <c r="I238" s="231">
        <v>325.03333333333325</v>
      </c>
      <c r="J238" s="231">
        <v>328.76666666666659</v>
      </c>
      <c r="K238" s="230">
        <v>321.3</v>
      </c>
      <c r="L238" s="230">
        <v>315.05</v>
      </c>
      <c r="M238" s="230">
        <v>18.335239999999999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152.85</v>
      </c>
      <c r="D239" s="231">
        <v>153.21666666666667</v>
      </c>
      <c r="E239" s="231">
        <v>152.08333333333334</v>
      </c>
      <c r="F239" s="231">
        <v>151.31666666666666</v>
      </c>
      <c r="G239" s="231">
        <v>150.18333333333334</v>
      </c>
      <c r="H239" s="231">
        <v>153.98333333333335</v>
      </c>
      <c r="I239" s="231">
        <v>155.11666666666667</v>
      </c>
      <c r="J239" s="231">
        <v>155.88333333333335</v>
      </c>
      <c r="K239" s="230">
        <v>154.35</v>
      </c>
      <c r="L239" s="230">
        <v>152.44999999999999</v>
      </c>
      <c r="M239" s="230">
        <v>31.363520000000001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330.55</v>
      </c>
      <c r="D240" s="231">
        <v>331.38333333333333</v>
      </c>
      <c r="E240" s="231">
        <v>327.81666666666666</v>
      </c>
      <c r="F240" s="231">
        <v>325.08333333333331</v>
      </c>
      <c r="G240" s="231">
        <v>321.51666666666665</v>
      </c>
      <c r="H240" s="231">
        <v>334.11666666666667</v>
      </c>
      <c r="I240" s="231">
        <v>337.68333333333328</v>
      </c>
      <c r="J240" s="231">
        <v>340.41666666666669</v>
      </c>
      <c r="K240" s="230">
        <v>334.95</v>
      </c>
      <c r="L240" s="230">
        <v>328.65</v>
      </c>
      <c r="M240" s="230">
        <v>23.590119999999999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78.55</v>
      </c>
      <c r="D241" s="231">
        <v>78.333333333333329</v>
      </c>
      <c r="E241" s="231">
        <v>77.916666666666657</v>
      </c>
      <c r="F241" s="231">
        <v>77.283333333333331</v>
      </c>
      <c r="G241" s="231">
        <v>76.86666666666666</v>
      </c>
      <c r="H241" s="231">
        <v>78.966666666666654</v>
      </c>
      <c r="I241" s="231">
        <v>79.383333333333312</v>
      </c>
      <c r="J241" s="231">
        <v>80.016666666666652</v>
      </c>
      <c r="K241" s="230">
        <v>78.75</v>
      </c>
      <c r="L241" s="230">
        <v>77.7</v>
      </c>
      <c r="M241" s="230">
        <v>79.402709999999999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24.05</v>
      </c>
      <c r="D242" s="231">
        <v>24.333333333333332</v>
      </c>
      <c r="E242" s="231">
        <v>23.716666666666665</v>
      </c>
      <c r="F242" s="231">
        <v>23.383333333333333</v>
      </c>
      <c r="G242" s="231">
        <v>22.766666666666666</v>
      </c>
      <c r="H242" s="231">
        <v>24.666666666666664</v>
      </c>
      <c r="I242" s="231">
        <v>25.283333333333331</v>
      </c>
      <c r="J242" s="231">
        <v>25.616666666666664</v>
      </c>
      <c r="K242" s="230">
        <v>24.95</v>
      </c>
      <c r="L242" s="230">
        <v>24</v>
      </c>
      <c r="M242" s="230">
        <v>138.72641999999999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606.70000000000005</v>
      </c>
      <c r="D243" s="231">
        <v>607.01666666666677</v>
      </c>
      <c r="E243" s="231">
        <v>600.18333333333351</v>
      </c>
      <c r="F243" s="231">
        <v>593.66666666666674</v>
      </c>
      <c r="G243" s="231">
        <v>586.83333333333348</v>
      </c>
      <c r="H243" s="231">
        <v>613.53333333333353</v>
      </c>
      <c r="I243" s="231">
        <v>620.36666666666679</v>
      </c>
      <c r="J243" s="231">
        <v>626.88333333333355</v>
      </c>
      <c r="K243" s="230">
        <v>613.85</v>
      </c>
      <c r="L243" s="230">
        <v>600.5</v>
      </c>
      <c r="M243" s="230">
        <v>18.148350000000001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27.85</v>
      </c>
      <c r="D244" s="231">
        <v>28.05</v>
      </c>
      <c r="E244" s="231">
        <v>27.55</v>
      </c>
      <c r="F244" s="231">
        <v>27.25</v>
      </c>
      <c r="G244" s="231">
        <v>26.75</v>
      </c>
      <c r="H244" s="231">
        <v>28.35</v>
      </c>
      <c r="I244" s="231">
        <v>28.85</v>
      </c>
      <c r="J244" s="231">
        <v>29.150000000000002</v>
      </c>
      <c r="K244" s="230">
        <v>28.55</v>
      </c>
      <c r="L244" s="230">
        <v>27.75</v>
      </c>
      <c r="M244" s="230">
        <v>128.0247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1068.05</v>
      </c>
      <c r="D245" s="231">
        <v>1068.6666666666667</v>
      </c>
      <c r="E245" s="231">
        <v>1056.8833333333334</v>
      </c>
      <c r="F245" s="231">
        <v>1045.7166666666667</v>
      </c>
      <c r="G245" s="231">
        <v>1033.9333333333334</v>
      </c>
      <c r="H245" s="231">
        <v>1079.8333333333335</v>
      </c>
      <c r="I245" s="231">
        <v>1091.6166666666668</v>
      </c>
      <c r="J245" s="231">
        <v>1102.7833333333335</v>
      </c>
      <c r="K245" s="230">
        <v>1080.45</v>
      </c>
      <c r="L245" s="230">
        <v>1057.5</v>
      </c>
      <c r="M245" s="230">
        <v>0.24192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315.5</v>
      </c>
      <c r="D246" s="231">
        <v>317.76666666666671</v>
      </c>
      <c r="E246" s="231">
        <v>312.33333333333343</v>
      </c>
      <c r="F246" s="231">
        <v>309.16666666666674</v>
      </c>
      <c r="G246" s="231">
        <v>303.73333333333346</v>
      </c>
      <c r="H246" s="231">
        <v>320.93333333333339</v>
      </c>
      <c r="I246" s="231">
        <v>326.36666666666667</v>
      </c>
      <c r="J246" s="231">
        <v>329.53333333333336</v>
      </c>
      <c r="K246" s="230">
        <v>323.2</v>
      </c>
      <c r="L246" s="230">
        <v>314.60000000000002</v>
      </c>
      <c r="M246" s="230">
        <v>1.20591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487</v>
      </c>
      <c r="D247" s="231">
        <v>490.66666666666669</v>
      </c>
      <c r="E247" s="231">
        <v>481.33333333333337</v>
      </c>
      <c r="F247" s="231">
        <v>475.66666666666669</v>
      </c>
      <c r="G247" s="231">
        <v>466.33333333333337</v>
      </c>
      <c r="H247" s="231">
        <v>496.33333333333337</v>
      </c>
      <c r="I247" s="231">
        <v>505.66666666666674</v>
      </c>
      <c r="J247" s="231">
        <v>511.33333333333337</v>
      </c>
      <c r="K247" s="230">
        <v>500</v>
      </c>
      <c r="L247" s="230">
        <v>485</v>
      </c>
      <c r="M247" s="230">
        <v>22.65043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136.75</v>
      </c>
      <c r="D248" s="231">
        <v>136.98333333333332</v>
      </c>
      <c r="E248" s="231">
        <v>136.06666666666663</v>
      </c>
      <c r="F248" s="231">
        <v>135.38333333333333</v>
      </c>
      <c r="G248" s="231">
        <v>134.46666666666664</v>
      </c>
      <c r="H248" s="231">
        <v>137.66666666666663</v>
      </c>
      <c r="I248" s="231">
        <v>138.58333333333331</v>
      </c>
      <c r="J248" s="231">
        <v>139.26666666666662</v>
      </c>
      <c r="K248" s="230">
        <v>137.9</v>
      </c>
      <c r="L248" s="230">
        <v>136.30000000000001</v>
      </c>
      <c r="M248" s="230">
        <v>34.138820000000003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1120.4000000000001</v>
      </c>
      <c r="D249" s="231">
        <v>1128.2833333333335</v>
      </c>
      <c r="E249" s="231">
        <v>1110.666666666667</v>
      </c>
      <c r="F249" s="231">
        <v>1100.9333333333334</v>
      </c>
      <c r="G249" s="231">
        <v>1083.3166666666668</v>
      </c>
      <c r="H249" s="231">
        <v>1138.0166666666671</v>
      </c>
      <c r="I249" s="231">
        <v>1155.6333333333334</v>
      </c>
      <c r="J249" s="231">
        <v>1165.3666666666672</v>
      </c>
      <c r="K249" s="230">
        <v>1145.9000000000001</v>
      </c>
      <c r="L249" s="230">
        <v>1118.55</v>
      </c>
      <c r="M249" s="230">
        <v>22.077390000000001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13.6</v>
      </c>
      <c r="D250" s="231">
        <v>13.766666666666666</v>
      </c>
      <c r="E250" s="231">
        <v>13.383333333333331</v>
      </c>
      <c r="F250" s="231">
        <v>13.166666666666666</v>
      </c>
      <c r="G250" s="231">
        <v>12.783333333333331</v>
      </c>
      <c r="H250" s="231">
        <v>13.983333333333331</v>
      </c>
      <c r="I250" s="231">
        <v>14.366666666666664</v>
      </c>
      <c r="J250" s="231">
        <v>14.58333333333333</v>
      </c>
      <c r="K250" s="230">
        <v>14.15</v>
      </c>
      <c r="L250" s="230">
        <v>13.55</v>
      </c>
      <c r="M250" s="230">
        <v>90.310329999999993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3613.7</v>
      </c>
      <c r="D251" s="231">
        <v>3639.8833333333332</v>
      </c>
      <c r="E251" s="231">
        <v>3579.8166666666666</v>
      </c>
      <c r="F251" s="231">
        <v>3545.9333333333334</v>
      </c>
      <c r="G251" s="231">
        <v>3485.8666666666668</v>
      </c>
      <c r="H251" s="231">
        <v>3673.7666666666664</v>
      </c>
      <c r="I251" s="231">
        <v>3733.833333333333</v>
      </c>
      <c r="J251" s="231">
        <v>3767.7166666666662</v>
      </c>
      <c r="K251" s="230">
        <v>3699.95</v>
      </c>
      <c r="L251" s="230">
        <v>3606</v>
      </c>
      <c r="M251" s="230">
        <v>1.2394700000000001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1232.2</v>
      </c>
      <c r="D252" s="231">
        <v>1238.6500000000001</v>
      </c>
      <c r="E252" s="231">
        <v>1222.9500000000003</v>
      </c>
      <c r="F252" s="231">
        <v>1213.7000000000003</v>
      </c>
      <c r="G252" s="231">
        <v>1198.0000000000005</v>
      </c>
      <c r="H252" s="231">
        <v>1247.9000000000001</v>
      </c>
      <c r="I252" s="231">
        <v>1263.5999999999999</v>
      </c>
      <c r="J252" s="231">
        <v>1272.8499999999999</v>
      </c>
      <c r="K252" s="230">
        <v>1254.3499999999999</v>
      </c>
      <c r="L252" s="230">
        <v>1229.4000000000001</v>
      </c>
      <c r="M252" s="230">
        <v>113.0723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430</v>
      </c>
      <c r="D253" s="231">
        <v>432.75</v>
      </c>
      <c r="E253" s="231">
        <v>425</v>
      </c>
      <c r="F253" s="231">
        <v>420</v>
      </c>
      <c r="G253" s="231">
        <v>412.25</v>
      </c>
      <c r="H253" s="231">
        <v>437.75</v>
      </c>
      <c r="I253" s="231">
        <v>445.5</v>
      </c>
      <c r="J253" s="231">
        <v>450.5</v>
      </c>
      <c r="K253" s="230">
        <v>440.5</v>
      </c>
      <c r="L253" s="230">
        <v>427.75</v>
      </c>
      <c r="M253" s="230">
        <v>2.3887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1968.85</v>
      </c>
      <c r="D254" s="231">
        <v>1966.2833333333335</v>
      </c>
      <c r="E254" s="231">
        <v>1952.5666666666671</v>
      </c>
      <c r="F254" s="231">
        <v>1936.2833333333335</v>
      </c>
      <c r="G254" s="231">
        <v>1922.5666666666671</v>
      </c>
      <c r="H254" s="231">
        <v>1982.5666666666671</v>
      </c>
      <c r="I254" s="231">
        <v>1996.2833333333338</v>
      </c>
      <c r="J254" s="231">
        <v>2012.5666666666671</v>
      </c>
      <c r="K254" s="230">
        <v>1980</v>
      </c>
      <c r="L254" s="230">
        <v>1950</v>
      </c>
      <c r="M254" s="230">
        <v>5.5401300000000004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829.85</v>
      </c>
      <c r="D255" s="231">
        <v>829.68333333333339</v>
      </c>
      <c r="E255" s="231">
        <v>822.31666666666683</v>
      </c>
      <c r="F255" s="231">
        <v>814.78333333333342</v>
      </c>
      <c r="G255" s="231">
        <v>807.41666666666686</v>
      </c>
      <c r="H255" s="231">
        <v>837.21666666666681</v>
      </c>
      <c r="I255" s="231">
        <v>844.58333333333337</v>
      </c>
      <c r="J255" s="231">
        <v>852.11666666666679</v>
      </c>
      <c r="K255" s="230">
        <v>837.05</v>
      </c>
      <c r="L255" s="230">
        <v>822.15</v>
      </c>
      <c r="M255" s="230">
        <v>9.4908599999999996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2128.9499999999998</v>
      </c>
      <c r="D256" s="231">
        <v>2135.6833333333329</v>
      </c>
      <c r="E256" s="231">
        <v>2116.3666666666659</v>
      </c>
      <c r="F256" s="231">
        <v>2103.7833333333328</v>
      </c>
      <c r="G256" s="231">
        <v>2084.4666666666658</v>
      </c>
      <c r="H256" s="231">
        <v>2148.266666666666</v>
      </c>
      <c r="I256" s="231">
        <v>2167.5833333333326</v>
      </c>
      <c r="J256" s="231">
        <v>2180.1666666666661</v>
      </c>
      <c r="K256" s="230">
        <v>2155</v>
      </c>
      <c r="L256" s="230">
        <v>2123.1</v>
      </c>
      <c r="M256" s="230">
        <v>0.49458999999999997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3029.55</v>
      </c>
      <c r="D257" s="231">
        <v>3017.1666666666665</v>
      </c>
      <c r="E257" s="231">
        <v>2997.3833333333332</v>
      </c>
      <c r="F257" s="231">
        <v>2965.2166666666667</v>
      </c>
      <c r="G257" s="231">
        <v>2945.4333333333334</v>
      </c>
      <c r="H257" s="231">
        <v>3049.333333333333</v>
      </c>
      <c r="I257" s="231">
        <v>3069.1166666666668</v>
      </c>
      <c r="J257" s="231">
        <v>3101.2833333333328</v>
      </c>
      <c r="K257" s="230">
        <v>3036.95</v>
      </c>
      <c r="L257" s="230">
        <v>2985</v>
      </c>
      <c r="M257" s="230">
        <v>1.36816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813.75</v>
      </c>
      <c r="D258" s="231">
        <v>803.30000000000007</v>
      </c>
      <c r="E258" s="231">
        <v>787.70000000000016</v>
      </c>
      <c r="F258" s="231">
        <v>761.65000000000009</v>
      </c>
      <c r="G258" s="231">
        <v>746.05000000000018</v>
      </c>
      <c r="H258" s="231">
        <v>829.35000000000014</v>
      </c>
      <c r="I258" s="231">
        <v>844.95</v>
      </c>
      <c r="J258" s="231">
        <v>871.00000000000011</v>
      </c>
      <c r="K258" s="230">
        <v>818.9</v>
      </c>
      <c r="L258" s="230">
        <v>777.25</v>
      </c>
      <c r="M258" s="230">
        <v>17.138940000000002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769.2</v>
      </c>
      <c r="D259" s="231">
        <v>769.43333333333339</v>
      </c>
      <c r="E259" s="231">
        <v>761.86666666666679</v>
      </c>
      <c r="F259" s="231">
        <v>754.53333333333342</v>
      </c>
      <c r="G259" s="231">
        <v>746.96666666666681</v>
      </c>
      <c r="H259" s="231">
        <v>776.76666666666677</v>
      </c>
      <c r="I259" s="231">
        <v>784.33333333333337</v>
      </c>
      <c r="J259" s="231">
        <v>791.66666666666674</v>
      </c>
      <c r="K259" s="230">
        <v>777</v>
      </c>
      <c r="L259" s="230">
        <v>762.1</v>
      </c>
      <c r="M259" s="230">
        <v>1.4967299999999999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374.7</v>
      </c>
      <c r="D260" s="231">
        <v>375.43333333333339</v>
      </c>
      <c r="E260" s="231">
        <v>372.36666666666679</v>
      </c>
      <c r="F260" s="231">
        <v>370.03333333333342</v>
      </c>
      <c r="G260" s="231">
        <v>366.96666666666681</v>
      </c>
      <c r="H260" s="231">
        <v>377.76666666666677</v>
      </c>
      <c r="I260" s="231">
        <v>380.83333333333337</v>
      </c>
      <c r="J260" s="231">
        <v>383.16666666666674</v>
      </c>
      <c r="K260" s="230">
        <v>378.5</v>
      </c>
      <c r="L260" s="230">
        <v>373.1</v>
      </c>
      <c r="M260" s="230">
        <v>1.80199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62.95</v>
      </c>
      <c r="D261" s="231">
        <v>63.116666666666674</v>
      </c>
      <c r="E261" s="231">
        <v>62.083333333333343</v>
      </c>
      <c r="F261" s="231">
        <v>61.216666666666669</v>
      </c>
      <c r="G261" s="231">
        <v>60.183333333333337</v>
      </c>
      <c r="H261" s="231">
        <v>63.983333333333348</v>
      </c>
      <c r="I261" s="231">
        <v>65.01666666666668</v>
      </c>
      <c r="J261" s="231">
        <v>65.883333333333354</v>
      </c>
      <c r="K261" s="230">
        <v>64.150000000000006</v>
      </c>
      <c r="L261" s="230">
        <v>62.25</v>
      </c>
      <c r="M261" s="230">
        <v>7.4583199999999996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248.05</v>
      </c>
      <c r="D262" s="231">
        <v>248.79999999999998</v>
      </c>
      <c r="E262" s="231">
        <v>245.24999999999997</v>
      </c>
      <c r="F262" s="231">
        <v>242.45</v>
      </c>
      <c r="G262" s="231">
        <v>238.89999999999998</v>
      </c>
      <c r="H262" s="231">
        <v>251.59999999999997</v>
      </c>
      <c r="I262" s="231">
        <v>255.14999999999998</v>
      </c>
      <c r="J262" s="231">
        <v>257.94999999999993</v>
      </c>
      <c r="K262" s="230">
        <v>252.35</v>
      </c>
      <c r="L262" s="230">
        <v>246</v>
      </c>
      <c r="M262" s="230">
        <v>7.6571100000000003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722.35</v>
      </c>
      <c r="D263" s="231">
        <v>723.80000000000007</v>
      </c>
      <c r="E263" s="231">
        <v>713.90000000000009</v>
      </c>
      <c r="F263" s="231">
        <v>705.45</v>
      </c>
      <c r="G263" s="231">
        <v>695.55000000000007</v>
      </c>
      <c r="H263" s="231">
        <v>732.25000000000011</v>
      </c>
      <c r="I263" s="231">
        <v>742.15</v>
      </c>
      <c r="J263" s="231">
        <v>750.60000000000014</v>
      </c>
      <c r="K263" s="230">
        <v>733.7</v>
      </c>
      <c r="L263" s="230">
        <v>715.35</v>
      </c>
      <c r="M263" s="230">
        <v>22.683299999999999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100.1</v>
      </c>
      <c r="D264" s="231">
        <v>100.36666666666666</v>
      </c>
      <c r="E264" s="231">
        <v>99.433333333333323</v>
      </c>
      <c r="F264" s="231">
        <v>98.766666666666666</v>
      </c>
      <c r="G264" s="231">
        <v>97.833333333333329</v>
      </c>
      <c r="H264" s="231">
        <v>101.03333333333332</v>
      </c>
      <c r="I264" s="231">
        <v>101.96666666666665</v>
      </c>
      <c r="J264" s="231">
        <v>102.63333333333331</v>
      </c>
      <c r="K264" s="230">
        <v>101.3</v>
      </c>
      <c r="L264" s="230">
        <v>99.7</v>
      </c>
      <c r="M264" s="230">
        <v>1.88225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260.05</v>
      </c>
      <c r="D265" s="231">
        <v>260</v>
      </c>
      <c r="E265" s="231">
        <v>257.3</v>
      </c>
      <c r="F265" s="231">
        <v>254.55</v>
      </c>
      <c r="G265" s="231">
        <v>251.85000000000002</v>
      </c>
      <c r="H265" s="231">
        <v>262.75</v>
      </c>
      <c r="I265" s="231">
        <v>265.45000000000005</v>
      </c>
      <c r="J265" s="231">
        <v>268.2</v>
      </c>
      <c r="K265" s="230">
        <v>262.7</v>
      </c>
      <c r="L265" s="230">
        <v>257.25</v>
      </c>
      <c r="M265" s="230">
        <v>5.7859299999999996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579.85</v>
      </c>
      <c r="D266" s="231">
        <v>578.63333333333333</v>
      </c>
      <c r="E266" s="231">
        <v>567.76666666666665</v>
      </c>
      <c r="F266" s="231">
        <v>555.68333333333328</v>
      </c>
      <c r="G266" s="231">
        <v>544.81666666666661</v>
      </c>
      <c r="H266" s="231">
        <v>590.7166666666667</v>
      </c>
      <c r="I266" s="231">
        <v>601.58333333333326</v>
      </c>
      <c r="J266" s="231">
        <v>613.66666666666674</v>
      </c>
      <c r="K266" s="230">
        <v>589.5</v>
      </c>
      <c r="L266" s="230">
        <v>566.54999999999995</v>
      </c>
      <c r="M266" s="230">
        <v>48.24485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437.75</v>
      </c>
      <c r="D267" s="231">
        <v>439.3</v>
      </c>
      <c r="E267" s="231">
        <v>435.3</v>
      </c>
      <c r="F267" s="231">
        <v>432.85</v>
      </c>
      <c r="G267" s="231">
        <v>428.85</v>
      </c>
      <c r="H267" s="231">
        <v>441.75</v>
      </c>
      <c r="I267" s="231">
        <v>445.75</v>
      </c>
      <c r="J267" s="231">
        <v>448.2</v>
      </c>
      <c r="K267" s="230">
        <v>443.3</v>
      </c>
      <c r="L267" s="230">
        <v>436.85</v>
      </c>
      <c r="M267" s="230">
        <v>11.66939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403.8</v>
      </c>
      <c r="D268" s="231">
        <v>405.09999999999997</v>
      </c>
      <c r="E268" s="231">
        <v>400.64999999999992</v>
      </c>
      <c r="F268" s="231">
        <v>397.49999999999994</v>
      </c>
      <c r="G268" s="231">
        <v>393.0499999999999</v>
      </c>
      <c r="H268" s="231">
        <v>408.24999999999994</v>
      </c>
      <c r="I268" s="231">
        <v>412.7</v>
      </c>
      <c r="J268" s="231">
        <v>415.84999999999997</v>
      </c>
      <c r="K268" s="230">
        <v>409.55</v>
      </c>
      <c r="L268" s="230">
        <v>401.95</v>
      </c>
      <c r="M268" s="230">
        <v>2.7785799999999998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310</v>
      </c>
      <c r="D269" s="231">
        <v>312.34999999999997</v>
      </c>
      <c r="E269" s="231">
        <v>306.79999999999995</v>
      </c>
      <c r="F269" s="231">
        <v>303.59999999999997</v>
      </c>
      <c r="G269" s="231">
        <v>298.04999999999995</v>
      </c>
      <c r="H269" s="231">
        <v>315.54999999999995</v>
      </c>
      <c r="I269" s="231">
        <v>321.10000000000002</v>
      </c>
      <c r="J269" s="231">
        <v>324.29999999999995</v>
      </c>
      <c r="K269" s="230">
        <v>317.89999999999998</v>
      </c>
      <c r="L269" s="230">
        <v>309.14999999999998</v>
      </c>
      <c r="M269" s="230">
        <v>0.78456999999999999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657.55</v>
      </c>
      <c r="D270" s="231">
        <v>663.36666666666667</v>
      </c>
      <c r="E270" s="231">
        <v>645.2833333333333</v>
      </c>
      <c r="F270" s="231">
        <v>633.01666666666665</v>
      </c>
      <c r="G270" s="231">
        <v>614.93333333333328</v>
      </c>
      <c r="H270" s="231">
        <v>675.63333333333333</v>
      </c>
      <c r="I270" s="231">
        <v>693.71666666666658</v>
      </c>
      <c r="J270" s="231">
        <v>705.98333333333335</v>
      </c>
      <c r="K270" s="230">
        <v>681.45</v>
      </c>
      <c r="L270" s="230">
        <v>651.1</v>
      </c>
      <c r="M270" s="230">
        <v>6.4768400000000002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193.65</v>
      </c>
      <c r="D271" s="231">
        <v>194.30000000000004</v>
      </c>
      <c r="E271" s="231">
        <v>192.15000000000009</v>
      </c>
      <c r="F271" s="231">
        <v>190.65000000000006</v>
      </c>
      <c r="G271" s="231">
        <v>188.50000000000011</v>
      </c>
      <c r="H271" s="231">
        <v>195.80000000000007</v>
      </c>
      <c r="I271" s="231">
        <v>197.95</v>
      </c>
      <c r="J271" s="231">
        <v>199.45000000000005</v>
      </c>
      <c r="K271" s="230">
        <v>196.45</v>
      </c>
      <c r="L271" s="230">
        <v>192.8</v>
      </c>
      <c r="M271" s="230">
        <v>1.10005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618.9</v>
      </c>
      <c r="D272" s="231">
        <v>617.0333333333333</v>
      </c>
      <c r="E272" s="231">
        <v>611.86666666666656</v>
      </c>
      <c r="F272" s="231">
        <v>604.83333333333326</v>
      </c>
      <c r="G272" s="231">
        <v>599.66666666666652</v>
      </c>
      <c r="H272" s="231">
        <v>624.06666666666661</v>
      </c>
      <c r="I272" s="231">
        <v>629.23333333333335</v>
      </c>
      <c r="J272" s="231">
        <v>636.26666666666665</v>
      </c>
      <c r="K272" s="230">
        <v>622.20000000000005</v>
      </c>
      <c r="L272" s="230">
        <v>610</v>
      </c>
      <c r="M272" s="230">
        <v>1.11165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1751.55</v>
      </c>
      <c r="D273" s="231">
        <v>1757.3</v>
      </c>
      <c r="E273" s="231">
        <v>1739.35</v>
      </c>
      <c r="F273" s="231">
        <v>1727.1499999999999</v>
      </c>
      <c r="G273" s="231">
        <v>1709.1999999999998</v>
      </c>
      <c r="H273" s="231">
        <v>1769.5</v>
      </c>
      <c r="I273" s="231">
        <v>1787.4500000000003</v>
      </c>
      <c r="J273" s="231">
        <v>1799.65</v>
      </c>
      <c r="K273" s="230">
        <v>1775.25</v>
      </c>
      <c r="L273" s="230">
        <v>1745.1</v>
      </c>
      <c r="M273" s="230">
        <v>1.10504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235.7</v>
      </c>
      <c r="D274" s="231">
        <v>237.73333333333335</v>
      </c>
      <c r="E274" s="231">
        <v>233.06666666666669</v>
      </c>
      <c r="F274" s="231">
        <v>230.43333333333334</v>
      </c>
      <c r="G274" s="231">
        <v>225.76666666666668</v>
      </c>
      <c r="H274" s="231">
        <v>240.3666666666667</v>
      </c>
      <c r="I274" s="231">
        <v>245.03333333333333</v>
      </c>
      <c r="J274" s="231">
        <v>247.66666666666671</v>
      </c>
      <c r="K274" s="230">
        <v>242.4</v>
      </c>
      <c r="L274" s="230">
        <v>235.1</v>
      </c>
      <c r="M274" s="230">
        <v>2.9117000000000002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853.35</v>
      </c>
      <c r="D275" s="231">
        <v>857.15</v>
      </c>
      <c r="E275" s="231">
        <v>842.3</v>
      </c>
      <c r="F275" s="231">
        <v>831.25</v>
      </c>
      <c r="G275" s="231">
        <v>816.4</v>
      </c>
      <c r="H275" s="231">
        <v>868.19999999999993</v>
      </c>
      <c r="I275" s="231">
        <v>883.05000000000007</v>
      </c>
      <c r="J275" s="231">
        <v>894.09999999999991</v>
      </c>
      <c r="K275" s="230">
        <v>872</v>
      </c>
      <c r="L275" s="230">
        <v>846.1</v>
      </c>
      <c r="M275" s="230">
        <v>10.49644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384.9</v>
      </c>
      <c r="D276" s="231">
        <v>373.83333333333331</v>
      </c>
      <c r="E276" s="231">
        <v>357.66666666666663</v>
      </c>
      <c r="F276" s="231">
        <v>330.43333333333334</v>
      </c>
      <c r="G276" s="231">
        <v>314.26666666666665</v>
      </c>
      <c r="H276" s="231">
        <v>401.06666666666661</v>
      </c>
      <c r="I276" s="231">
        <v>417.23333333333323</v>
      </c>
      <c r="J276" s="231">
        <v>444.46666666666658</v>
      </c>
      <c r="K276" s="230">
        <v>390</v>
      </c>
      <c r="L276" s="230">
        <v>346.6</v>
      </c>
      <c r="M276" s="230">
        <v>64.663730000000001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1110.9000000000001</v>
      </c>
      <c r="D277" s="231">
        <v>1111.3500000000001</v>
      </c>
      <c r="E277" s="231">
        <v>1097.5500000000002</v>
      </c>
      <c r="F277" s="231">
        <v>1084.2</v>
      </c>
      <c r="G277" s="231">
        <v>1070.4000000000001</v>
      </c>
      <c r="H277" s="231">
        <v>1124.7000000000003</v>
      </c>
      <c r="I277" s="231">
        <v>1138.5</v>
      </c>
      <c r="J277" s="231">
        <v>1151.8500000000004</v>
      </c>
      <c r="K277" s="230">
        <v>1125.1500000000001</v>
      </c>
      <c r="L277" s="230">
        <v>1098</v>
      </c>
      <c r="M277" s="230">
        <v>3.03952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515.6</v>
      </c>
      <c r="D278" s="231">
        <v>511.58333333333343</v>
      </c>
      <c r="E278" s="231">
        <v>506.21666666666681</v>
      </c>
      <c r="F278" s="231">
        <v>496.83333333333337</v>
      </c>
      <c r="G278" s="231">
        <v>491.46666666666675</v>
      </c>
      <c r="H278" s="231">
        <v>520.96666666666692</v>
      </c>
      <c r="I278" s="231">
        <v>526.33333333333348</v>
      </c>
      <c r="J278" s="231">
        <v>535.71666666666692</v>
      </c>
      <c r="K278" s="230">
        <v>516.95000000000005</v>
      </c>
      <c r="L278" s="230">
        <v>502.2</v>
      </c>
      <c r="M278" s="230">
        <v>1.7424999999999999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102.6</v>
      </c>
      <c r="D279" s="231">
        <v>103.03333333333335</v>
      </c>
      <c r="E279" s="231">
        <v>101.86666666666669</v>
      </c>
      <c r="F279" s="231">
        <v>101.13333333333334</v>
      </c>
      <c r="G279" s="231">
        <v>99.966666666666683</v>
      </c>
      <c r="H279" s="231">
        <v>103.76666666666669</v>
      </c>
      <c r="I279" s="231">
        <v>104.93333333333335</v>
      </c>
      <c r="J279" s="231">
        <v>105.6666666666667</v>
      </c>
      <c r="K279" s="230">
        <v>104.2</v>
      </c>
      <c r="L279" s="230">
        <v>102.3</v>
      </c>
      <c r="M279" s="230">
        <v>13.12875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383.05</v>
      </c>
      <c r="D280" s="231">
        <v>382.3</v>
      </c>
      <c r="E280" s="231">
        <v>379.75</v>
      </c>
      <c r="F280" s="231">
        <v>376.45</v>
      </c>
      <c r="G280" s="231">
        <v>373.9</v>
      </c>
      <c r="H280" s="231">
        <v>385.6</v>
      </c>
      <c r="I280" s="231">
        <v>388.15000000000009</v>
      </c>
      <c r="J280" s="231">
        <v>391.45000000000005</v>
      </c>
      <c r="K280" s="230">
        <v>384.85</v>
      </c>
      <c r="L280" s="230">
        <v>379</v>
      </c>
      <c r="M280" s="230">
        <v>6.6201299999999996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</v>
      </c>
      <c r="D281" s="231">
        <v>95.55</v>
      </c>
      <c r="E281" s="231">
        <v>94.25</v>
      </c>
      <c r="F281" s="231">
        <v>93.5</v>
      </c>
      <c r="G281" s="231">
        <v>92.2</v>
      </c>
      <c r="H281" s="231">
        <v>96.3</v>
      </c>
      <c r="I281" s="231">
        <v>97.59999999999998</v>
      </c>
      <c r="J281" s="231">
        <v>98.35</v>
      </c>
      <c r="K281" s="230">
        <v>96.85</v>
      </c>
      <c r="L281" s="230">
        <v>94.8</v>
      </c>
      <c r="M281" s="230">
        <v>21.307510000000001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481.8</v>
      </c>
      <c r="D282" s="231">
        <v>483.98333333333329</v>
      </c>
      <c r="E282" s="231">
        <v>477.96666666666658</v>
      </c>
      <c r="F282" s="231">
        <v>474.13333333333327</v>
      </c>
      <c r="G282" s="231">
        <v>468.11666666666656</v>
      </c>
      <c r="H282" s="231">
        <v>487.81666666666661</v>
      </c>
      <c r="I282" s="231">
        <v>493.83333333333337</v>
      </c>
      <c r="J282" s="231">
        <v>497.66666666666663</v>
      </c>
      <c r="K282" s="230">
        <v>490</v>
      </c>
      <c r="L282" s="230">
        <v>480.15</v>
      </c>
      <c r="M282" s="230">
        <v>10.18934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1884.9</v>
      </c>
      <c r="D283" s="231">
        <v>1883.1333333333332</v>
      </c>
      <c r="E283" s="231">
        <v>1877.9166666666665</v>
      </c>
      <c r="F283" s="231">
        <v>1870.9333333333334</v>
      </c>
      <c r="G283" s="231">
        <v>1865.7166666666667</v>
      </c>
      <c r="H283" s="231">
        <v>1890.1166666666663</v>
      </c>
      <c r="I283" s="231">
        <v>1895.333333333333</v>
      </c>
      <c r="J283" s="231">
        <v>1902.3166666666662</v>
      </c>
      <c r="K283" s="230">
        <v>1888.35</v>
      </c>
      <c r="L283" s="230">
        <v>1876.15</v>
      </c>
      <c r="M283" s="230">
        <v>18.766559999999998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1489.9</v>
      </c>
      <c r="D284" s="231">
        <v>1494.3833333333332</v>
      </c>
      <c r="E284" s="231">
        <v>1480.5166666666664</v>
      </c>
      <c r="F284" s="231">
        <v>1471.1333333333332</v>
      </c>
      <c r="G284" s="231">
        <v>1457.2666666666664</v>
      </c>
      <c r="H284" s="231">
        <v>1503.7666666666664</v>
      </c>
      <c r="I284" s="231">
        <v>1517.6333333333332</v>
      </c>
      <c r="J284" s="231">
        <v>1527.0166666666664</v>
      </c>
      <c r="K284" s="230">
        <v>1508.25</v>
      </c>
      <c r="L284" s="230">
        <v>1485</v>
      </c>
      <c r="M284" s="230">
        <v>4.5159999999999999E-2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87.8</v>
      </c>
      <c r="D285" s="231">
        <v>88.34999999999998</v>
      </c>
      <c r="E285" s="231">
        <v>87.099999999999966</v>
      </c>
      <c r="F285" s="231">
        <v>86.399999999999991</v>
      </c>
      <c r="G285" s="231">
        <v>85.149999999999977</v>
      </c>
      <c r="H285" s="231">
        <v>89.049999999999955</v>
      </c>
      <c r="I285" s="231">
        <v>90.299999999999983</v>
      </c>
      <c r="J285" s="231">
        <v>90.999999999999943</v>
      </c>
      <c r="K285" s="230">
        <v>89.6</v>
      </c>
      <c r="L285" s="230">
        <v>87.65</v>
      </c>
      <c r="M285" s="230">
        <v>23.799600000000002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3435.1</v>
      </c>
      <c r="D286" s="231">
        <v>3436.8333333333335</v>
      </c>
      <c r="E286" s="231">
        <v>3409.666666666667</v>
      </c>
      <c r="F286" s="231">
        <v>3384.2333333333336</v>
      </c>
      <c r="G286" s="231">
        <v>3357.0666666666671</v>
      </c>
      <c r="H286" s="231">
        <v>3462.2666666666669</v>
      </c>
      <c r="I286" s="231">
        <v>3489.4333333333338</v>
      </c>
      <c r="J286" s="231">
        <v>3514.8666666666668</v>
      </c>
      <c r="K286" s="230">
        <v>3464</v>
      </c>
      <c r="L286" s="230">
        <v>3411.4</v>
      </c>
      <c r="M286" s="230">
        <v>3.6369500000000001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330.9</v>
      </c>
      <c r="D287" s="231">
        <v>331.93333333333334</v>
      </c>
      <c r="E287" s="231">
        <v>329.06666666666666</v>
      </c>
      <c r="F287" s="231">
        <v>327.23333333333335</v>
      </c>
      <c r="G287" s="231">
        <v>324.36666666666667</v>
      </c>
      <c r="H287" s="231">
        <v>333.76666666666665</v>
      </c>
      <c r="I287" s="231">
        <v>336.63333333333333</v>
      </c>
      <c r="J287" s="231">
        <v>338.46666666666664</v>
      </c>
      <c r="K287" s="230">
        <v>334.8</v>
      </c>
      <c r="L287" s="230">
        <v>330.1</v>
      </c>
      <c r="M287" s="230">
        <v>8.0703800000000001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4194.55</v>
      </c>
      <c r="D288" s="231">
        <v>4244.2</v>
      </c>
      <c r="E288" s="231">
        <v>4128.3999999999996</v>
      </c>
      <c r="F288" s="231">
        <v>4062.25</v>
      </c>
      <c r="G288" s="231">
        <v>3946.45</v>
      </c>
      <c r="H288" s="231">
        <v>4310.3499999999995</v>
      </c>
      <c r="I288" s="231">
        <v>4426.1500000000005</v>
      </c>
      <c r="J288" s="231">
        <v>4492.2999999999993</v>
      </c>
      <c r="K288" s="230">
        <v>4360</v>
      </c>
      <c r="L288" s="230">
        <v>4178.05</v>
      </c>
      <c r="M288" s="230">
        <v>8.2313100000000006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10588.75</v>
      </c>
      <c r="D289" s="231">
        <v>10625.433333333334</v>
      </c>
      <c r="E289" s="231">
        <v>10515.416666666668</v>
      </c>
      <c r="F289" s="231">
        <v>10442.083333333334</v>
      </c>
      <c r="G289" s="231">
        <v>10332.066666666668</v>
      </c>
      <c r="H289" s="231">
        <v>10698.766666666668</v>
      </c>
      <c r="I289" s="231">
        <v>10808.783333333335</v>
      </c>
      <c r="J289" s="231">
        <v>10882.116666666669</v>
      </c>
      <c r="K289" s="230">
        <v>10735.45</v>
      </c>
      <c r="L289" s="230">
        <v>10552.1</v>
      </c>
      <c r="M289" s="230">
        <v>2.213E-2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2219.6</v>
      </c>
      <c r="D290" s="231">
        <v>2220.9</v>
      </c>
      <c r="E290" s="231">
        <v>2206.8000000000002</v>
      </c>
      <c r="F290" s="231">
        <v>2194</v>
      </c>
      <c r="G290" s="231">
        <v>2179.9</v>
      </c>
      <c r="H290" s="231">
        <v>2233.7000000000003</v>
      </c>
      <c r="I290" s="231">
        <v>2247.7999999999997</v>
      </c>
      <c r="J290" s="231">
        <v>2260.6000000000004</v>
      </c>
      <c r="K290" s="230">
        <v>2235</v>
      </c>
      <c r="L290" s="230">
        <v>2208.1</v>
      </c>
      <c r="M290" s="230">
        <v>19.700150000000001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355.45</v>
      </c>
      <c r="D291" s="231">
        <v>354.65000000000003</v>
      </c>
      <c r="E291" s="231">
        <v>352.05000000000007</v>
      </c>
      <c r="F291" s="231">
        <v>348.65000000000003</v>
      </c>
      <c r="G291" s="231">
        <v>346.05000000000007</v>
      </c>
      <c r="H291" s="231">
        <v>358.05000000000007</v>
      </c>
      <c r="I291" s="231">
        <v>360.65000000000009</v>
      </c>
      <c r="J291" s="231">
        <v>364.05000000000007</v>
      </c>
      <c r="K291" s="230">
        <v>357.25</v>
      </c>
      <c r="L291" s="230">
        <v>351.25</v>
      </c>
      <c r="M291" s="230">
        <v>1.22881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311.95</v>
      </c>
      <c r="D292" s="231">
        <v>311.90000000000003</v>
      </c>
      <c r="E292" s="231">
        <v>307.30000000000007</v>
      </c>
      <c r="F292" s="231">
        <v>302.65000000000003</v>
      </c>
      <c r="G292" s="231">
        <v>298.05000000000007</v>
      </c>
      <c r="H292" s="231">
        <v>316.55000000000007</v>
      </c>
      <c r="I292" s="231">
        <v>321.15000000000009</v>
      </c>
      <c r="J292" s="231">
        <v>325.80000000000007</v>
      </c>
      <c r="K292" s="230">
        <v>316.5</v>
      </c>
      <c r="L292" s="230">
        <v>307.25</v>
      </c>
      <c r="M292" s="230">
        <v>34.728099999999998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285.5</v>
      </c>
      <c r="D293" s="231">
        <v>280.5</v>
      </c>
      <c r="E293" s="231">
        <v>271.75</v>
      </c>
      <c r="F293" s="231">
        <v>258</v>
      </c>
      <c r="G293" s="231">
        <v>249.25</v>
      </c>
      <c r="H293" s="231">
        <v>294.25</v>
      </c>
      <c r="I293" s="231">
        <v>303</v>
      </c>
      <c r="J293" s="231">
        <v>316.75</v>
      </c>
      <c r="K293" s="230">
        <v>289.25</v>
      </c>
      <c r="L293" s="230">
        <v>266.75</v>
      </c>
      <c r="M293" s="230">
        <v>27.440850000000001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82.95</v>
      </c>
      <c r="D294" s="231">
        <v>82.000000000000014</v>
      </c>
      <c r="E294" s="231">
        <v>80.100000000000023</v>
      </c>
      <c r="F294" s="231">
        <v>77.250000000000014</v>
      </c>
      <c r="G294" s="231">
        <v>75.350000000000023</v>
      </c>
      <c r="H294" s="231">
        <v>84.850000000000023</v>
      </c>
      <c r="I294" s="231">
        <v>86.750000000000028</v>
      </c>
      <c r="J294" s="231">
        <v>89.600000000000023</v>
      </c>
      <c r="K294" s="230">
        <v>83.9</v>
      </c>
      <c r="L294" s="230">
        <v>79.150000000000006</v>
      </c>
      <c r="M294" s="230">
        <v>130.67944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546.5</v>
      </c>
      <c r="D295" s="231">
        <v>547.16666666666663</v>
      </c>
      <c r="E295" s="231">
        <v>544.33333333333326</v>
      </c>
      <c r="F295" s="231">
        <v>542.16666666666663</v>
      </c>
      <c r="G295" s="231">
        <v>539.33333333333326</v>
      </c>
      <c r="H295" s="231">
        <v>549.33333333333326</v>
      </c>
      <c r="I295" s="231">
        <v>552.16666666666652</v>
      </c>
      <c r="J295" s="231">
        <v>554.33333333333326</v>
      </c>
      <c r="K295" s="230">
        <v>550</v>
      </c>
      <c r="L295" s="230">
        <v>545</v>
      </c>
      <c r="M295" s="230">
        <v>4.82728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4121</v>
      </c>
      <c r="D296" s="231">
        <v>4137.3</v>
      </c>
      <c r="E296" s="231">
        <v>4092.6500000000005</v>
      </c>
      <c r="F296" s="231">
        <v>4064.3</v>
      </c>
      <c r="G296" s="231">
        <v>4019.6500000000005</v>
      </c>
      <c r="H296" s="231">
        <v>4165.6500000000005</v>
      </c>
      <c r="I296" s="231">
        <v>4210.3</v>
      </c>
      <c r="J296" s="231">
        <v>4238.6500000000005</v>
      </c>
      <c r="K296" s="230">
        <v>4181.95</v>
      </c>
      <c r="L296" s="230">
        <v>4108.95</v>
      </c>
      <c r="M296" s="230">
        <v>0.15392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686.85</v>
      </c>
      <c r="D297" s="231">
        <v>690.41666666666663</v>
      </c>
      <c r="E297" s="231">
        <v>682.13333333333321</v>
      </c>
      <c r="F297" s="231">
        <v>677.41666666666663</v>
      </c>
      <c r="G297" s="231">
        <v>669.13333333333321</v>
      </c>
      <c r="H297" s="231">
        <v>695.13333333333321</v>
      </c>
      <c r="I297" s="231">
        <v>703.41666666666674</v>
      </c>
      <c r="J297" s="231">
        <v>708.13333333333321</v>
      </c>
      <c r="K297" s="230">
        <v>698.7</v>
      </c>
      <c r="L297" s="230">
        <v>685.7</v>
      </c>
      <c r="M297" s="230">
        <v>12.039630000000001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1224</v>
      </c>
      <c r="D298" s="231">
        <v>1229.25</v>
      </c>
      <c r="E298" s="231">
        <v>1208.75</v>
      </c>
      <c r="F298" s="231">
        <v>1193.5</v>
      </c>
      <c r="G298" s="231">
        <v>1173</v>
      </c>
      <c r="H298" s="231">
        <v>1244.5</v>
      </c>
      <c r="I298" s="231">
        <v>1265</v>
      </c>
      <c r="J298" s="231">
        <v>1280.25</v>
      </c>
      <c r="K298" s="230">
        <v>1249.75</v>
      </c>
      <c r="L298" s="230">
        <v>1214</v>
      </c>
      <c r="M298" s="230">
        <v>0.42307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30.05</v>
      </c>
      <c r="D299" s="231">
        <v>30.150000000000002</v>
      </c>
      <c r="E299" s="231">
        <v>29.700000000000003</v>
      </c>
      <c r="F299" s="231">
        <v>29.35</v>
      </c>
      <c r="G299" s="231">
        <v>28.900000000000002</v>
      </c>
      <c r="H299" s="231">
        <v>30.500000000000004</v>
      </c>
      <c r="I299" s="231">
        <v>30.95</v>
      </c>
      <c r="J299" s="231">
        <v>31.300000000000004</v>
      </c>
      <c r="K299" s="230">
        <v>30.6</v>
      </c>
      <c r="L299" s="230">
        <v>29.8</v>
      </c>
      <c r="M299" s="230">
        <v>4.1574400000000002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151.1</v>
      </c>
      <c r="D300" s="231">
        <v>152.08333333333334</v>
      </c>
      <c r="E300" s="231">
        <v>149.01666666666668</v>
      </c>
      <c r="F300" s="231">
        <v>146.93333333333334</v>
      </c>
      <c r="G300" s="231">
        <v>143.86666666666667</v>
      </c>
      <c r="H300" s="231">
        <v>154.16666666666669</v>
      </c>
      <c r="I300" s="231">
        <v>157.23333333333335</v>
      </c>
      <c r="J300" s="231">
        <v>159.31666666666669</v>
      </c>
      <c r="K300" s="230">
        <v>155.15</v>
      </c>
      <c r="L300" s="230">
        <v>150</v>
      </c>
      <c r="M300" s="230">
        <v>0.96599999999999997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85837.25</v>
      </c>
      <c r="D301" s="231">
        <v>86292.650000000009</v>
      </c>
      <c r="E301" s="231">
        <v>85241.60000000002</v>
      </c>
      <c r="F301" s="231">
        <v>84645.950000000012</v>
      </c>
      <c r="G301" s="231">
        <v>83594.900000000023</v>
      </c>
      <c r="H301" s="231">
        <v>86888.300000000017</v>
      </c>
      <c r="I301" s="231">
        <v>87939.35</v>
      </c>
      <c r="J301" s="231">
        <v>88535.000000000015</v>
      </c>
      <c r="K301" s="230">
        <v>87343.7</v>
      </c>
      <c r="L301" s="230">
        <v>85697</v>
      </c>
      <c r="M301" s="230">
        <v>2.8969999999999999E-2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1749.3</v>
      </c>
      <c r="D302" s="231">
        <v>1753.4333333333334</v>
      </c>
      <c r="E302" s="231">
        <v>1736.8666666666668</v>
      </c>
      <c r="F302" s="231">
        <v>1724.4333333333334</v>
      </c>
      <c r="G302" s="231">
        <v>1707.8666666666668</v>
      </c>
      <c r="H302" s="231">
        <v>1765.8666666666668</v>
      </c>
      <c r="I302" s="231">
        <v>1782.4333333333334</v>
      </c>
      <c r="J302" s="231">
        <v>1794.8666666666668</v>
      </c>
      <c r="K302" s="230">
        <v>1770</v>
      </c>
      <c r="L302" s="230">
        <v>1741</v>
      </c>
      <c r="M302" s="230">
        <v>0.66349000000000002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952.5</v>
      </c>
      <c r="D303" s="231">
        <v>951.83333333333337</v>
      </c>
      <c r="E303" s="231">
        <v>936.66666666666674</v>
      </c>
      <c r="F303" s="231">
        <v>920.83333333333337</v>
      </c>
      <c r="G303" s="231">
        <v>905.66666666666674</v>
      </c>
      <c r="H303" s="231">
        <v>967.66666666666674</v>
      </c>
      <c r="I303" s="231">
        <v>982.83333333333348</v>
      </c>
      <c r="J303" s="231">
        <v>998.66666666666674</v>
      </c>
      <c r="K303" s="230">
        <v>967</v>
      </c>
      <c r="L303" s="230">
        <v>936</v>
      </c>
      <c r="M303" s="230">
        <v>4.8852099999999998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1011.15</v>
      </c>
      <c r="D304" s="231">
        <v>1014.3833333333333</v>
      </c>
      <c r="E304" s="231">
        <v>1004.7666666666667</v>
      </c>
      <c r="F304" s="231">
        <v>998.38333333333333</v>
      </c>
      <c r="G304" s="231">
        <v>988.76666666666665</v>
      </c>
      <c r="H304" s="231">
        <v>1020.7666666666667</v>
      </c>
      <c r="I304" s="231">
        <v>1030.3833333333332</v>
      </c>
      <c r="J304" s="231">
        <v>1036.7666666666667</v>
      </c>
      <c r="K304" s="230">
        <v>1024</v>
      </c>
      <c r="L304" s="230">
        <v>1008</v>
      </c>
      <c r="M304" s="230">
        <v>4.0416400000000001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261</v>
      </c>
      <c r="D305" s="231">
        <v>260.59999999999997</v>
      </c>
      <c r="E305" s="231">
        <v>258.69999999999993</v>
      </c>
      <c r="F305" s="231">
        <v>256.39999999999998</v>
      </c>
      <c r="G305" s="231">
        <v>254.49999999999994</v>
      </c>
      <c r="H305" s="231">
        <v>262.89999999999992</v>
      </c>
      <c r="I305" s="231">
        <v>264.7999999999999</v>
      </c>
      <c r="J305" s="231">
        <v>267.09999999999991</v>
      </c>
      <c r="K305" s="230">
        <v>262.5</v>
      </c>
      <c r="L305" s="230">
        <v>258.3</v>
      </c>
      <c r="M305" s="230">
        <v>17.185289999999998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1215.5</v>
      </c>
      <c r="D306" s="231">
        <v>1212.2833333333333</v>
      </c>
      <c r="E306" s="231">
        <v>1206.6166666666666</v>
      </c>
      <c r="F306" s="231">
        <v>1197.7333333333333</v>
      </c>
      <c r="G306" s="231">
        <v>1192.0666666666666</v>
      </c>
      <c r="H306" s="231">
        <v>1221.1666666666665</v>
      </c>
      <c r="I306" s="231">
        <v>1226.8333333333335</v>
      </c>
      <c r="J306" s="231">
        <v>1235.7166666666665</v>
      </c>
      <c r="K306" s="230">
        <v>1217.95</v>
      </c>
      <c r="L306" s="230">
        <v>1203.4000000000001</v>
      </c>
      <c r="M306" s="230">
        <v>18.18732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363.6</v>
      </c>
      <c r="D307" s="231">
        <v>364.55</v>
      </c>
      <c r="E307" s="231">
        <v>360.15000000000003</v>
      </c>
      <c r="F307" s="231">
        <v>356.70000000000005</v>
      </c>
      <c r="G307" s="231">
        <v>352.30000000000007</v>
      </c>
      <c r="H307" s="231">
        <v>368</v>
      </c>
      <c r="I307" s="231">
        <v>372.4</v>
      </c>
      <c r="J307" s="231">
        <v>375.84999999999997</v>
      </c>
      <c r="K307" s="230">
        <v>368.95</v>
      </c>
      <c r="L307" s="230">
        <v>361.1</v>
      </c>
      <c r="M307" s="230">
        <v>2.99247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288.35000000000002</v>
      </c>
      <c r="D308" s="231">
        <v>289.90000000000003</v>
      </c>
      <c r="E308" s="231">
        <v>284.80000000000007</v>
      </c>
      <c r="F308" s="231">
        <v>281.25000000000006</v>
      </c>
      <c r="G308" s="231">
        <v>276.15000000000009</v>
      </c>
      <c r="H308" s="231">
        <v>293.45000000000005</v>
      </c>
      <c r="I308" s="231">
        <v>298.55000000000007</v>
      </c>
      <c r="J308" s="231">
        <v>302.10000000000002</v>
      </c>
      <c r="K308" s="230">
        <v>295</v>
      </c>
      <c r="L308" s="230">
        <v>286.35000000000002</v>
      </c>
      <c r="M308" s="230">
        <v>1.6216900000000001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362.1</v>
      </c>
      <c r="D309" s="231">
        <v>360.86666666666662</v>
      </c>
      <c r="E309" s="231">
        <v>358.73333333333323</v>
      </c>
      <c r="F309" s="231">
        <v>355.36666666666662</v>
      </c>
      <c r="G309" s="231">
        <v>353.23333333333323</v>
      </c>
      <c r="H309" s="231">
        <v>364.23333333333323</v>
      </c>
      <c r="I309" s="231">
        <v>366.36666666666656</v>
      </c>
      <c r="J309" s="231">
        <v>369.73333333333323</v>
      </c>
      <c r="K309" s="230">
        <v>363</v>
      </c>
      <c r="L309" s="230">
        <v>357.5</v>
      </c>
      <c r="M309" s="230">
        <v>0.70948999999999995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388</v>
      </c>
      <c r="D310" s="231">
        <v>386.0333333333333</v>
      </c>
      <c r="E310" s="231">
        <v>378.26666666666659</v>
      </c>
      <c r="F310" s="231">
        <v>368.5333333333333</v>
      </c>
      <c r="G310" s="231">
        <v>360.76666666666659</v>
      </c>
      <c r="H310" s="231">
        <v>395.76666666666659</v>
      </c>
      <c r="I310" s="231">
        <v>403.53333333333325</v>
      </c>
      <c r="J310" s="231">
        <v>413.26666666666659</v>
      </c>
      <c r="K310" s="230">
        <v>393.8</v>
      </c>
      <c r="L310" s="230">
        <v>376.3</v>
      </c>
      <c r="M310" s="230">
        <v>1.1298999999999999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129.6</v>
      </c>
      <c r="D311" s="231">
        <v>130.94999999999999</v>
      </c>
      <c r="E311" s="231">
        <v>127.94999999999999</v>
      </c>
      <c r="F311" s="231">
        <v>126.30000000000001</v>
      </c>
      <c r="G311" s="231">
        <v>123.30000000000001</v>
      </c>
      <c r="H311" s="231">
        <v>132.59999999999997</v>
      </c>
      <c r="I311" s="231">
        <v>135.59999999999997</v>
      </c>
      <c r="J311" s="231">
        <v>137.24999999999994</v>
      </c>
      <c r="K311" s="230">
        <v>133.94999999999999</v>
      </c>
      <c r="L311" s="230">
        <v>129.30000000000001</v>
      </c>
      <c r="M311" s="230">
        <v>85.979309999999998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54.25</v>
      </c>
      <c r="D312" s="231">
        <v>54.35</v>
      </c>
      <c r="E312" s="231">
        <v>53.800000000000004</v>
      </c>
      <c r="F312" s="231">
        <v>53.35</v>
      </c>
      <c r="G312" s="231">
        <v>52.800000000000004</v>
      </c>
      <c r="H312" s="231">
        <v>54.800000000000004</v>
      </c>
      <c r="I312" s="231">
        <v>55.35</v>
      </c>
      <c r="J312" s="231">
        <v>55.800000000000004</v>
      </c>
      <c r="K312" s="230">
        <v>54.9</v>
      </c>
      <c r="L312" s="230">
        <v>53.9</v>
      </c>
      <c r="M312" s="230">
        <v>19.95674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468.15</v>
      </c>
      <c r="D313" s="231">
        <v>471.11666666666662</v>
      </c>
      <c r="E313" s="231">
        <v>463.58333333333326</v>
      </c>
      <c r="F313" s="231">
        <v>459.01666666666665</v>
      </c>
      <c r="G313" s="231">
        <v>451.48333333333329</v>
      </c>
      <c r="H313" s="231">
        <v>475.68333333333322</v>
      </c>
      <c r="I313" s="231">
        <v>483.21666666666664</v>
      </c>
      <c r="J313" s="231">
        <v>487.78333333333319</v>
      </c>
      <c r="K313" s="230">
        <v>478.65</v>
      </c>
      <c r="L313" s="230">
        <v>466.55</v>
      </c>
      <c r="M313" s="230">
        <v>28.344180000000001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8679.9500000000007</v>
      </c>
      <c r="D314" s="231">
        <v>8694.7333333333336</v>
      </c>
      <c r="E314" s="231">
        <v>8647.6666666666679</v>
      </c>
      <c r="F314" s="231">
        <v>8615.383333333335</v>
      </c>
      <c r="G314" s="231">
        <v>8568.3166666666693</v>
      </c>
      <c r="H314" s="231">
        <v>8727.0166666666664</v>
      </c>
      <c r="I314" s="231">
        <v>8774.0833333333321</v>
      </c>
      <c r="J314" s="231">
        <v>8806.366666666665</v>
      </c>
      <c r="K314" s="230">
        <v>8741.7999999999993</v>
      </c>
      <c r="L314" s="230">
        <v>8662.4500000000007</v>
      </c>
      <c r="M314" s="230">
        <v>2.8081900000000002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1587.25</v>
      </c>
      <c r="D315" s="231">
        <v>1590.4166666666667</v>
      </c>
      <c r="E315" s="231">
        <v>1557.8333333333335</v>
      </c>
      <c r="F315" s="231">
        <v>1528.4166666666667</v>
      </c>
      <c r="G315" s="231">
        <v>1495.8333333333335</v>
      </c>
      <c r="H315" s="231">
        <v>1619.8333333333335</v>
      </c>
      <c r="I315" s="231">
        <v>1652.416666666667</v>
      </c>
      <c r="J315" s="231">
        <v>1681.8333333333335</v>
      </c>
      <c r="K315" s="230">
        <v>1623</v>
      </c>
      <c r="L315" s="230">
        <v>1561</v>
      </c>
      <c r="M315" s="230">
        <v>1.0673999999999999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636.29999999999995</v>
      </c>
      <c r="D316" s="231">
        <v>641.2833333333333</v>
      </c>
      <c r="E316" s="231">
        <v>628.06666666666661</v>
      </c>
      <c r="F316" s="231">
        <v>619.83333333333326</v>
      </c>
      <c r="G316" s="231">
        <v>606.61666666666656</v>
      </c>
      <c r="H316" s="231">
        <v>649.51666666666665</v>
      </c>
      <c r="I316" s="231">
        <v>662.73333333333335</v>
      </c>
      <c r="J316" s="231">
        <v>670.9666666666667</v>
      </c>
      <c r="K316" s="230">
        <v>654.5</v>
      </c>
      <c r="L316" s="230">
        <v>633.04999999999995</v>
      </c>
      <c r="M316" s="230">
        <v>4.7535999999999996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469.8</v>
      </c>
      <c r="D317" s="231">
        <v>470.76666666666665</v>
      </c>
      <c r="E317" s="231">
        <v>463.58333333333331</v>
      </c>
      <c r="F317" s="231">
        <v>457.36666666666667</v>
      </c>
      <c r="G317" s="231">
        <v>450.18333333333334</v>
      </c>
      <c r="H317" s="231">
        <v>476.98333333333329</v>
      </c>
      <c r="I317" s="231">
        <v>484.16666666666669</v>
      </c>
      <c r="J317" s="231">
        <v>490.38333333333327</v>
      </c>
      <c r="K317" s="230">
        <v>477.95</v>
      </c>
      <c r="L317" s="230">
        <v>464.55</v>
      </c>
      <c r="M317" s="230">
        <v>24.20589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707.55</v>
      </c>
      <c r="D318" s="231">
        <v>711.75</v>
      </c>
      <c r="E318" s="231">
        <v>696.85</v>
      </c>
      <c r="F318" s="231">
        <v>686.15</v>
      </c>
      <c r="G318" s="231">
        <v>671.25</v>
      </c>
      <c r="H318" s="231">
        <v>722.45</v>
      </c>
      <c r="I318" s="231">
        <v>737.35000000000014</v>
      </c>
      <c r="J318" s="231">
        <v>748.05000000000007</v>
      </c>
      <c r="K318" s="230">
        <v>726.65</v>
      </c>
      <c r="L318" s="230">
        <v>701.05</v>
      </c>
      <c r="M318" s="230">
        <v>4.7116899999999999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739.7</v>
      </c>
      <c r="D319" s="231">
        <v>737.56666666666661</v>
      </c>
      <c r="E319" s="231">
        <v>730.18333333333317</v>
      </c>
      <c r="F319" s="231">
        <v>720.66666666666652</v>
      </c>
      <c r="G319" s="231">
        <v>713.28333333333308</v>
      </c>
      <c r="H319" s="231">
        <v>747.08333333333326</v>
      </c>
      <c r="I319" s="231">
        <v>754.4666666666667</v>
      </c>
      <c r="J319" s="231">
        <v>763.98333333333335</v>
      </c>
      <c r="K319" s="230">
        <v>744.95</v>
      </c>
      <c r="L319" s="230">
        <v>728.05</v>
      </c>
      <c r="M319" s="230">
        <v>0.36399999999999999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797.45</v>
      </c>
      <c r="D320" s="231">
        <v>798.11666666666667</v>
      </c>
      <c r="E320" s="231">
        <v>790.23333333333335</v>
      </c>
      <c r="F320" s="231">
        <v>783.01666666666665</v>
      </c>
      <c r="G320" s="231">
        <v>775.13333333333333</v>
      </c>
      <c r="H320" s="231">
        <v>805.33333333333337</v>
      </c>
      <c r="I320" s="231">
        <v>813.21666666666681</v>
      </c>
      <c r="J320" s="231">
        <v>820.43333333333339</v>
      </c>
      <c r="K320" s="230">
        <v>806</v>
      </c>
      <c r="L320" s="230">
        <v>790.9</v>
      </c>
      <c r="M320" s="230">
        <v>1.43408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1273.05</v>
      </c>
      <c r="D321" s="231">
        <v>1283.6833333333332</v>
      </c>
      <c r="E321" s="231">
        <v>1259.5166666666664</v>
      </c>
      <c r="F321" s="231">
        <v>1245.9833333333333</v>
      </c>
      <c r="G321" s="231">
        <v>1221.8166666666666</v>
      </c>
      <c r="H321" s="231">
        <v>1297.2166666666662</v>
      </c>
      <c r="I321" s="231">
        <v>1321.3833333333328</v>
      </c>
      <c r="J321" s="231">
        <v>1334.9166666666661</v>
      </c>
      <c r="K321" s="230">
        <v>1307.8499999999999</v>
      </c>
      <c r="L321" s="230">
        <v>1270.1500000000001</v>
      </c>
      <c r="M321" s="230">
        <v>2.3685299999999998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49.95</v>
      </c>
      <c r="D322" s="231">
        <v>50.133333333333326</v>
      </c>
      <c r="E322" s="231">
        <v>49.616666666666653</v>
      </c>
      <c r="F322" s="231">
        <v>49.283333333333324</v>
      </c>
      <c r="G322" s="231">
        <v>48.766666666666652</v>
      </c>
      <c r="H322" s="231">
        <v>50.466666666666654</v>
      </c>
      <c r="I322" s="231">
        <v>50.983333333333334</v>
      </c>
      <c r="J322" s="231">
        <v>51.316666666666656</v>
      </c>
      <c r="K322" s="230">
        <v>50.65</v>
      </c>
      <c r="L322" s="230">
        <v>49.8</v>
      </c>
      <c r="M322" s="230">
        <v>26.855170000000001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612.35</v>
      </c>
      <c r="D323" s="231">
        <v>615.7166666666667</v>
      </c>
      <c r="E323" s="231">
        <v>607.63333333333344</v>
      </c>
      <c r="F323" s="231">
        <v>602.91666666666674</v>
      </c>
      <c r="G323" s="231">
        <v>594.83333333333348</v>
      </c>
      <c r="H323" s="231">
        <v>620.43333333333339</v>
      </c>
      <c r="I323" s="231">
        <v>628.51666666666665</v>
      </c>
      <c r="J323" s="231">
        <v>633.23333333333335</v>
      </c>
      <c r="K323" s="230">
        <v>623.79999999999995</v>
      </c>
      <c r="L323" s="230">
        <v>611</v>
      </c>
      <c r="M323" s="230">
        <v>0.49796000000000001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1784.05</v>
      </c>
      <c r="D324" s="231">
        <v>1779.0833333333333</v>
      </c>
      <c r="E324" s="231">
        <v>1764.9666666666665</v>
      </c>
      <c r="F324" s="231">
        <v>1745.8833333333332</v>
      </c>
      <c r="G324" s="231">
        <v>1731.7666666666664</v>
      </c>
      <c r="H324" s="231">
        <v>1798.1666666666665</v>
      </c>
      <c r="I324" s="231">
        <v>1812.2833333333333</v>
      </c>
      <c r="J324" s="231">
        <v>1831.3666666666666</v>
      </c>
      <c r="K324" s="230">
        <v>1793.2</v>
      </c>
      <c r="L324" s="230">
        <v>1760</v>
      </c>
      <c r="M324" s="230">
        <v>3.0718999999999999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1442.4</v>
      </c>
      <c r="D325" s="231">
        <v>1445.9833333333336</v>
      </c>
      <c r="E325" s="231">
        <v>1431.5166666666671</v>
      </c>
      <c r="F325" s="231">
        <v>1420.6333333333334</v>
      </c>
      <c r="G325" s="231">
        <v>1406.166666666667</v>
      </c>
      <c r="H325" s="231">
        <v>1456.8666666666672</v>
      </c>
      <c r="I325" s="231">
        <v>1471.3333333333335</v>
      </c>
      <c r="J325" s="231">
        <v>1482.2166666666674</v>
      </c>
      <c r="K325" s="230">
        <v>1460.45</v>
      </c>
      <c r="L325" s="230">
        <v>1435.1</v>
      </c>
      <c r="M325" s="230">
        <v>1.3175600000000001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1042.0999999999999</v>
      </c>
      <c r="D326" s="231">
        <v>1043.3999999999999</v>
      </c>
      <c r="E326" s="231">
        <v>1033.2499999999998</v>
      </c>
      <c r="F326" s="231">
        <v>1024.3999999999999</v>
      </c>
      <c r="G326" s="231">
        <v>1014.2499999999998</v>
      </c>
      <c r="H326" s="231">
        <v>1052.2499999999998</v>
      </c>
      <c r="I326" s="231">
        <v>1062.3999999999999</v>
      </c>
      <c r="J326" s="231">
        <v>1071.2499999999998</v>
      </c>
      <c r="K326" s="230">
        <v>1053.55</v>
      </c>
      <c r="L326" s="230">
        <v>1034.55</v>
      </c>
      <c r="M326" s="230">
        <v>6.2263799999999998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557.35</v>
      </c>
      <c r="D327" s="231">
        <v>561.4666666666667</v>
      </c>
      <c r="E327" s="231">
        <v>551.88333333333344</v>
      </c>
      <c r="F327" s="231">
        <v>546.41666666666674</v>
      </c>
      <c r="G327" s="231">
        <v>536.83333333333348</v>
      </c>
      <c r="H327" s="231">
        <v>566.93333333333339</v>
      </c>
      <c r="I327" s="231">
        <v>576.51666666666665</v>
      </c>
      <c r="J327" s="231">
        <v>581.98333333333335</v>
      </c>
      <c r="K327" s="230">
        <v>571.04999999999995</v>
      </c>
      <c r="L327" s="230">
        <v>556</v>
      </c>
      <c r="M327" s="230">
        <v>3.1464599999999998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38.1</v>
      </c>
      <c r="D328" s="231">
        <v>38.300000000000004</v>
      </c>
      <c r="E328" s="231">
        <v>37.650000000000006</v>
      </c>
      <c r="F328" s="231">
        <v>37.200000000000003</v>
      </c>
      <c r="G328" s="231">
        <v>36.550000000000004</v>
      </c>
      <c r="H328" s="231">
        <v>38.750000000000007</v>
      </c>
      <c r="I328" s="231">
        <v>39.4</v>
      </c>
      <c r="J328" s="231">
        <v>39.850000000000009</v>
      </c>
      <c r="K328" s="230">
        <v>38.950000000000003</v>
      </c>
      <c r="L328" s="230">
        <v>37.85</v>
      </c>
      <c r="M328" s="230">
        <v>55.524509999999999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109.4</v>
      </c>
      <c r="D329" s="231">
        <v>110.13333333333333</v>
      </c>
      <c r="E329" s="231">
        <v>108.26666666666665</v>
      </c>
      <c r="F329" s="231">
        <v>107.13333333333333</v>
      </c>
      <c r="G329" s="231">
        <v>105.26666666666665</v>
      </c>
      <c r="H329" s="231">
        <v>111.26666666666665</v>
      </c>
      <c r="I329" s="231">
        <v>113.13333333333333</v>
      </c>
      <c r="J329" s="231">
        <v>114.26666666666665</v>
      </c>
      <c r="K329" s="230">
        <v>112</v>
      </c>
      <c r="L329" s="230">
        <v>109</v>
      </c>
      <c r="M329" s="230">
        <v>51.885460000000002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42.95</v>
      </c>
      <c r="D330" s="231">
        <v>43.133333333333333</v>
      </c>
      <c r="E330" s="231">
        <v>42.566666666666663</v>
      </c>
      <c r="F330" s="231">
        <v>42.18333333333333</v>
      </c>
      <c r="G330" s="231">
        <v>41.61666666666666</v>
      </c>
      <c r="H330" s="231">
        <v>43.516666666666666</v>
      </c>
      <c r="I330" s="231">
        <v>44.083333333333343</v>
      </c>
      <c r="J330" s="231">
        <v>44.466666666666669</v>
      </c>
      <c r="K330" s="230">
        <v>43.7</v>
      </c>
      <c r="L330" s="230">
        <v>42.75</v>
      </c>
      <c r="M330" s="230">
        <v>66.708449999999999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79.849999999999994</v>
      </c>
      <c r="D331" s="231">
        <v>79.816666666666663</v>
      </c>
      <c r="E331" s="231">
        <v>78.98333333333332</v>
      </c>
      <c r="F331" s="231">
        <v>78.11666666666666</v>
      </c>
      <c r="G331" s="231">
        <v>77.283333333333317</v>
      </c>
      <c r="H331" s="231">
        <v>80.683333333333323</v>
      </c>
      <c r="I331" s="231">
        <v>81.516666666666666</v>
      </c>
      <c r="J331" s="231">
        <v>82.383333333333326</v>
      </c>
      <c r="K331" s="230">
        <v>80.650000000000006</v>
      </c>
      <c r="L331" s="230">
        <v>78.95</v>
      </c>
      <c r="M331" s="230">
        <v>10.098280000000001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213.8</v>
      </c>
      <c r="D332" s="231">
        <v>214.46666666666667</v>
      </c>
      <c r="E332" s="231">
        <v>212.23333333333335</v>
      </c>
      <c r="F332" s="231">
        <v>210.66666666666669</v>
      </c>
      <c r="G332" s="231">
        <v>208.43333333333337</v>
      </c>
      <c r="H332" s="231">
        <v>216.03333333333333</v>
      </c>
      <c r="I332" s="231">
        <v>218.26666666666662</v>
      </c>
      <c r="J332" s="231">
        <v>219.83333333333331</v>
      </c>
      <c r="K332" s="230">
        <v>216.7</v>
      </c>
      <c r="L332" s="230">
        <v>212.9</v>
      </c>
      <c r="M332" s="230">
        <v>1.8950499999999999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167.1</v>
      </c>
      <c r="D333" s="231">
        <v>167.95</v>
      </c>
      <c r="E333" s="231">
        <v>165.95</v>
      </c>
      <c r="F333" s="231">
        <v>164.8</v>
      </c>
      <c r="G333" s="231">
        <v>162.80000000000001</v>
      </c>
      <c r="H333" s="231">
        <v>169.09999999999997</v>
      </c>
      <c r="I333" s="231">
        <v>171.09999999999997</v>
      </c>
      <c r="J333" s="231">
        <v>172.24999999999994</v>
      </c>
      <c r="K333" s="230">
        <v>169.95</v>
      </c>
      <c r="L333" s="230">
        <v>166.8</v>
      </c>
      <c r="M333" s="230">
        <v>163.14641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760.15</v>
      </c>
      <c r="D334" s="231">
        <v>761.01666666666677</v>
      </c>
      <c r="E334" s="231">
        <v>754.13333333333355</v>
      </c>
      <c r="F334" s="231">
        <v>748.11666666666679</v>
      </c>
      <c r="G334" s="231">
        <v>741.23333333333358</v>
      </c>
      <c r="H334" s="231">
        <v>767.03333333333353</v>
      </c>
      <c r="I334" s="231">
        <v>773.91666666666674</v>
      </c>
      <c r="J334" s="231">
        <v>779.93333333333351</v>
      </c>
      <c r="K334" s="230">
        <v>767.9</v>
      </c>
      <c r="L334" s="230">
        <v>755</v>
      </c>
      <c r="M334" s="230">
        <v>1.88327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83.9</v>
      </c>
      <c r="D335" s="231">
        <v>83.8</v>
      </c>
      <c r="E335" s="231">
        <v>82.6</v>
      </c>
      <c r="F335" s="231">
        <v>81.3</v>
      </c>
      <c r="G335" s="231">
        <v>80.099999999999994</v>
      </c>
      <c r="H335" s="231">
        <v>85.1</v>
      </c>
      <c r="I335" s="231">
        <v>86.300000000000011</v>
      </c>
      <c r="J335" s="231">
        <v>87.6</v>
      </c>
      <c r="K335" s="230">
        <v>85</v>
      </c>
      <c r="L335" s="230">
        <v>82.5</v>
      </c>
      <c r="M335" s="230">
        <v>115.82762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4641.8999999999996</v>
      </c>
      <c r="D336" s="231">
        <v>4635.1833333333334</v>
      </c>
      <c r="E336" s="231">
        <v>4602.3666666666668</v>
      </c>
      <c r="F336" s="231">
        <v>4562.833333333333</v>
      </c>
      <c r="G336" s="231">
        <v>4530.0166666666664</v>
      </c>
      <c r="H336" s="231">
        <v>4674.7166666666672</v>
      </c>
      <c r="I336" s="231">
        <v>4707.5333333333347</v>
      </c>
      <c r="J336" s="231">
        <v>4747.0666666666675</v>
      </c>
      <c r="K336" s="230">
        <v>4668</v>
      </c>
      <c r="L336" s="230">
        <v>4595.6499999999996</v>
      </c>
      <c r="M336" s="230">
        <v>1.6626300000000001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512.20000000000005</v>
      </c>
      <c r="D337" s="231">
        <v>515.69999999999993</v>
      </c>
      <c r="E337" s="231">
        <v>506.99999999999989</v>
      </c>
      <c r="F337" s="231">
        <v>501.79999999999995</v>
      </c>
      <c r="G337" s="231">
        <v>493.09999999999991</v>
      </c>
      <c r="H337" s="231">
        <v>520.89999999999986</v>
      </c>
      <c r="I337" s="231">
        <v>529.59999999999991</v>
      </c>
      <c r="J337" s="231">
        <v>534.79999999999984</v>
      </c>
      <c r="K337" s="230">
        <v>524.4</v>
      </c>
      <c r="L337" s="230">
        <v>510.5</v>
      </c>
      <c r="M337" s="230">
        <v>2.7054499999999999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20618.7</v>
      </c>
      <c r="D338" s="231">
        <v>20556.783333333336</v>
      </c>
      <c r="E338" s="231">
        <v>20449.916666666672</v>
      </c>
      <c r="F338" s="231">
        <v>20281.133333333335</v>
      </c>
      <c r="G338" s="231">
        <v>20174.26666666667</v>
      </c>
      <c r="H338" s="231">
        <v>20725.566666666673</v>
      </c>
      <c r="I338" s="231">
        <v>20832.433333333334</v>
      </c>
      <c r="J338" s="231">
        <v>21001.216666666674</v>
      </c>
      <c r="K338" s="230">
        <v>20663.650000000001</v>
      </c>
      <c r="L338" s="230">
        <v>20388</v>
      </c>
      <c r="M338" s="230">
        <v>0.89873999999999998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55</v>
      </c>
      <c r="D339" s="231">
        <v>55.333333333333336</v>
      </c>
      <c r="E339" s="231">
        <v>54.466666666666669</v>
      </c>
      <c r="F339" s="231">
        <v>53.93333333333333</v>
      </c>
      <c r="G339" s="231">
        <v>53.066666666666663</v>
      </c>
      <c r="H339" s="231">
        <v>55.866666666666674</v>
      </c>
      <c r="I339" s="231">
        <v>56.733333333333334</v>
      </c>
      <c r="J339" s="231">
        <v>57.26666666666668</v>
      </c>
      <c r="K339" s="230">
        <v>56.2</v>
      </c>
      <c r="L339" s="230">
        <v>54.8</v>
      </c>
      <c r="M339" s="230">
        <v>7.7091500000000002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231.85</v>
      </c>
      <c r="D340" s="231">
        <v>234.23333333333335</v>
      </c>
      <c r="E340" s="231">
        <v>228.4666666666667</v>
      </c>
      <c r="F340" s="231">
        <v>225.08333333333334</v>
      </c>
      <c r="G340" s="231">
        <v>219.31666666666669</v>
      </c>
      <c r="H340" s="231">
        <v>237.6166666666667</v>
      </c>
      <c r="I340" s="231">
        <v>243.38333333333335</v>
      </c>
      <c r="J340" s="231">
        <v>246.76666666666671</v>
      </c>
      <c r="K340" s="230">
        <v>240</v>
      </c>
      <c r="L340" s="230">
        <v>230.85</v>
      </c>
      <c r="M340" s="230">
        <v>2.0469400000000002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333</v>
      </c>
      <c r="D341" s="231">
        <v>333.73333333333335</v>
      </c>
      <c r="E341" s="231">
        <v>331.56666666666672</v>
      </c>
      <c r="F341" s="231">
        <v>330.13333333333338</v>
      </c>
      <c r="G341" s="231">
        <v>327.96666666666675</v>
      </c>
      <c r="H341" s="231">
        <v>335.16666666666669</v>
      </c>
      <c r="I341" s="231">
        <v>337.33333333333331</v>
      </c>
      <c r="J341" s="231">
        <v>338.76666666666665</v>
      </c>
      <c r="K341" s="230">
        <v>335.9</v>
      </c>
      <c r="L341" s="230">
        <v>332.3</v>
      </c>
      <c r="M341" s="230">
        <v>1.67058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923.4</v>
      </c>
      <c r="D342" s="231">
        <v>924.56666666666661</v>
      </c>
      <c r="E342" s="231">
        <v>912.78333333333319</v>
      </c>
      <c r="F342" s="231">
        <v>902.16666666666663</v>
      </c>
      <c r="G342" s="231">
        <v>890.38333333333321</v>
      </c>
      <c r="H342" s="231">
        <v>935.18333333333317</v>
      </c>
      <c r="I342" s="231">
        <v>946.96666666666647</v>
      </c>
      <c r="J342" s="231">
        <v>957.58333333333314</v>
      </c>
      <c r="K342" s="230">
        <v>936.35</v>
      </c>
      <c r="L342" s="230">
        <v>913.95</v>
      </c>
      <c r="M342" s="230">
        <v>8.7571999999999992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160.1</v>
      </c>
      <c r="D343" s="231">
        <v>159.53333333333333</v>
      </c>
      <c r="E343" s="231">
        <v>158.61666666666667</v>
      </c>
      <c r="F343" s="231">
        <v>157.13333333333335</v>
      </c>
      <c r="G343" s="231">
        <v>156.2166666666667</v>
      </c>
      <c r="H343" s="231">
        <v>161.01666666666665</v>
      </c>
      <c r="I343" s="231">
        <v>161.93333333333334</v>
      </c>
      <c r="J343" s="231">
        <v>163.41666666666663</v>
      </c>
      <c r="K343" s="230">
        <v>160.44999999999999</v>
      </c>
      <c r="L343" s="230">
        <v>158.05000000000001</v>
      </c>
      <c r="M343" s="230">
        <v>113.74283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259.2</v>
      </c>
      <c r="D344" s="231">
        <v>261.7</v>
      </c>
      <c r="E344" s="231">
        <v>255.59999999999997</v>
      </c>
      <c r="F344" s="231">
        <v>252</v>
      </c>
      <c r="G344" s="231">
        <v>245.89999999999998</v>
      </c>
      <c r="H344" s="231">
        <v>265.29999999999995</v>
      </c>
      <c r="I344" s="231">
        <v>271.39999999999998</v>
      </c>
      <c r="J344" s="231">
        <v>274.99999999999994</v>
      </c>
      <c r="K344" s="230">
        <v>267.8</v>
      </c>
      <c r="L344" s="230">
        <v>258.10000000000002</v>
      </c>
      <c r="M344" s="230">
        <v>24.103649999999998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682.7</v>
      </c>
      <c r="D345" s="231">
        <v>684.35</v>
      </c>
      <c r="E345" s="231">
        <v>671.85</v>
      </c>
      <c r="F345" s="231">
        <v>661</v>
      </c>
      <c r="G345" s="231">
        <v>648.5</v>
      </c>
      <c r="H345" s="231">
        <v>695.2</v>
      </c>
      <c r="I345" s="231">
        <v>707.7</v>
      </c>
      <c r="J345" s="231">
        <v>718.55000000000007</v>
      </c>
      <c r="K345" s="230">
        <v>696.85</v>
      </c>
      <c r="L345" s="230">
        <v>673.5</v>
      </c>
      <c r="M345" s="230">
        <v>14.76004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644.25</v>
      </c>
      <c r="D346" s="231">
        <v>645.58333333333337</v>
      </c>
      <c r="E346" s="231">
        <v>639.16666666666674</v>
      </c>
      <c r="F346" s="231">
        <v>634.08333333333337</v>
      </c>
      <c r="G346" s="231">
        <v>627.66666666666674</v>
      </c>
      <c r="H346" s="231">
        <v>650.66666666666674</v>
      </c>
      <c r="I346" s="231">
        <v>657.08333333333348</v>
      </c>
      <c r="J346" s="231">
        <v>662.16666666666674</v>
      </c>
      <c r="K346" s="230">
        <v>652</v>
      </c>
      <c r="L346" s="230">
        <v>640.5</v>
      </c>
      <c r="M346" s="230">
        <v>11.136139999999999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3289.85</v>
      </c>
      <c r="D347" s="231">
        <v>3293.6333333333337</v>
      </c>
      <c r="E347" s="231">
        <v>3268.2666666666673</v>
      </c>
      <c r="F347" s="231">
        <v>3246.6833333333338</v>
      </c>
      <c r="G347" s="231">
        <v>3221.3166666666675</v>
      </c>
      <c r="H347" s="231">
        <v>3315.2166666666672</v>
      </c>
      <c r="I347" s="231">
        <v>3340.583333333333</v>
      </c>
      <c r="J347" s="231">
        <v>3362.166666666667</v>
      </c>
      <c r="K347" s="230">
        <v>3319</v>
      </c>
      <c r="L347" s="230">
        <v>3272.05</v>
      </c>
      <c r="M347" s="230">
        <v>0.61477000000000004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221.95</v>
      </c>
      <c r="D348" s="231">
        <v>223.58333333333334</v>
      </c>
      <c r="E348" s="231">
        <v>219.41666666666669</v>
      </c>
      <c r="F348" s="231">
        <v>216.88333333333335</v>
      </c>
      <c r="G348" s="231">
        <v>212.7166666666667</v>
      </c>
      <c r="H348" s="231">
        <v>226.11666666666667</v>
      </c>
      <c r="I348" s="231">
        <v>230.28333333333336</v>
      </c>
      <c r="J348" s="231">
        <v>232.81666666666666</v>
      </c>
      <c r="K348" s="230">
        <v>227.75</v>
      </c>
      <c r="L348" s="230">
        <v>221.05</v>
      </c>
      <c r="M348" s="230">
        <v>3.7813400000000001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582.75</v>
      </c>
      <c r="D349" s="231">
        <v>586.25</v>
      </c>
      <c r="E349" s="231">
        <v>576.5</v>
      </c>
      <c r="F349" s="231">
        <v>570.25</v>
      </c>
      <c r="G349" s="231">
        <v>560.5</v>
      </c>
      <c r="H349" s="231">
        <v>592.5</v>
      </c>
      <c r="I349" s="231">
        <v>602.25</v>
      </c>
      <c r="J349" s="231">
        <v>608.5</v>
      </c>
      <c r="K349" s="230">
        <v>596</v>
      </c>
      <c r="L349" s="230">
        <v>580</v>
      </c>
      <c r="M349" s="230">
        <v>3.5545800000000001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119.3</v>
      </c>
      <c r="D350" s="231">
        <v>119.48333333333333</v>
      </c>
      <c r="E350" s="231">
        <v>118.26666666666667</v>
      </c>
      <c r="F350" s="231">
        <v>117.23333333333333</v>
      </c>
      <c r="G350" s="231">
        <v>116.01666666666667</v>
      </c>
      <c r="H350" s="231">
        <v>120.51666666666667</v>
      </c>
      <c r="I350" s="231">
        <v>121.73333333333333</v>
      </c>
      <c r="J350" s="231">
        <v>122.76666666666667</v>
      </c>
      <c r="K350" s="230">
        <v>120.7</v>
      </c>
      <c r="L350" s="230">
        <v>118.45</v>
      </c>
      <c r="M350" s="230">
        <v>4.5329600000000001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3153.5</v>
      </c>
      <c r="D351" s="231">
        <v>3159.75</v>
      </c>
      <c r="E351" s="231">
        <v>3124.75</v>
      </c>
      <c r="F351" s="231">
        <v>3096</v>
      </c>
      <c r="G351" s="231">
        <v>3061</v>
      </c>
      <c r="H351" s="231">
        <v>3188.5</v>
      </c>
      <c r="I351" s="231">
        <v>3223.5</v>
      </c>
      <c r="J351" s="231">
        <v>3252.25</v>
      </c>
      <c r="K351" s="230">
        <v>3194.75</v>
      </c>
      <c r="L351" s="230">
        <v>3131</v>
      </c>
      <c r="M351" s="230">
        <v>4.9548699999999997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417.35</v>
      </c>
      <c r="D352" s="231">
        <v>418.18333333333339</v>
      </c>
      <c r="E352" s="231">
        <v>412.01666666666677</v>
      </c>
      <c r="F352" s="231">
        <v>406.68333333333339</v>
      </c>
      <c r="G352" s="231">
        <v>400.51666666666677</v>
      </c>
      <c r="H352" s="231">
        <v>423.51666666666677</v>
      </c>
      <c r="I352" s="231">
        <v>429.68333333333339</v>
      </c>
      <c r="J352" s="231">
        <v>435.01666666666677</v>
      </c>
      <c r="K352" s="230">
        <v>424.35</v>
      </c>
      <c r="L352" s="230">
        <v>412.85</v>
      </c>
      <c r="M352" s="230">
        <v>13.217140000000001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280.14999999999998</v>
      </c>
      <c r="D353" s="231">
        <v>281.84999999999997</v>
      </c>
      <c r="E353" s="231">
        <v>277.79999999999995</v>
      </c>
      <c r="F353" s="231">
        <v>275.45</v>
      </c>
      <c r="G353" s="231">
        <v>271.39999999999998</v>
      </c>
      <c r="H353" s="231">
        <v>284.19999999999993</v>
      </c>
      <c r="I353" s="231">
        <v>288.25</v>
      </c>
      <c r="J353" s="231">
        <v>290.59999999999991</v>
      </c>
      <c r="K353" s="230">
        <v>285.89999999999998</v>
      </c>
      <c r="L353" s="230">
        <v>279.5</v>
      </c>
      <c r="M353" s="230">
        <v>2.7467800000000002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1501.2</v>
      </c>
      <c r="D354" s="231">
        <v>1519.4166666666667</v>
      </c>
      <c r="E354" s="231">
        <v>1476.8333333333335</v>
      </c>
      <c r="F354" s="231">
        <v>1452.4666666666667</v>
      </c>
      <c r="G354" s="231">
        <v>1409.8833333333334</v>
      </c>
      <c r="H354" s="231">
        <v>1543.7833333333335</v>
      </c>
      <c r="I354" s="231">
        <v>1586.366666666667</v>
      </c>
      <c r="J354" s="231">
        <v>1610.7333333333336</v>
      </c>
      <c r="K354" s="230">
        <v>1562</v>
      </c>
      <c r="L354" s="230">
        <v>1495.05</v>
      </c>
      <c r="M354" s="230">
        <v>9.29406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38019</v>
      </c>
      <c r="D355" s="231">
        <v>38186.85</v>
      </c>
      <c r="E355" s="231">
        <v>37772.6</v>
      </c>
      <c r="F355" s="231">
        <v>37526.199999999997</v>
      </c>
      <c r="G355" s="231">
        <v>37111.949999999997</v>
      </c>
      <c r="H355" s="231">
        <v>38433.25</v>
      </c>
      <c r="I355" s="231">
        <v>38847.5</v>
      </c>
      <c r="J355" s="231">
        <v>39093.9</v>
      </c>
      <c r="K355" s="230">
        <v>38601.1</v>
      </c>
      <c r="L355" s="230">
        <v>37940.449999999997</v>
      </c>
      <c r="M355" s="230">
        <v>0.19241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954.95</v>
      </c>
      <c r="D356" s="231">
        <v>954.68333333333339</v>
      </c>
      <c r="E356" s="231">
        <v>945.36666666666679</v>
      </c>
      <c r="F356" s="231">
        <v>935.78333333333342</v>
      </c>
      <c r="G356" s="231">
        <v>926.46666666666681</v>
      </c>
      <c r="H356" s="231">
        <v>964.26666666666677</v>
      </c>
      <c r="I356" s="231">
        <v>973.58333333333337</v>
      </c>
      <c r="J356" s="231">
        <v>983.16666666666674</v>
      </c>
      <c r="K356" s="230">
        <v>964</v>
      </c>
      <c r="L356" s="230">
        <v>945.1</v>
      </c>
      <c r="M356" s="230">
        <v>2.7731599999999998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4317.3999999999996</v>
      </c>
      <c r="D357" s="231">
        <v>4330.1333333333332</v>
      </c>
      <c r="E357" s="231">
        <v>4270.2666666666664</v>
      </c>
      <c r="F357" s="231">
        <v>4223.1333333333332</v>
      </c>
      <c r="G357" s="231">
        <v>4163.2666666666664</v>
      </c>
      <c r="H357" s="231">
        <v>4377.2666666666664</v>
      </c>
      <c r="I357" s="231">
        <v>4437.1333333333332</v>
      </c>
      <c r="J357" s="231">
        <v>4484.2666666666664</v>
      </c>
      <c r="K357" s="230">
        <v>4390</v>
      </c>
      <c r="L357" s="230">
        <v>4283</v>
      </c>
      <c r="M357" s="230">
        <v>3.6760000000000002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233.9</v>
      </c>
      <c r="D358" s="231">
        <v>233.78333333333333</v>
      </c>
      <c r="E358" s="231">
        <v>232.26666666666665</v>
      </c>
      <c r="F358" s="231">
        <v>230.63333333333333</v>
      </c>
      <c r="G358" s="231">
        <v>229.11666666666665</v>
      </c>
      <c r="H358" s="231">
        <v>235.41666666666666</v>
      </c>
      <c r="I358" s="231">
        <v>236.93333333333337</v>
      </c>
      <c r="J358" s="231">
        <v>238.56666666666666</v>
      </c>
      <c r="K358" s="230">
        <v>235.3</v>
      </c>
      <c r="L358" s="230">
        <v>232.15</v>
      </c>
      <c r="M358" s="230">
        <v>16.92146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3765.9</v>
      </c>
      <c r="D359" s="231">
        <v>3774.8666666666668</v>
      </c>
      <c r="E359" s="231">
        <v>3740.9333333333334</v>
      </c>
      <c r="F359" s="231">
        <v>3715.9666666666667</v>
      </c>
      <c r="G359" s="231">
        <v>3682.0333333333333</v>
      </c>
      <c r="H359" s="231">
        <v>3799.8333333333335</v>
      </c>
      <c r="I359" s="231">
        <v>3833.7666666666669</v>
      </c>
      <c r="J359" s="231">
        <v>3858.7333333333336</v>
      </c>
      <c r="K359" s="230">
        <v>3808.8</v>
      </c>
      <c r="L359" s="230">
        <v>3749.9</v>
      </c>
      <c r="M359" s="230">
        <v>8.9370000000000005E-2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1361.5</v>
      </c>
      <c r="D360" s="231">
        <v>1354.2</v>
      </c>
      <c r="E360" s="231">
        <v>1343.4</v>
      </c>
      <c r="F360" s="231">
        <v>1325.3</v>
      </c>
      <c r="G360" s="231">
        <v>1314.5</v>
      </c>
      <c r="H360" s="231">
        <v>1372.3000000000002</v>
      </c>
      <c r="I360" s="231">
        <v>1383.1</v>
      </c>
      <c r="J360" s="231">
        <v>1401.2000000000003</v>
      </c>
      <c r="K360" s="230">
        <v>1365</v>
      </c>
      <c r="L360" s="230">
        <v>1336.1</v>
      </c>
      <c r="M360" s="230">
        <v>3.4656500000000001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2408.6</v>
      </c>
      <c r="D361" s="231">
        <v>2419.1333333333332</v>
      </c>
      <c r="E361" s="231">
        <v>2389.4666666666662</v>
      </c>
      <c r="F361" s="231">
        <v>2370.333333333333</v>
      </c>
      <c r="G361" s="231">
        <v>2340.6666666666661</v>
      </c>
      <c r="H361" s="231">
        <v>2438.2666666666664</v>
      </c>
      <c r="I361" s="231">
        <v>2467.9333333333334</v>
      </c>
      <c r="J361" s="231">
        <v>2487.0666666666666</v>
      </c>
      <c r="K361" s="230">
        <v>2448.8000000000002</v>
      </c>
      <c r="L361" s="230">
        <v>2400</v>
      </c>
      <c r="M361" s="230">
        <v>2.5046400000000002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77.55</v>
      </c>
      <c r="D362" s="231">
        <v>76.783333333333346</v>
      </c>
      <c r="E362" s="231">
        <v>74.316666666666691</v>
      </c>
      <c r="F362" s="231">
        <v>71.083333333333343</v>
      </c>
      <c r="G362" s="231">
        <v>68.616666666666688</v>
      </c>
      <c r="H362" s="231">
        <v>80.016666666666694</v>
      </c>
      <c r="I362" s="231">
        <v>82.483333333333363</v>
      </c>
      <c r="J362" s="231">
        <v>85.716666666666697</v>
      </c>
      <c r="K362" s="230">
        <v>79.25</v>
      </c>
      <c r="L362" s="230">
        <v>73.55</v>
      </c>
      <c r="M362" s="230">
        <v>251.52049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951.9</v>
      </c>
      <c r="D363" s="231">
        <v>957.25</v>
      </c>
      <c r="E363" s="231">
        <v>919.65</v>
      </c>
      <c r="F363" s="231">
        <v>887.4</v>
      </c>
      <c r="G363" s="231">
        <v>849.8</v>
      </c>
      <c r="H363" s="231">
        <v>989.5</v>
      </c>
      <c r="I363" s="231">
        <v>1027.0999999999999</v>
      </c>
      <c r="J363" s="231">
        <v>1059.3499999999999</v>
      </c>
      <c r="K363" s="230">
        <v>994.85</v>
      </c>
      <c r="L363" s="230">
        <v>925</v>
      </c>
      <c r="M363" s="230">
        <v>1.56413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3138.85</v>
      </c>
      <c r="D364" s="231">
        <v>3127.2999999999997</v>
      </c>
      <c r="E364" s="231">
        <v>3094.6999999999994</v>
      </c>
      <c r="F364" s="231">
        <v>3050.5499999999997</v>
      </c>
      <c r="G364" s="231">
        <v>3017.9499999999994</v>
      </c>
      <c r="H364" s="231">
        <v>3171.4499999999994</v>
      </c>
      <c r="I364" s="231">
        <v>3204.0499999999997</v>
      </c>
      <c r="J364" s="231">
        <v>3248.1999999999994</v>
      </c>
      <c r="K364" s="230">
        <v>3159.9</v>
      </c>
      <c r="L364" s="230">
        <v>3083.15</v>
      </c>
      <c r="M364" s="230">
        <v>2.9013599999999999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1282.25</v>
      </c>
      <c r="D365" s="231">
        <v>1280.6666666666667</v>
      </c>
      <c r="E365" s="231">
        <v>1264.6333333333334</v>
      </c>
      <c r="F365" s="231">
        <v>1247.0166666666667</v>
      </c>
      <c r="G365" s="231">
        <v>1230.9833333333333</v>
      </c>
      <c r="H365" s="231">
        <v>1298.2833333333335</v>
      </c>
      <c r="I365" s="231">
        <v>1314.3166666666668</v>
      </c>
      <c r="J365" s="231">
        <v>1331.9333333333336</v>
      </c>
      <c r="K365" s="230">
        <v>1296.7</v>
      </c>
      <c r="L365" s="230">
        <v>1263.05</v>
      </c>
      <c r="M365" s="230">
        <v>0.81249000000000005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311.10000000000002</v>
      </c>
      <c r="D366" s="231">
        <v>310.66666666666669</v>
      </c>
      <c r="E366" s="231">
        <v>307.53333333333336</v>
      </c>
      <c r="F366" s="231">
        <v>303.9666666666667</v>
      </c>
      <c r="G366" s="231">
        <v>300.83333333333337</v>
      </c>
      <c r="H366" s="231">
        <v>314.23333333333335</v>
      </c>
      <c r="I366" s="231">
        <v>317.36666666666667</v>
      </c>
      <c r="J366" s="231">
        <v>320.93333333333334</v>
      </c>
      <c r="K366" s="230">
        <v>313.8</v>
      </c>
      <c r="L366" s="230">
        <v>307.10000000000002</v>
      </c>
      <c r="M366" s="230">
        <v>33.462989999999998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161.55000000000001</v>
      </c>
      <c r="D367" s="231">
        <v>162.4</v>
      </c>
      <c r="E367" s="231">
        <v>160.15</v>
      </c>
      <c r="F367" s="231">
        <v>158.75</v>
      </c>
      <c r="G367" s="231">
        <v>156.5</v>
      </c>
      <c r="H367" s="231">
        <v>163.80000000000001</v>
      </c>
      <c r="I367" s="231">
        <v>166.05</v>
      </c>
      <c r="J367" s="231">
        <v>167.45000000000002</v>
      </c>
      <c r="K367" s="230">
        <v>164.65</v>
      </c>
      <c r="L367" s="230">
        <v>161</v>
      </c>
      <c r="M367" s="230">
        <v>66.164330000000007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229.95</v>
      </c>
      <c r="D368" s="231">
        <v>230</v>
      </c>
      <c r="E368" s="231">
        <v>228.6</v>
      </c>
      <c r="F368" s="231">
        <v>227.25</v>
      </c>
      <c r="G368" s="231">
        <v>225.85</v>
      </c>
      <c r="H368" s="231">
        <v>231.35</v>
      </c>
      <c r="I368" s="231">
        <v>232.74999999999997</v>
      </c>
      <c r="J368" s="231">
        <v>234.1</v>
      </c>
      <c r="K368" s="230">
        <v>231.4</v>
      </c>
      <c r="L368" s="230">
        <v>228.65</v>
      </c>
      <c r="M368" s="230">
        <v>61.981430000000003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345.8</v>
      </c>
      <c r="D369" s="231">
        <v>344.98333333333335</v>
      </c>
      <c r="E369" s="231">
        <v>342.16666666666669</v>
      </c>
      <c r="F369" s="231">
        <v>338.53333333333336</v>
      </c>
      <c r="G369" s="231">
        <v>335.7166666666667</v>
      </c>
      <c r="H369" s="231">
        <v>348.61666666666667</v>
      </c>
      <c r="I369" s="231">
        <v>351.43333333333328</v>
      </c>
      <c r="J369" s="231">
        <v>355.06666666666666</v>
      </c>
      <c r="K369" s="230">
        <v>347.8</v>
      </c>
      <c r="L369" s="230">
        <v>341.35</v>
      </c>
      <c r="M369" s="230">
        <v>3.0149900000000001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450.7</v>
      </c>
      <c r="D370" s="231">
        <v>451.23333333333335</v>
      </c>
      <c r="E370" s="231">
        <v>444.4666666666667</v>
      </c>
      <c r="F370" s="231">
        <v>438.23333333333335</v>
      </c>
      <c r="G370" s="231">
        <v>431.4666666666667</v>
      </c>
      <c r="H370" s="231">
        <v>457.4666666666667</v>
      </c>
      <c r="I370" s="231">
        <v>464.23333333333335</v>
      </c>
      <c r="J370" s="231">
        <v>470.4666666666667</v>
      </c>
      <c r="K370" s="230">
        <v>458</v>
      </c>
      <c r="L370" s="230">
        <v>445</v>
      </c>
      <c r="M370" s="230">
        <v>9.1614900000000006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590.6</v>
      </c>
      <c r="D371" s="231">
        <v>591.86666666666667</v>
      </c>
      <c r="E371" s="231">
        <v>585.73333333333335</v>
      </c>
      <c r="F371" s="231">
        <v>580.86666666666667</v>
      </c>
      <c r="G371" s="231">
        <v>574.73333333333335</v>
      </c>
      <c r="H371" s="231">
        <v>596.73333333333335</v>
      </c>
      <c r="I371" s="231">
        <v>602.86666666666679</v>
      </c>
      <c r="J371" s="231">
        <v>607.73333333333335</v>
      </c>
      <c r="K371" s="230">
        <v>598</v>
      </c>
      <c r="L371" s="230">
        <v>587</v>
      </c>
      <c r="M371" s="230">
        <v>0.60814000000000001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129.1</v>
      </c>
      <c r="D372" s="231">
        <v>125.53333333333335</v>
      </c>
      <c r="E372" s="231">
        <v>120.06666666666669</v>
      </c>
      <c r="F372" s="231">
        <v>111.03333333333335</v>
      </c>
      <c r="G372" s="231">
        <v>105.56666666666669</v>
      </c>
      <c r="H372" s="231">
        <v>134.56666666666669</v>
      </c>
      <c r="I372" s="231">
        <v>140.03333333333336</v>
      </c>
      <c r="J372" s="231">
        <v>149.06666666666669</v>
      </c>
      <c r="K372" s="230">
        <v>131</v>
      </c>
      <c r="L372" s="230">
        <v>116.5</v>
      </c>
      <c r="M372" s="230">
        <v>85.347290000000001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1099.1500000000001</v>
      </c>
      <c r="D373" s="231">
        <v>1102.0666666666666</v>
      </c>
      <c r="E373" s="231">
        <v>1082.0833333333333</v>
      </c>
      <c r="F373" s="231">
        <v>1065.0166666666667</v>
      </c>
      <c r="G373" s="231">
        <v>1045.0333333333333</v>
      </c>
      <c r="H373" s="231">
        <v>1119.1333333333332</v>
      </c>
      <c r="I373" s="231">
        <v>1139.1166666666668</v>
      </c>
      <c r="J373" s="231">
        <v>1156.1833333333332</v>
      </c>
      <c r="K373" s="230">
        <v>1122.05</v>
      </c>
      <c r="L373" s="230">
        <v>1085</v>
      </c>
      <c r="M373" s="230">
        <v>0.17343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4709.1499999999996</v>
      </c>
      <c r="D374" s="231">
        <v>4740.4000000000005</v>
      </c>
      <c r="E374" s="231">
        <v>4660.7500000000009</v>
      </c>
      <c r="F374" s="231">
        <v>4612.3500000000004</v>
      </c>
      <c r="G374" s="231">
        <v>4532.7000000000007</v>
      </c>
      <c r="H374" s="231">
        <v>4788.8000000000011</v>
      </c>
      <c r="I374" s="231">
        <v>4868.4500000000007</v>
      </c>
      <c r="J374" s="231">
        <v>4916.8500000000013</v>
      </c>
      <c r="K374" s="230">
        <v>4820.05</v>
      </c>
      <c r="L374" s="230">
        <v>4692</v>
      </c>
      <c r="M374" s="230">
        <v>6.5769999999999995E-2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14075.65</v>
      </c>
      <c r="D375" s="231">
        <v>14056.933333333334</v>
      </c>
      <c r="E375" s="231">
        <v>13933.866666666669</v>
      </c>
      <c r="F375" s="231">
        <v>13792.083333333334</v>
      </c>
      <c r="G375" s="231">
        <v>13669.016666666668</v>
      </c>
      <c r="H375" s="231">
        <v>14198.716666666669</v>
      </c>
      <c r="I375" s="231">
        <v>14321.783333333335</v>
      </c>
      <c r="J375" s="231">
        <v>14463.566666666669</v>
      </c>
      <c r="K375" s="230">
        <v>14180</v>
      </c>
      <c r="L375" s="230">
        <v>13915.15</v>
      </c>
      <c r="M375" s="230">
        <v>2.632E-2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48.55</v>
      </c>
      <c r="D376" s="231">
        <v>48.866666666666667</v>
      </c>
      <c r="E376" s="231">
        <v>48.083333333333336</v>
      </c>
      <c r="F376" s="231">
        <v>47.616666666666667</v>
      </c>
      <c r="G376" s="231">
        <v>46.833333333333336</v>
      </c>
      <c r="H376" s="231">
        <v>49.333333333333336</v>
      </c>
      <c r="I376" s="231">
        <v>50.116666666666667</v>
      </c>
      <c r="J376" s="231">
        <v>50.583333333333336</v>
      </c>
      <c r="K376" s="230">
        <v>49.65</v>
      </c>
      <c r="L376" s="230">
        <v>48.4</v>
      </c>
      <c r="M376" s="230">
        <v>305.38279999999997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368.8</v>
      </c>
      <c r="D377" s="231">
        <v>370.25</v>
      </c>
      <c r="E377" s="231">
        <v>365.4</v>
      </c>
      <c r="F377" s="231">
        <v>362</v>
      </c>
      <c r="G377" s="231">
        <v>357.15</v>
      </c>
      <c r="H377" s="231">
        <v>373.65</v>
      </c>
      <c r="I377" s="231">
        <v>378.5</v>
      </c>
      <c r="J377" s="231">
        <v>381.9</v>
      </c>
      <c r="K377" s="230">
        <v>375.1</v>
      </c>
      <c r="L377" s="230">
        <v>366.85</v>
      </c>
      <c r="M377" s="230">
        <v>3.14811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149.44999999999999</v>
      </c>
      <c r="D378" s="231">
        <v>151.08333333333334</v>
      </c>
      <c r="E378" s="231">
        <v>146.86666666666667</v>
      </c>
      <c r="F378" s="231">
        <v>144.28333333333333</v>
      </c>
      <c r="G378" s="231">
        <v>140.06666666666666</v>
      </c>
      <c r="H378" s="231">
        <v>153.66666666666669</v>
      </c>
      <c r="I378" s="231">
        <v>157.88333333333333</v>
      </c>
      <c r="J378" s="231">
        <v>160.4666666666667</v>
      </c>
      <c r="K378" s="230">
        <v>155.30000000000001</v>
      </c>
      <c r="L378" s="230">
        <v>148.5</v>
      </c>
      <c r="M378" s="230">
        <v>74.617050000000006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122.85</v>
      </c>
      <c r="D379" s="231">
        <v>123.25</v>
      </c>
      <c r="E379" s="231">
        <v>122.15</v>
      </c>
      <c r="F379" s="231">
        <v>121.45</v>
      </c>
      <c r="G379" s="231">
        <v>120.35000000000001</v>
      </c>
      <c r="H379" s="231">
        <v>123.95</v>
      </c>
      <c r="I379" s="231">
        <v>125.05</v>
      </c>
      <c r="J379" s="231">
        <v>125.75</v>
      </c>
      <c r="K379" s="230">
        <v>124.35</v>
      </c>
      <c r="L379" s="230">
        <v>122.55</v>
      </c>
      <c r="M379" s="230">
        <v>23.949829999999999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641.5</v>
      </c>
      <c r="D380" s="231">
        <v>643.5</v>
      </c>
      <c r="E380" s="231">
        <v>631.70000000000005</v>
      </c>
      <c r="F380" s="231">
        <v>621.90000000000009</v>
      </c>
      <c r="G380" s="231">
        <v>610.10000000000014</v>
      </c>
      <c r="H380" s="231">
        <v>653.29999999999995</v>
      </c>
      <c r="I380" s="231">
        <v>665.09999999999991</v>
      </c>
      <c r="J380" s="231">
        <v>674.89999999999986</v>
      </c>
      <c r="K380" s="230">
        <v>655.29999999999995</v>
      </c>
      <c r="L380" s="230">
        <v>633.70000000000005</v>
      </c>
      <c r="M380" s="230">
        <v>1.82155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347.8</v>
      </c>
      <c r="D381" s="231">
        <v>349.13333333333338</v>
      </c>
      <c r="E381" s="231">
        <v>345.36666666666679</v>
      </c>
      <c r="F381" s="231">
        <v>342.93333333333339</v>
      </c>
      <c r="G381" s="231">
        <v>339.1666666666668</v>
      </c>
      <c r="H381" s="231">
        <v>351.56666666666678</v>
      </c>
      <c r="I381" s="231">
        <v>355.33333333333331</v>
      </c>
      <c r="J381" s="231">
        <v>357.76666666666677</v>
      </c>
      <c r="K381" s="230">
        <v>352.9</v>
      </c>
      <c r="L381" s="230">
        <v>346.7</v>
      </c>
      <c r="M381" s="230">
        <v>1.86687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1097.8</v>
      </c>
      <c r="D382" s="231">
        <v>1101.95</v>
      </c>
      <c r="E382" s="231">
        <v>1085.9000000000001</v>
      </c>
      <c r="F382" s="231">
        <v>1074</v>
      </c>
      <c r="G382" s="231">
        <v>1057.95</v>
      </c>
      <c r="H382" s="231">
        <v>1113.8500000000001</v>
      </c>
      <c r="I382" s="231">
        <v>1129.8999999999999</v>
      </c>
      <c r="J382" s="231">
        <v>1141.8000000000002</v>
      </c>
      <c r="K382" s="230">
        <v>1118</v>
      </c>
      <c r="L382" s="230">
        <v>1090.05</v>
      </c>
      <c r="M382" s="230">
        <v>0.86482999999999999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74.45</v>
      </c>
      <c r="D383" s="231">
        <v>74.783333333333331</v>
      </c>
      <c r="E383" s="231">
        <v>73.766666666666666</v>
      </c>
      <c r="F383" s="231">
        <v>73.083333333333329</v>
      </c>
      <c r="G383" s="231">
        <v>72.066666666666663</v>
      </c>
      <c r="H383" s="231">
        <v>75.466666666666669</v>
      </c>
      <c r="I383" s="231">
        <v>76.48333333333332</v>
      </c>
      <c r="J383" s="231">
        <v>77.166666666666671</v>
      </c>
      <c r="K383" s="230">
        <v>75.8</v>
      </c>
      <c r="L383" s="230">
        <v>74.099999999999994</v>
      </c>
      <c r="M383" s="230">
        <v>79.036940000000001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158.30000000000001</v>
      </c>
      <c r="D384" s="231">
        <v>159.53333333333333</v>
      </c>
      <c r="E384" s="231">
        <v>156.71666666666667</v>
      </c>
      <c r="F384" s="231">
        <v>155.13333333333333</v>
      </c>
      <c r="G384" s="231">
        <v>152.31666666666666</v>
      </c>
      <c r="H384" s="231">
        <v>161.11666666666667</v>
      </c>
      <c r="I384" s="231">
        <v>163.93333333333334</v>
      </c>
      <c r="J384" s="231">
        <v>165.51666666666668</v>
      </c>
      <c r="K384" s="230">
        <v>162.35</v>
      </c>
      <c r="L384" s="230">
        <v>157.94999999999999</v>
      </c>
      <c r="M384" s="230">
        <v>14.217919999999999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807.45</v>
      </c>
      <c r="D385" s="231">
        <v>807.5</v>
      </c>
      <c r="E385" s="231">
        <v>795</v>
      </c>
      <c r="F385" s="231">
        <v>782.55</v>
      </c>
      <c r="G385" s="231">
        <v>770.05</v>
      </c>
      <c r="H385" s="231">
        <v>819.95</v>
      </c>
      <c r="I385" s="231">
        <v>832.45</v>
      </c>
      <c r="J385" s="231">
        <v>844.90000000000009</v>
      </c>
      <c r="K385" s="230">
        <v>820</v>
      </c>
      <c r="L385" s="230">
        <v>795.05</v>
      </c>
      <c r="M385" s="230">
        <v>1.94343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558.79999999999995</v>
      </c>
      <c r="D386" s="231">
        <v>562.5</v>
      </c>
      <c r="E386" s="231">
        <v>552.79999999999995</v>
      </c>
      <c r="F386" s="231">
        <v>546.79999999999995</v>
      </c>
      <c r="G386" s="231">
        <v>537.09999999999991</v>
      </c>
      <c r="H386" s="231">
        <v>568.5</v>
      </c>
      <c r="I386" s="231">
        <v>578.20000000000005</v>
      </c>
      <c r="J386" s="231">
        <v>584.20000000000005</v>
      </c>
      <c r="K386" s="230">
        <v>572.20000000000005</v>
      </c>
      <c r="L386" s="230">
        <v>556.5</v>
      </c>
      <c r="M386" s="230">
        <v>4.0639099999999999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204.45</v>
      </c>
      <c r="D387" s="231">
        <v>204.78333333333333</v>
      </c>
      <c r="E387" s="231">
        <v>203.06666666666666</v>
      </c>
      <c r="F387" s="231">
        <v>201.68333333333334</v>
      </c>
      <c r="G387" s="231">
        <v>199.96666666666667</v>
      </c>
      <c r="H387" s="231">
        <v>206.16666666666666</v>
      </c>
      <c r="I387" s="231">
        <v>207.8833333333333</v>
      </c>
      <c r="J387" s="231">
        <v>209.26666666666665</v>
      </c>
      <c r="K387" s="230">
        <v>206.5</v>
      </c>
      <c r="L387" s="230">
        <v>203.4</v>
      </c>
      <c r="M387" s="230">
        <v>2.74675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103.25</v>
      </c>
      <c r="D388" s="231">
        <v>103.76666666666667</v>
      </c>
      <c r="E388" s="231">
        <v>101.88333333333333</v>
      </c>
      <c r="F388" s="231">
        <v>100.51666666666667</v>
      </c>
      <c r="G388" s="231">
        <v>98.633333333333326</v>
      </c>
      <c r="H388" s="231">
        <v>105.13333333333333</v>
      </c>
      <c r="I388" s="231">
        <v>107.01666666666668</v>
      </c>
      <c r="J388" s="231">
        <v>108.38333333333333</v>
      </c>
      <c r="K388" s="230">
        <v>105.65</v>
      </c>
      <c r="L388" s="230">
        <v>102.4</v>
      </c>
      <c r="M388" s="230">
        <v>37.10463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2130.75</v>
      </c>
      <c r="D389" s="231">
        <v>2131.4333333333334</v>
      </c>
      <c r="E389" s="231">
        <v>2114.3166666666666</v>
      </c>
      <c r="F389" s="231">
        <v>2097.8833333333332</v>
      </c>
      <c r="G389" s="231">
        <v>2080.7666666666664</v>
      </c>
      <c r="H389" s="231">
        <v>2147.8666666666668</v>
      </c>
      <c r="I389" s="231">
        <v>2164.9833333333336</v>
      </c>
      <c r="J389" s="231">
        <v>2181.416666666667</v>
      </c>
      <c r="K389" s="230">
        <v>2148.5500000000002</v>
      </c>
      <c r="L389" s="230">
        <v>2115</v>
      </c>
      <c r="M389" s="230">
        <v>0.15082999999999999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40</v>
      </c>
      <c r="D390" s="231">
        <v>40.333333333333336</v>
      </c>
      <c r="E390" s="231">
        <v>39.166666666666671</v>
      </c>
      <c r="F390" s="231">
        <v>38.333333333333336</v>
      </c>
      <c r="G390" s="231">
        <v>37.166666666666671</v>
      </c>
      <c r="H390" s="231">
        <v>41.166666666666671</v>
      </c>
      <c r="I390" s="231">
        <v>42.333333333333343</v>
      </c>
      <c r="J390" s="231">
        <v>43.166666666666671</v>
      </c>
      <c r="K390" s="230">
        <v>41.5</v>
      </c>
      <c r="L390" s="230">
        <v>39.5</v>
      </c>
      <c r="M390" s="230">
        <v>36.32009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1444.8</v>
      </c>
      <c r="D391" s="231">
        <v>1434.2333333333333</v>
      </c>
      <c r="E391" s="231">
        <v>1418.5666666666666</v>
      </c>
      <c r="F391" s="231">
        <v>1392.3333333333333</v>
      </c>
      <c r="G391" s="231">
        <v>1376.6666666666665</v>
      </c>
      <c r="H391" s="231">
        <v>1460.4666666666667</v>
      </c>
      <c r="I391" s="231">
        <v>1476.1333333333332</v>
      </c>
      <c r="J391" s="231">
        <v>1502.3666666666668</v>
      </c>
      <c r="K391" s="230">
        <v>1449.9</v>
      </c>
      <c r="L391" s="230">
        <v>1408</v>
      </c>
      <c r="M391" s="230">
        <v>3.9264800000000002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168.65</v>
      </c>
      <c r="D392" s="231">
        <v>170.56666666666666</v>
      </c>
      <c r="E392" s="231">
        <v>165.63333333333333</v>
      </c>
      <c r="F392" s="231">
        <v>162.61666666666667</v>
      </c>
      <c r="G392" s="231">
        <v>157.68333333333334</v>
      </c>
      <c r="H392" s="231">
        <v>173.58333333333331</v>
      </c>
      <c r="I392" s="231">
        <v>178.51666666666665</v>
      </c>
      <c r="J392" s="231">
        <v>181.5333333333333</v>
      </c>
      <c r="K392" s="230">
        <v>175.5</v>
      </c>
      <c r="L392" s="230">
        <v>167.55</v>
      </c>
      <c r="M392" s="230">
        <v>21.062889999999999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811.8</v>
      </c>
      <c r="D393" s="231">
        <v>816.25</v>
      </c>
      <c r="E393" s="231">
        <v>802.55</v>
      </c>
      <c r="F393" s="231">
        <v>793.3</v>
      </c>
      <c r="G393" s="231">
        <v>779.59999999999991</v>
      </c>
      <c r="H393" s="231">
        <v>825.5</v>
      </c>
      <c r="I393" s="231">
        <v>839.2</v>
      </c>
      <c r="J393" s="231">
        <v>848.45</v>
      </c>
      <c r="K393" s="230">
        <v>829.95</v>
      </c>
      <c r="L393" s="230">
        <v>807</v>
      </c>
      <c r="M393" s="230">
        <v>7.4758100000000001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2352</v>
      </c>
      <c r="D394" s="231">
        <v>2347.3666666666663</v>
      </c>
      <c r="E394" s="231">
        <v>2336.8333333333326</v>
      </c>
      <c r="F394" s="231">
        <v>2321.6666666666661</v>
      </c>
      <c r="G394" s="231">
        <v>2311.1333333333323</v>
      </c>
      <c r="H394" s="231">
        <v>2362.5333333333328</v>
      </c>
      <c r="I394" s="231">
        <v>2373.0666666666666</v>
      </c>
      <c r="J394" s="231">
        <v>2388.2333333333331</v>
      </c>
      <c r="K394" s="230">
        <v>2357.9</v>
      </c>
      <c r="L394" s="230">
        <v>2332.1999999999998</v>
      </c>
      <c r="M394" s="230">
        <v>56.642069999999997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94.05</v>
      </c>
      <c r="D395" s="231">
        <v>94.383333333333326</v>
      </c>
      <c r="E395" s="231">
        <v>93.366666666666646</v>
      </c>
      <c r="F395" s="231">
        <v>92.683333333333323</v>
      </c>
      <c r="G395" s="231">
        <v>91.666666666666643</v>
      </c>
      <c r="H395" s="231">
        <v>95.066666666666649</v>
      </c>
      <c r="I395" s="231">
        <v>96.083333333333329</v>
      </c>
      <c r="J395" s="231">
        <v>96.766666666666652</v>
      </c>
      <c r="K395" s="230">
        <v>95.4</v>
      </c>
      <c r="L395" s="230">
        <v>93.7</v>
      </c>
      <c r="M395" s="230">
        <v>2.9382999999999999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698.05</v>
      </c>
      <c r="D396" s="231">
        <v>692.66666666666663</v>
      </c>
      <c r="E396" s="231">
        <v>681.38333333333321</v>
      </c>
      <c r="F396" s="231">
        <v>664.71666666666658</v>
      </c>
      <c r="G396" s="231">
        <v>653.43333333333317</v>
      </c>
      <c r="H396" s="231">
        <v>709.33333333333326</v>
      </c>
      <c r="I396" s="231">
        <v>720.61666666666679</v>
      </c>
      <c r="J396" s="231">
        <v>737.2833333333333</v>
      </c>
      <c r="K396" s="230">
        <v>703.95</v>
      </c>
      <c r="L396" s="230">
        <v>676</v>
      </c>
      <c r="M396" s="230">
        <v>2.57863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1278.25</v>
      </c>
      <c r="D397" s="231">
        <v>1279</v>
      </c>
      <c r="E397" s="231">
        <v>1265.2</v>
      </c>
      <c r="F397" s="231">
        <v>1252.1500000000001</v>
      </c>
      <c r="G397" s="231">
        <v>1238.3500000000001</v>
      </c>
      <c r="H397" s="231">
        <v>1292.05</v>
      </c>
      <c r="I397" s="231">
        <v>1305.8500000000001</v>
      </c>
      <c r="J397" s="231">
        <v>1318.8999999999999</v>
      </c>
      <c r="K397" s="230">
        <v>1292.8</v>
      </c>
      <c r="L397" s="230">
        <v>1265.95</v>
      </c>
      <c r="M397" s="230">
        <v>2.0597799999999999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759.15</v>
      </c>
      <c r="D398" s="231">
        <v>761.5</v>
      </c>
      <c r="E398" s="231">
        <v>753.2</v>
      </c>
      <c r="F398" s="231">
        <v>747.25</v>
      </c>
      <c r="G398" s="231">
        <v>738.95</v>
      </c>
      <c r="H398" s="231">
        <v>767.45</v>
      </c>
      <c r="I398" s="231">
        <v>775.75</v>
      </c>
      <c r="J398" s="231">
        <v>781.7</v>
      </c>
      <c r="K398" s="230">
        <v>769.8</v>
      </c>
      <c r="L398" s="230">
        <v>755.55</v>
      </c>
      <c r="M398" s="230">
        <v>3.9308200000000002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1123.4000000000001</v>
      </c>
      <c r="D399" s="231">
        <v>1129.7166666666667</v>
      </c>
      <c r="E399" s="231">
        <v>1114.1833333333334</v>
      </c>
      <c r="F399" s="231">
        <v>1104.9666666666667</v>
      </c>
      <c r="G399" s="231">
        <v>1089.4333333333334</v>
      </c>
      <c r="H399" s="231">
        <v>1138.9333333333334</v>
      </c>
      <c r="I399" s="231">
        <v>1154.4666666666667</v>
      </c>
      <c r="J399" s="231">
        <v>1163.6833333333334</v>
      </c>
      <c r="K399" s="230">
        <v>1145.25</v>
      </c>
      <c r="L399" s="230">
        <v>1120.5</v>
      </c>
      <c r="M399" s="230">
        <v>10.3306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376.35</v>
      </c>
      <c r="D400" s="231">
        <v>382.86666666666662</v>
      </c>
      <c r="E400" s="231">
        <v>363.73333333333323</v>
      </c>
      <c r="F400" s="231">
        <v>351.11666666666662</v>
      </c>
      <c r="G400" s="231">
        <v>331.98333333333323</v>
      </c>
      <c r="H400" s="231">
        <v>395.48333333333323</v>
      </c>
      <c r="I400" s="231">
        <v>414.61666666666656</v>
      </c>
      <c r="J400" s="231">
        <v>427.23333333333323</v>
      </c>
      <c r="K400" s="230">
        <v>402</v>
      </c>
      <c r="L400" s="230">
        <v>370.25</v>
      </c>
      <c r="M400" s="230">
        <v>4.1812199999999997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</v>
      </c>
      <c r="D401" s="231">
        <v>33.06666666666667</v>
      </c>
      <c r="E401" s="231">
        <v>32.733333333333341</v>
      </c>
      <c r="F401" s="231">
        <v>32.466666666666669</v>
      </c>
      <c r="G401" s="231">
        <v>32.13333333333334</v>
      </c>
      <c r="H401" s="231">
        <v>33.333333333333343</v>
      </c>
      <c r="I401" s="231">
        <v>33.666666666666671</v>
      </c>
      <c r="J401" s="231">
        <v>33.933333333333344</v>
      </c>
      <c r="K401" s="230">
        <v>33.4</v>
      </c>
      <c r="L401" s="230">
        <v>32.799999999999997</v>
      </c>
      <c r="M401" s="230">
        <v>11.02253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4152.6499999999996</v>
      </c>
      <c r="D402" s="231">
        <v>4165.05</v>
      </c>
      <c r="E402" s="231">
        <v>4102.2000000000007</v>
      </c>
      <c r="F402" s="231">
        <v>4051.7500000000009</v>
      </c>
      <c r="G402" s="231">
        <v>3988.9000000000015</v>
      </c>
      <c r="H402" s="231">
        <v>4215.5</v>
      </c>
      <c r="I402" s="231">
        <v>4278.3500000000004</v>
      </c>
      <c r="J402" s="231">
        <v>4328.7999999999993</v>
      </c>
      <c r="K402" s="230">
        <v>4227.8999999999996</v>
      </c>
      <c r="L402" s="230">
        <v>4114.6000000000004</v>
      </c>
      <c r="M402" s="230">
        <v>0.21023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2470.4499999999998</v>
      </c>
      <c r="D403" s="231">
        <v>2475.7166666666667</v>
      </c>
      <c r="E403" s="231">
        <v>2452.4333333333334</v>
      </c>
      <c r="F403" s="231">
        <v>2434.4166666666665</v>
      </c>
      <c r="G403" s="231">
        <v>2411.1333333333332</v>
      </c>
      <c r="H403" s="231">
        <v>2493.7333333333336</v>
      </c>
      <c r="I403" s="231">
        <v>2517.0166666666673</v>
      </c>
      <c r="J403" s="231">
        <v>2535.0333333333338</v>
      </c>
      <c r="K403" s="230">
        <v>2499</v>
      </c>
      <c r="L403" s="230">
        <v>2457.6999999999998</v>
      </c>
      <c r="M403" s="230">
        <v>4.3186999999999998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69</v>
      </c>
      <c r="D404" s="231">
        <v>68.88333333333334</v>
      </c>
      <c r="E404" s="231">
        <v>68.216666666666683</v>
      </c>
      <c r="F404" s="231">
        <v>67.433333333333337</v>
      </c>
      <c r="G404" s="231">
        <v>66.76666666666668</v>
      </c>
      <c r="H404" s="231">
        <v>69.666666666666686</v>
      </c>
      <c r="I404" s="231">
        <v>70.333333333333343</v>
      </c>
      <c r="J404" s="231">
        <v>71.116666666666688</v>
      </c>
      <c r="K404" s="230">
        <v>69.55</v>
      </c>
      <c r="L404" s="230">
        <v>68.099999999999994</v>
      </c>
      <c r="M404" s="230">
        <v>101.30763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5966.5</v>
      </c>
      <c r="D405" s="231">
        <v>5975.2</v>
      </c>
      <c r="E405" s="231">
        <v>5943.2999999999993</v>
      </c>
      <c r="F405" s="231">
        <v>5920.0999999999995</v>
      </c>
      <c r="G405" s="231">
        <v>5888.1999999999989</v>
      </c>
      <c r="H405" s="231">
        <v>5998.4</v>
      </c>
      <c r="I405" s="231">
        <v>6030.2999999999993</v>
      </c>
      <c r="J405" s="231">
        <v>6053.5</v>
      </c>
      <c r="K405" s="230">
        <v>6007.1</v>
      </c>
      <c r="L405" s="230">
        <v>5952</v>
      </c>
      <c r="M405" s="230">
        <v>0.34428999999999998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1168.8499999999999</v>
      </c>
      <c r="D406" s="231">
        <v>1174.3499999999999</v>
      </c>
      <c r="E406" s="231">
        <v>1156.8999999999999</v>
      </c>
      <c r="F406" s="231">
        <v>1144.95</v>
      </c>
      <c r="G406" s="231">
        <v>1127.5</v>
      </c>
      <c r="H406" s="231">
        <v>1186.2999999999997</v>
      </c>
      <c r="I406" s="231">
        <v>1203.7499999999995</v>
      </c>
      <c r="J406" s="231">
        <v>1215.6999999999996</v>
      </c>
      <c r="K406" s="230">
        <v>1191.8</v>
      </c>
      <c r="L406" s="230">
        <v>1162.4000000000001</v>
      </c>
      <c r="M406" s="230">
        <v>1.02199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2855</v>
      </c>
      <c r="D407" s="231">
        <v>2851.5666666666671</v>
      </c>
      <c r="E407" s="231">
        <v>2803.483333333334</v>
      </c>
      <c r="F407" s="231">
        <v>2751.9666666666672</v>
      </c>
      <c r="G407" s="231">
        <v>2703.8833333333341</v>
      </c>
      <c r="H407" s="231">
        <v>2903.0833333333339</v>
      </c>
      <c r="I407" s="231">
        <v>2951.166666666667</v>
      </c>
      <c r="J407" s="231">
        <v>3002.6833333333338</v>
      </c>
      <c r="K407" s="230">
        <v>2899.65</v>
      </c>
      <c r="L407" s="230">
        <v>2800.05</v>
      </c>
      <c r="M407" s="230">
        <v>4.1097400000000004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457.1</v>
      </c>
      <c r="D408" s="231">
        <v>458.63333333333338</v>
      </c>
      <c r="E408" s="231">
        <v>454.61666666666679</v>
      </c>
      <c r="F408" s="231">
        <v>452.13333333333338</v>
      </c>
      <c r="G408" s="231">
        <v>448.11666666666679</v>
      </c>
      <c r="H408" s="231">
        <v>461.11666666666679</v>
      </c>
      <c r="I408" s="231">
        <v>465.13333333333333</v>
      </c>
      <c r="J408" s="231">
        <v>467.61666666666679</v>
      </c>
      <c r="K408" s="230">
        <v>462.65</v>
      </c>
      <c r="L408" s="230">
        <v>456.15</v>
      </c>
      <c r="M408" s="230">
        <v>1.2698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1056.55</v>
      </c>
      <c r="D409" s="231">
        <v>1064.1000000000001</v>
      </c>
      <c r="E409" s="231">
        <v>1043.4500000000003</v>
      </c>
      <c r="F409" s="231">
        <v>1030.3500000000001</v>
      </c>
      <c r="G409" s="231">
        <v>1009.7000000000003</v>
      </c>
      <c r="H409" s="231">
        <v>1077.2000000000003</v>
      </c>
      <c r="I409" s="231">
        <v>1097.8500000000004</v>
      </c>
      <c r="J409" s="231">
        <v>1110.9500000000003</v>
      </c>
      <c r="K409" s="230">
        <v>1084.75</v>
      </c>
      <c r="L409" s="230">
        <v>1051</v>
      </c>
      <c r="M409" s="230">
        <v>0.15089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256.89999999999998</v>
      </c>
      <c r="D410" s="231">
        <v>261.13333333333333</v>
      </c>
      <c r="E410" s="231">
        <v>247.86666666666667</v>
      </c>
      <c r="F410" s="231">
        <v>238.83333333333334</v>
      </c>
      <c r="G410" s="231">
        <v>225.56666666666669</v>
      </c>
      <c r="H410" s="231">
        <v>270.16666666666663</v>
      </c>
      <c r="I410" s="231">
        <v>283.43333333333328</v>
      </c>
      <c r="J410" s="231">
        <v>292.46666666666664</v>
      </c>
      <c r="K410" s="230">
        <v>274.39999999999998</v>
      </c>
      <c r="L410" s="230">
        <v>252.1</v>
      </c>
      <c r="M410" s="230">
        <v>35.88776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592.1</v>
      </c>
      <c r="D411" s="231">
        <v>587.96666666666658</v>
      </c>
      <c r="E411" s="231">
        <v>577.93333333333317</v>
      </c>
      <c r="F411" s="231">
        <v>563.76666666666654</v>
      </c>
      <c r="G411" s="231">
        <v>553.73333333333312</v>
      </c>
      <c r="H411" s="231">
        <v>602.13333333333321</v>
      </c>
      <c r="I411" s="231">
        <v>612.16666666666674</v>
      </c>
      <c r="J411" s="231">
        <v>626.33333333333326</v>
      </c>
      <c r="K411" s="230">
        <v>598</v>
      </c>
      <c r="L411" s="230">
        <v>573.79999999999995</v>
      </c>
      <c r="M411" s="230">
        <v>4.6538000000000004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24758.95</v>
      </c>
      <c r="D412" s="231">
        <v>24964.649999999998</v>
      </c>
      <c r="E412" s="231">
        <v>24469.299999999996</v>
      </c>
      <c r="F412" s="231">
        <v>24179.649999999998</v>
      </c>
      <c r="G412" s="231">
        <v>23684.299999999996</v>
      </c>
      <c r="H412" s="231">
        <v>25254.299999999996</v>
      </c>
      <c r="I412" s="231">
        <v>25749.649999999994</v>
      </c>
      <c r="J412" s="231">
        <v>26039.299999999996</v>
      </c>
      <c r="K412" s="230">
        <v>25460</v>
      </c>
      <c r="L412" s="230">
        <v>24675</v>
      </c>
      <c r="M412" s="230">
        <v>0.20893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47.5</v>
      </c>
      <c r="D413" s="231">
        <v>47.016666666666673</v>
      </c>
      <c r="E413" s="231">
        <v>46.283333333333346</v>
      </c>
      <c r="F413" s="231">
        <v>45.06666666666667</v>
      </c>
      <c r="G413" s="231">
        <v>44.333333333333343</v>
      </c>
      <c r="H413" s="231">
        <v>48.233333333333348</v>
      </c>
      <c r="I413" s="231">
        <v>48.966666666666683</v>
      </c>
      <c r="J413" s="231">
        <v>50.183333333333351</v>
      </c>
      <c r="K413" s="230">
        <v>47.75</v>
      </c>
      <c r="L413" s="230">
        <v>45.8</v>
      </c>
      <c r="M413" s="230">
        <v>131.96374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1366.55</v>
      </c>
      <c r="D414" s="231">
        <v>1358</v>
      </c>
      <c r="E414" s="231">
        <v>1346.1</v>
      </c>
      <c r="F414" s="231">
        <v>1325.6499999999999</v>
      </c>
      <c r="G414" s="231">
        <v>1313.7499999999998</v>
      </c>
      <c r="H414" s="231">
        <v>1378.45</v>
      </c>
      <c r="I414" s="231">
        <v>1390.3500000000001</v>
      </c>
      <c r="J414" s="231">
        <v>1410.8000000000002</v>
      </c>
      <c r="K414" s="230">
        <v>1369.9</v>
      </c>
      <c r="L414" s="230">
        <v>1337.55</v>
      </c>
      <c r="M414" s="230">
        <v>5.29941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301.39999999999998</v>
      </c>
      <c r="D415" s="277">
        <v>299.26666666666665</v>
      </c>
      <c r="E415" s="277">
        <v>294.13333333333333</v>
      </c>
      <c r="F415" s="277">
        <v>286.86666666666667</v>
      </c>
      <c r="G415" s="277">
        <v>281.73333333333335</v>
      </c>
      <c r="H415" s="277">
        <v>306.5333333333333</v>
      </c>
      <c r="I415" s="277">
        <v>311.66666666666663</v>
      </c>
      <c r="J415" s="277">
        <v>318.93333333333328</v>
      </c>
      <c r="K415" s="276">
        <v>304.39999999999998</v>
      </c>
      <c r="L415" s="276">
        <v>292</v>
      </c>
      <c r="M415" s="276">
        <v>1.66117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3261.75</v>
      </c>
      <c r="D416" s="231">
        <v>3283.25</v>
      </c>
      <c r="E416" s="231">
        <v>3236.5</v>
      </c>
      <c r="F416" s="231">
        <v>3211.25</v>
      </c>
      <c r="G416" s="231">
        <v>3164.5</v>
      </c>
      <c r="H416" s="231">
        <v>3308.5</v>
      </c>
      <c r="I416" s="231">
        <v>3355.25</v>
      </c>
      <c r="J416" s="231">
        <v>3380.5</v>
      </c>
      <c r="K416" s="230">
        <v>3330</v>
      </c>
      <c r="L416" s="230">
        <v>3258</v>
      </c>
      <c r="M416" s="230">
        <v>2.70513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461.8</v>
      </c>
      <c r="D417" s="231">
        <v>465.13333333333338</v>
      </c>
      <c r="E417" s="231">
        <v>456.66666666666674</v>
      </c>
      <c r="F417" s="231">
        <v>451.53333333333336</v>
      </c>
      <c r="G417" s="231">
        <v>443.06666666666672</v>
      </c>
      <c r="H417" s="231">
        <v>470.26666666666677</v>
      </c>
      <c r="I417" s="231">
        <v>478.73333333333335</v>
      </c>
      <c r="J417" s="231">
        <v>483.86666666666679</v>
      </c>
      <c r="K417" s="230">
        <v>473.6</v>
      </c>
      <c r="L417" s="230">
        <v>460</v>
      </c>
      <c r="M417" s="230">
        <v>8.0735200000000003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3844.6</v>
      </c>
      <c r="D418" s="231">
        <v>3846.9333333333329</v>
      </c>
      <c r="E418" s="231">
        <v>3813.766666666666</v>
      </c>
      <c r="F418" s="231">
        <v>3782.9333333333329</v>
      </c>
      <c r="G418" s="231">
        <v>3749.766666666666</v>
      </c>
      <c r="H418" s="231">
        <v>3877.766666666666</v>
      </c>
      <c r="I418" s="231">
        <v>3910.9333333333329</v>
      </c>
      <c r="J418" s="231">
        <v>3941.766666666666</v>
      </c>
      <c r="K418" s="230">
        <v>3880.1</v>
      </c>
      <c r="L418" s="230">
        <v>3816.1</v>
      </c>
      <c r="M418" s="230">
        <v>0.12753999999999999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464.75</v>
      </c>
      <c r="D419" s="231">
        <v>463.56666666666666</v>
      </c>
      <c r="E419" s="231">
        <v>458.23333333333335</v>
      </c>
      <c r="F419" s="231">
        <v>451.7166666666667</v>
      </c>
      <c r="G419" s="231">
        <v>446.38333333333338</v>
      </c>
      <c r="H419" s="231">
        <v>470.08333333333331</v>
      </c>
      <c r="I419" s="231">
        <v>475.41666666666669</v>
      </c>
      <c r="J419" s="231">
        <v>481.93333333333328</v>
      </c>
      <c r="K419" s="230">
        <v>468.9</v>
      </c>
      <c r="L419" s="230">
        <v>457.05</v>
      </c>
      <c r="M419" s="230">
        <v>10.813969999999999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825.4</v>
      </c>
      <c r="D420" s="231">
        <v>822.66666666666663</v>
      </c>
      <c r="E420" s="231">
        <v>805.83333333333326</v>
      </c>
      <c r="F420" s="231">
        <v>786.26666666666665</v>
      </c>
      <c r="G420" s="231">
        <v>769.43333333333328</v>
      </c>
      <c r="H420" s="231">
        <v>842.23333333333323</v>
      </c>
      <c r="I420" s="231">
        <v>859.06666666666649</v>
      </c>
      <c r="J420" s="231">
        <v>878.63333333333321</v>
      </c>
      <c r="K420" s="230">
        <v>839.5</v>
      </c>
      <c r="L420" s="230">
        <v>803.1</v>
      </c>
      <c r="M420" s="230">
        <v>15.0427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594.54999999999995</v>
      </c>
      <c r="D421" s="231">
        <v>594.4666666666667</v>
      </c>
      <c r="E421" s="231">
        <v>588.98333333333335</v>
      </c>
      <c r="F421" s="231">
        <v>583.41666666666663</v>
      </c>
      <c r="G421" s="231">
        <v>577.93333333333328</v>
      </c>
      <c r="H421" s="231">
        <v>600.03333333333342</v>
      </c>
      <c r="I421" s="231">
        <v>605.51666666666677</v>
      </c>
      <c r="J421" s="231">
        <v>611.08333333333348</v>
      </c>
      <c r="K421" s="230">
        <v>599.95000000000005</v>
      </c>
      <c r="L421" s="230">
        <v>588.9</v>
      </c>
      <c r="M421" s="230">
        <v>1.3952199999999999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540.29999999999995</v>
      </c>
      <c r="D422" s="231">
        <v>542.01666666666665</v>
      </c>
      <c r="E422" s="231">
        <v>536.5333333333333</v>
      </c>
      <c r="F422" s="231">
        <v>532.76666666666665</v>
      </c>
      <c r="G422" s="231">
        <v>527.2833333333333</v>
      </c>
      <c r="H422" s="231">
        <v>545.7833333333333</v>
      </c>
      <c r="I422" s="231">
        <v>551.26666666666665</v>
      </c>
      <c r="J422" s="231">
        <v>555.0333333333333</v>
      </c>
      <c r="K422" s="230">
        <v>547.5</v>
      </c>
      <c r="L422" s="230">
        <v>538.25</v>
      </c>
      <c r="M422" s="230">
        <v>211.56371999999999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82.65</v>
      </c>
      <c r="D423" s="231">
        <v>83.033333333333346</v>
      </c>
      <c r="E423" s="231">
        <v>81.916666666666686</v>
      </c>
      <c r="F423" s="231">
        <v>81.183333333333337</v>
      </c>
      <c r="G423" s="231">
        <v>80.066666666666677</v>
      </c>
      <c r="H423" s="231">
        <v>83.766666666666694</v>
      </c>
      <c r="I423" s="231">
        <v>84.88333333333334</v>
      </c>
      <c r="J423" s="231">
        <v>85.616666666666703</v>
      </c>
      <c r="K423" s="230">
        <v>84.15</v>
      </c>
      <c r="L423" s="230">
        <v>82.3</v>
      </c>
      <c r="M423" s="230">
        <v>126.88176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305.60000000000002</v>
      </c>
      <c r="D424" s="231">
        <v>307.41666666666669</v>
      </c>
      <c r="E424" s="231">
        <v>302.18333333333339</v>
      </c>
      <c r="F424" s="231">
        <v>298.76666666666671</v>
      </c>
      <c r="G424" s="231">
        <v>293.53333333333342</v>
      </c>
      <c r="H424" s="231">
        <v>310.83333333333337</v>
      </c>
      <c r="I424" s="231">
        <v>316.06666666666661</v>
      </c>
      <c r="J424" s="231">
        <v>319.48333333333335</v>
      </c>
      <c r="K424" s="230">
        <v>312.64999999999998</v>
      </c>
      <c r="L424" s="230">
        <v>304</v>
      </c>
      <c r="M424" s="230">
        <v>3.9775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158</v>
      </c>
      <c r="D425" s="231">
        <v>159.29999999999998</v>
      </c>
      <c r="E425" s="231">
        <v>156.29999999999995</v>
      </c>
      <c r="F425" s="231">
        <v>154.59999999999997</v>
      </c>
      <c r="G425" s="231">
        <v>151.59999999999994</v>
      </c>
      <c r="H425" s="231">
        <v>160.99999999999997</v>
      </c>
      <c r="I425" s="231">
        <v>164.00000000000003</v>
      </c>
      <c r="J425" s="231">
        <v>165.7</v>
      </c>
      <c r="K425" s="230">
        <v>162.30000000000001</v>
      </c>
      <c r="L425" s="230">
        <v>157.6</v>
      </c>
      <c r="M425" s="230">
        <v>3.2272099999999999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416.45</v>
      </c>
      <c r="D426" s="231">
        <v>418.5</v>
      </c>
      <c r="E426" s="231">
        <v>412.95</v>
      </c>
      <c r="F426" s="231">
        <v>409.45</v>
      </c>
      <c r="G426" s="231">
        <v>403.9</v>
      </c>
      <c r="H426" s="231">
        <v>422</v>
      </c>
      <c r="I426" s="231">
        <v>427.54999999999995</v>
      </c>
      <c r="J426" s="231">
        <v>431.05</v>
      </c>
      <c r="K426" s="230">
        <v>424.05</v>
      </c>
      <c r="L426" s="230">
        <v>415</v>
      </c>
      <c r="M426" s="230">
        <v>0.93142999999999998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425.85</v>
      </c>
      <c r="D427" s="231">
        <v>428.06666666666666</v>
      </c>
      <c r="E427" s="231">
        <v>422.7833333333333</v>
      </c>
      <c r="F427" s="231">
        <v>419.71666666666664</v>
      </c>
      <c r="G427" s="231">
        <v>414.43333333333328</v>
      </c>
      <c r="H427" s="231">
        <v>431.13333333333333</v>
      </c>
      <c r="I427" s="231">
        <v>436.41666666666674</v>
      </c>
      <c r="J427" s="231">
        <v>439.48333333333335</v>
      </c>
      <c r="K427" s="230">
        <v>433.35</v>
      </c>
      <c r="L427" s="230">
        <v>425</v>
      </c>
      <c r="M427" s="230">
        <v>1.67737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194.95</v>
      </c>
      <c r="D428" s="231">
        <v>195.63333333333333</v>
      </c>
      <c r="E428" s="231">
        <v>192.31666666666666</v>
      </c>
      <c r="F428" s="231">
        <v>189.68333333333334</v>
      </c>
      <c r="G428" s="231">
        <v>186.36666666666667</v>
      </c>
      <c r="H428" s="231">
        <v>198.26666666666665</v>
      </c>
      <c r="I428" s="231">
        <v>201.58333333333331</v>
      </c>
      <c r="J428" s="231">
        <v>204.21666666666664</v>
      </c>
      <c r="K428" s="230">
        <v>198.95</v>
      </c>
      <c r="L428" s="230">
        <v>193</v>
      </c>
      <c r="M428" s="230">
        <v>11.5238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995.5</v>
      </c>
      <c r="D429" s="231">
        <v>999.30000000000007</v>
      </c>
      <c r="E429" s="231">
        <v>989.20000000000016</v>
      </c>
      <c r="F429" s="231">
        <v>982.90000000000009</v>
      </c>
      <c r="G429" s="231">
        <v>972.80000000000018</v>
      </c>
      <c r="H429" s="231">
        <v>1005.6000000000001</v>
      </c>
      <c r="I429" s="231">
        <v>1015.7</v>
      </c>
      <c r="J429" s="231">
        <v>1022.0000000000001</v>
      </c>
      <c r="K429" s="230">
        <v>1009.4</v>
      </c>
      <c r="L429" s="230">
        <v>993</v>
      </c>
      <c r="M429" s="230">
        <v>21.745629999999998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420.1</v>
      </c>
      <c r="D430" s="231">
        <v>421.48333333333335</v>
      </c>
      <c r="E430" s="231">
        <v>417.91666666666669</v>
      </c>
      <c r="F430" s="231">
        <v>415.73333333333335</v>
      </c>
      <c r="G430" s="231">
        <v>412.16666666666669</v>
      </c>
      <c r="H430" s="231">
        <v>423.66666666666669</v>
      </c>
      <c r="I430" s="231">
        <v>427.23333333333329</v>
      </c>
      <c r="J430" s="231">
        <v>429.41666666666669</v>
      </c>
      <c r="K430" s="230">
        <v>425.05</v>
      </c>
      <c r="L430" s="230">
        <v>419.3</v>
      </c>
      <c r="M430" s="230">
        <v>2.38802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2295</v>
      </c>
      <c r="D431" s="231">
        <v>2296.65</v>
      </c>
      <c r="E431" s="231">
        <v>2273.3500000000004</v>
      </c>
      <c r="F431" s="231">
        <v>2251.7000000000003</v>
      </c>
      <c r="G431" s="231">
        <v>2228.4000000000005</v>
      </c>
      <c r="H431" s="231">
        <v>2318.3000000000002</v>
      </c>
      <c r="I431" s="231">
        <v>2341.6000000000004</v>
      </c>
      <c r="J431" s="231">
        <v>2363.25</v>
      </c>
      <c r="K431" s="230">
        <v>2319.9499999999998</v>
      </c>
      <c r="L431" s="230">
        <v>2275</v>
      </c>
      <c r="M431" s="230">
        <v>5.8430000000000003E-2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1025.5</v>
      </c>
      <c r="D432" s="231">
        <v>1038.1666666666667</v>
      </c>
      <c r="E432" s="231">
        <v>1008.3333333333335</v>
      </c>
      <c r="F432" s="231">
        <v>991.16666666666674</v>
      </c>
      <c r="G432" s="231">
        <v>961.33333333333348</v>
      </c>
      <c r="H432" s="231">
        <v>1055.3333333333335</v>
      </c>
      <c r="I432" s="231">
        <v>1085.166666666667</v>
      </c>
      <c r="J432" s="231">
        <v>1102.3333333333335</v>
      </c>
      <c r="K432" s="230">
        <v>1068</v>
      </c>
      <c r="L432" s="230">
        <v>1021</v>
      </c>
      <c r="M432" s="230">
        <v>1.6616500000000001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302.10000000000002</v>
      </c>
      <c r="D433" s="231">
        <v>302.13333333333338</v>
      </c>
      <c r="E433" s="231">
        <v>296.26666666666677</v>
      </c>
      <c r="F433" s="231">
        <v>290.43333333333339</v>
      </c>
      <c r="G433" s="231">
        <v>284.56666666666678</v>
      </c>
      <c r="H433" s="231">
        <v>307.96666666666675</v>
      </c>
      <c r="I433" s="231">
        <v>313.83333333333343</v>
      </c>
      <c r="J433" s="231">
        <v>319.66666666666674</v>
      </c>
      <c r="K433" s="230">
        <v>308</v>
      </c>
      <c r="L433" s="230">
        <v>296.3</v>
      </c>
      <c r="M433" s="230">
        <v>3.4235799999999998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357.3</v>
      </c>
      <c r="D434" s="231">
        <v>357.48333333333329</v>
      </c>
      <c r="E434" s="231">
        <v>354.96666666666658</v>
      </c>
      <c r="F434" s="231">
        <v>352.63333333333327</v>
      </c>
      <c r="G434" s="231">
        <v>350.11666666666656</v>
      </c>
      <c r="H434" s="231">
        <v>359.81666666666661</v>
      </c>
      <c r="I434" s="231">
        <v>362.33333333333337</v>
      </c>
      <c r="J434" s="231">
        <v>364.66666666666663</v>
      </c>
      <c r="K434" s="230">
        <v>360</v>
      </c>
      <c r="L434" s="230">
        <v>355.15</v>
      </c>
      <c r="M434" s="230">
        <v>0.67927000000000004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2598.6999999999998</v>
      </c>
      <c r="D435" s="231">
        <v>2579.5833333333335</v>
      </c>
      <c r="E435" s="231">
        <v>2521.4666666666672</v>
      </c>
      <c r="F435" s="231">
        <v>2444.2333333333336</v>
      </c>
      <c r="G435" s="231">
        <v>2386.1166666666672</v>
      </c>
      <c r="H435" s="231">
        <v>2656.8166666666671</v>
      </c>
      <c r="I435" s="231">
        <v>2714.9333333333329</v>
      </c>
      <c r="J435" s="231">
        <v>2792.166666666667</v>
      </c>
      <c r="K435" s="230">
        <v>2637.7</v>
      </c>
      <c r="L435" s="230">
        <v>2502.35</v>
      </c>
      <c r="M435" s="230">
        <v>2.03247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472.05</v>
      </c>
      <c r="D436" s="231">
        <v>471.45</v>
      </c>
      <c r="E436" s="231">
        <v>465.4</v>
      </c>
      <c r="F436" s="231">
        <v>458.75</v>
      </c>
      <c r="G436" s="231">
        <v>452.7</v>
      </c>
      <c r="H436" s="231">
        <v>478.09999999999997</v>
      </c>
      <c r="I436" s="231">
        <v>484.15000000000003</v>
      </c>
      <c r="J436" s="231">
        <v>490.79999999999995</v>
      </c>
      <c r="K436" s="230">
        <v>477.5</v>
      </c>
      <c r="L436" s="230">
        <v>464.8</v>
      </c>
      <c r="M436" s="230">
        <v>3.6676500000000001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</v>
      </c>
      <c r="D437" s="231">
        <v>8.0333333333333332</v>
      </c>
      <c r="E437" s="231">
        <v>7.9166666666666661</v>
      </c>
      <c r="F437" s="231">
        <v>7.833333333333333</v>
      </c>
      <c r="G437" s="231">
        <v>7.7166666666666659</v>
      </c>
      <c r="H437" s="231">
        <v>8.1166666666666671</v>
      </c>
      <c r="I437" s="231">
        <v>8.2333333333333343</v>
      </c>
      <c r="J437" s="231">
        <v>8.3166666666666664</v>
      </c>
      <c r="K437" s="230">
        <v>8.15</v>
      </c>
      <c r="L437" s="230">
        <v>7.95</v>
      </c>
      <c r="M437" s="230">
        <v>369.80183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212.35</v>
      </c>
      <c r="D438" s="231">
        <v>214.4</v>
      </c>
      <c r="E438" s="231">
        <v>209.15</v>
      </c>
      <c r="F438" s="231">
        <v>205.95</v>
      </c>
      <c r="G438" s="231">
        <v>200.7</v>
      </c>
      <c r="H438" s="231">
        <v>217.60000000000002</v>
      </c>
      <c r="I438" s="231">
        <v>222.85000000000002</v>
      </c>
      <c r="J438" s="231">
        <v>226.05000000000004</v>
      </c>
      <c r="K438" s="230">
        <v>219.65</v>
      </c>
      <c r="L438" s="230">
        <v>211.2</v>
      </c>
      <c r="M438" s="230">
        <v>1.8156399999999999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988.75</v>
      </c>
      <c r="D439" s="231">
        <v>990.61666666666667</v>
      </c>
      <c r="E439" s="231">
        <v>979.13333333333333</v>
      </c>
      <c r="F439" s="231">
        <v>969.51666666666665</v>
      </c>
      <c r="G439" s="231">
        <v>958.0333333333333</v>
      </c>
      <c r="H439" s="231">
        <v>1000.2333333333333</v>
      </c>
      <c r="I439" s="231">
        <v>1011.7166666666667</v>
      </c>
      <c r="J439" s="231">
        <v>1021.3333333333334</v>
      </c>
      <c r="K439" s="230">
        <v>1002.1</v>
      </c>
      <c r="L439" s="230">
        <v>981</v>
      </c>
      <c r="M439" s="230">
        <v>0.37735000000000002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615.85</v>
      </c>
      <c r="D440" s="231">
        <v>618.86666666666667</v>
      </c>
      <c r="E440" s="231">
        <v>611.08333333333337</v>
      </c>
      <c r="F440" s="231">
        <v>606.31666666666672</v>
      </c>
      <c r="G440" s="231">
        <v>598.53333333333342</v>
      </c>
      <c r="H440" s="231">
        <v>623.63333333333333</v>
      </c>
      <c r="I440" s="231">
        <v>631.41666666666663</v>
      </c>
      <c r="J440" s="231">
        <v>636.18333333333328</v>
      </c>
      <c r="K440" s="230">
        <v>626.65</v>
      </c>
      <c r="L440" s="230">
        <v>614.1</v>
      </c>
      <c r="M440" s="230">
        <v>3.8999100000000002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1497</v>
      </c>
      <c r="D441" s="231">
        <v>1506.95</v>
      </c>
      <c r="E441" s="231">
        <v>1478.95</v>
      </c>
      <c r="F441" s="231">
        <v>1460.9</v>
      </c>
      <c r="G441" s="231">
        <v>1432.9</v>
      </c>
      <c r="H441" s="231">
        <v>1525</v>
      </c>
      <c r="I441" s="231">
        <v>1553</v>
      </c>
      <c r="J441" s="231">
        <v>1571.05</v>
      </c>
      <c r="K441" s="230">
        <v>1534.95</v>
      </c>
      <c r="L441" s="230">
        <v>1488.9</v>
      </c>
      <c r="M441" s="230">
        <v>0.35596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462.45</v>
      </c>
      <c r="D442" s="231">
        <v>464.65000000000003</v>
      </c>
      <c r="E442" s="231">
        <v>453.35000000000008</v>
      </c>
      <c r="F442" s="231">
        <v>444.25000000000006</v>
      </c>
      <c r="G442" s="231">
        <v>432.9500000000001</v>
      </c>
      <c r="H442" s="231">
        <v>473.75000000000006</v>
      </c>
      <c r="I442" s="231">
        <v>485.05</v>
      </c>
      <c r="J442" s="231">
        <v>494.15000000000003</v>
      </c>
      <c r="K442" s="230">
        <v>475.95</v>
      </c>
      <c r="L442" s="230">
        <v>455.55</v>
      </c>
      <c r="M442" s="230">
        <v>0.44735000000000003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717.85</v>
      </c>
      <c r="D443" s="231">
        <v>715.94999999999993</v>
      </c>
      <c r="E443" s="231">
        <v>712.89999999999986</v>
      </c>
      <c r="F443" s="231">
        <v>707.94999999999993</v>
      </c>
      <c r="G443" s="231">
        <v>704.89999999999986</v>
      </c>
      <c r="H443" s="231">
        <v>720.89999999999986</v>
      </c>
      <c r="I443" s="231">
        <v>723.94999999999982</v>
      </c>
      <c r="J443" s="231">
        <v>728.89999999999986</v>
      </c>
      <c r="K443" s="230">
        <v>719</v>
      </c>
      <c r="L443" s="230">
        <v>711</v>
      </c>
      <c r="M443" s="230">
        <v>0.23252999999999999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29.55</v>
      </c>
      <c r="D444" s="231">
        <v>29.600000000000005</v>
      </c>
      <c r="E444" s="231">
        <v>29.350000000000009</v>
      </c>
      <c r="F444" s="231">
        <v>29.150000000000002</v>
      </c>
      <c r="G444" s="231">
        <v>28.900000000000006</v>
      </c>
      <c r="H444" s="231">
        <v>29.800000000000011</v>
      </c>
      <c r="I444" s="231">
        <v>30.050000000000004</v>
      </c>
      <c r="J444" s="231">
        <v>30.250000000000014</v>
      </c>
      <c r="K444" s="230">
        <v>29.85</v>
      </c>
      <c r="L444" s="230">
        <v>29.4</v>
      </c>
      <c r="M444" s="230">
        <v>28.553470000000001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1170.1500000000001</v>
      </c>
      <c r="D445" s="231">
        <v>1167.1833333333334</v>
      </c>
      <c r="E445" s="231">
        <v>1149.9666666666667</v>
      </c>
      <c r="F445" s="231">
        <v>1129.7833333333333</v>
      </c>
      <c r="G445" s="231">
        <v>1112.5666666666666</v>
      </c>
      <c r="H445" s="231">
        <v>1187.3666666666668</v>
      </c>
      <c r="I445" s="231">
        <v>1204.5833333333335</v>
      </c>
      <c r="J445" s="231">
        <v>1224.7666666666669</v>
      </c>
      <c r="K445" s="230">
        <v>1184.4000000000001</v>
      </c>
      <c r="L445" s="230">
        <v>1147</v>
      </c>
      <c r="M445" s="230">
        <v>22.92305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659.1</v>
      </c>
      <c r="D446" s="231">
        <v>663.13333333333333</v>
      </c>
      <c r="E446" s="231">
        <v>649.36666666666667</v>
      </c>
      <c r="F446" s="231">
        <v>639.63333333333333</v>
      </c>
      <c r="G446" s="231">
        <v>625.86666666666667</v>
      </c>
      <c r="H446" s="231">
        <v>672.86666666666667</v>
      </c>
      <c r="I446" s="231">
        <v>686.63333333333333</v>
      </c>
      <c r="J446" s="231">
        <v>696.36666666666667</v>
      </c>
      <c r="K446" s="230">
        <v>676.9</v>
      </c>
      <c r="L446" s="230">
        <v>653.4</v>
      </c>
      <c r="M446" s="230">
        <v>5.2592699999999999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933.4</v>
      </c>
      <c r="D447" s="231">
        <v>931.65</v>
      </c>
      <c r="E447" s="231">
        <v>923.4</v>
      </c>
      <c r="F447" s="231">
        <v>913.4</v>
      </c>
      <c r="G447" s="231">
        <v>905.15</v>
      </c>
      <c r="H447" s="231">
        <v>941.65</v>
      </c>
      <c r="I447" s="231">
        <v>949.9</v>
      </c>
      <c r="J447" s="231">
        <v>959.9</v>
      </c>
      <c r="K447" s="230">
        <v>939.9</v>
      </c>
      <c r="L447" s="230">
        <v>921.65</v>
      </c>
      <c r="M447" s="230">
        <v>19.124389999999998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205.4</v>
      </c>
      <c r="D448" s="231">
        <v>206.88333333333333</v>
      </c>
      <c r="E448" s="231">
        <v>203.51666666666665</v>
      </c>
      <c r="F448" s="231">
        <v>201.63333333333333</v>
      </c>
      <c r="G448" s="231">
        <v>198.26666666666665</v>
      </c>
      <c r="H448" s="231">
        <v>208.76666666666665</v>
      </c>
      <c r="I448" s="231">
        <v>212.13333333333333</v>
      </c>
      <c r="J448" s="231">
        <v>214.01666666666665</v>
      </c>
      <c r="K448" s="230">
        <v>210.25</v>
      </c>
      <c r="L448" s="230">
        <v>205</v>
      </c>
      <c r="M448" s="230">
        <v>16.605619999999998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1193.25</v>
      </c>
      <c r="D449" s="231">
        <v>1200.3500000000001</v>
      </c>
      <c r="E449" s="231">
        <v>1178.9000000000003</v>
      </c>
      <c r="F449" s="231">
        <v>1164.5500000000002</v>
      </c>
      <c r="G449" s="231">
        <v>1143.1000000000004</v>
      </c>
      <c r="H449" s="231">
        <v>1214.7000000000003</v>
      </c>
      <c r="I449" s="231">
        <v>1236.1500000000001</v>
      </c>
      <c r="J449" s="231">
        <v>1250.5000000000002</v>
      </c>
      <c r="K449" s="230">
        <v>1221.8</v>
      </c>
      <c r="L449" s="230">
        <v>1186</v>
      </c>
      <c r="M449" s="230">
        <v>6.7202000000000002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3089.6</v>
      </c>
      <c r="D450" s="231">
        <v>3100.3666666666668</v>
      </c>
      <c r="E450" s="231">
        <v>3060.7333333333336</v>
      </c>
      <c r="F450" s="231">
        <v>3031.8666666666668</v>
      </c>
      <c r="G450" s="231">
        <v>2992.2333333333336</v>
      </c>
      <c r="H450" s="231">
        <v>3129.2333333333336</v>
      </c>
      <c r="I450" s="231">
        <v>3168.8666666666668</v>
      </c>
      <c r="J450" s="231">
        <v>3197.7333333333336</v>
      </c>
      <c r="K450" s="230">
        <v>3140</v>
      </c>
      <c r="L450" s="230">
        <v>3071.5</v>
      </c>
      <c r="M450" s="230">
        <v>32.980339999999998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700.85</v>
      </c>
      <c r="D451" s="231">
        <v>702.66666666666663</v>
      </c>
      <c r="E451" s="231">
        <v>696.43333333333328</v>
      </c>
      <c r="F451" s="231">
        <v>692.01666666666665</v>
      </c>
      <c r="G451" s="231">
        <v>685.7833333333333</v>
      </c>
      <c r="H451" s="231">
        <v>707.08333333333326</v>
      </c>
      <c r="I451" s="231">
        <v>713.31666666666661</v>
      </c>
      <c r="J451" s="231">
        <v>717.73333333333323</v>
      </c>
      <c r="K451" s="230">
        <v>708.9</v>
      </c>
      <c r="L451" s="230">
        <v>698.25</v>
      </c>
      <c r="M451" s="230">
        <v>12.3522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6307.2</v>
      </c>
      <c r="D452" s="231">
        <v>6324.083333333333</v>
      </c>
      <c r="E452" s="231">
        <v>6273.1666666666661</v>
      </c>
      <c r="F452" s="231">
        <v>6239.1333333333332</v>
      </c>
      <c r="G452" s="231">
        <v>6188.2166666666662</v>
      </c>
      <c r="H452" s="231">
        <v>6358.1166666666659</v>
      </c>
      <c r="I452" s="231">
        <v>6409.0333333333319</v>
      </c>
      <c r="J452" s="231">
        <v>6443.0666666666657</v>
      </c>
      <c r="K452" s="230">
        <v>6375</v>
      </c>
      <c r="L452" s="230">
        <v>6290.05</v>
      </c>
      <c r="M452" s="230">
        <v>0.69527000000000005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2069.9</v>
      </c>
      <c r="D453" s="231">
        <v>2076.2333333333331</v>
      </c>
      <c r="E453" s="231">
        <v>2052.4666666666662</v>
      </c>
      <c r="F453" s="231">
        <v>2035.0333333333333</v>
      </c>
      <c r="G453" s="231">
        <v>2011.2666666666664</v>
      </c>
      <c r="H453" s="231">
        <v>2093.6666666666661</v>
      </c>
      <c r="I453" s="231">
        <v>2117.4333333333334</v>
      </c>
      <c r="J453" s="231">
        <v>2134.8666666666659</v>
      </c>
      <c r="K453" s="230">
        <v>2100</v>
      </c>
      <c r="L453" s="230">
        <v>2058.8000000000002</v>
      </c>
      <c r="M453" s="230">
        <v>0.30970999999999999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241.3</v>
      </c>
      <c r="D454" s="231">
        <v>241.03333333333333</v>
      </c>
      <c r="E454" s="231">
        <v>239.66666666666666</v>
      </c>
      <c r="F454" s="231">
        <v>238.03333333333333</v>
      </c>
      <c r="G454" s="231">
        <v>236.66666666666666</v>
      </c>
      <c r="H454" s="231">
        <v>242.66666666666666</v>
      </c>
      <c r="I454" s="231">
        <v>244.03333333333333</v>
      </c>
      <c r="J454" s="231">
        <v>245.66666666666666</v>
      </c>
      <c r="K454" s="230">
        <v>242.4</v>
      </c>
      <c r="L454" s="230">
        <v>239.4</v>
      </c>
      <c r="M454" s="230">
        <v>19.954540000000001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469.4</v>
      </c>
      <c r="D455" s="231">
        <v>470.91666666666669</v>
      </c>
      <c r="E455" s="231">
        <v>466.33333333333337</v>
      </c>
      <c r="F455" s="231">
        <v>463.26666666666671</v>
      </c>
      <c r="G455" s="231">
        <v>458.68333333333339</v>
      </c>
      <c r="H455" s="231">
        <v>473.98333333333335</v>
      </c>
      <c r="I455" s="231">
        <v>478.56666666666672</v>
      </c>
      <c r="J455" s="231">
        <v>481.63333333333333</v>
      </c>
      <c r="K455" s="230">
        <v>475.5</v>
      </c>
      <c r="L455" s="230">
        <v>467.85</v>
      </c>
      <c r="M455" s="230">
        <v>73.686099999999996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193.45</v>
      </c>
      <c r="D456" s="231">
        <v>194.75</v>
      </c>
      <c r="E456" s="231">
        <v>191.75</v>
      </c>
      <c r="F456" s="231">
        <v>190.05</v>
      </c>
      <c r="G456" s="231">
        <v>187.05</v>
      </c>
      <c r="H456" s="231">
        <v>196.45</v>
      </c>
      <c r="I456" s="231">
        <v>199.45</v>
      </c>
      <c r="J456" s="231">
        <v>201.14999999999998</v>
      </c>
      <c r="K456" s="230">
        <v>197.75</v>
      </c>
      <c r="L456" s="230">
        <v>193.05</v>
      </c>
      <c r="M456" s="230">
        <v>67.537610000000001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108.1</v>
      </c>
      <c r="D457" s="231">
        <v>108.75</v>
      </c>
      <c r="E457" s="231">
        <v>107.1</v>
      </c>
      <c r="F457" s="231">
        <v>106.1</v>
      </c>
      <c r="G457" s="231">
        <v>104.44999999999999</v>
      </c>
      <c r="H457" s="231">
        <v>109.75</v>
      </c>
      <c r="I457" s="231">
        <v>111.4</v>
      </c>
      <c r="J457" s="231">
        <v>112.4</v>
      </c>
      <c r="K457" s="230">
        <v>110.4</v>
      </c>
      <c r="L457" s="230">
        <v>107.75</v>
      </c>
      <c r="M457" s="230">
        <v>621.00774999999999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61.45</v>
      </c>
      <c r="D458" s="231">
        <v>61.800000000000004</v>
      </c>
      <c r="E458" s="231">
        <v>60.750000000000007</v>
      </c>
      <c r="F458" s="231">
        <v>60.050000000000004</v>
      </c>
      <c r="G458" s="231">
        <v>59.000000000000007</v>
      </c>
      <c r="H458" s="231">
        <v>62.500000000000007</v>
      </c>
      <c r="I458" s="231">
        <v>63.550000000000004</v>
      </c>
      <c r="J458" s="231">
        <v>64.25</v>
      </c>
      <c r="K458" s="230">
        <v>62.85</v>
      </c>
      <c r="L458" s="230">
        <v>61.1</v>
      </c>
      <c r="M458" s="230">
        <v>14.10214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2171.65</v>
      </c>
      <c r="D459" s="231">
        <v>2170.2166666666667</v>
      </c>
      <c r="E459" s="231">
        <v>2157.4333333333334</v>
      </c>
      <c r="F459" s="231">
        <v>2143.2166666666667</v>
      </c>
      <c r="G459" s="231">
        <v>2130.4333333333334</v>
      </c>
      <c r="H459" s="231">
        <v>2184.4333333333334</v>
      </c>
      <c r="I459" s="231">
        <v>2197.2166666666672</v>
      </c>
      <c r="J459" s="231">
        <v>2211.4333333333334</v>
      </c>
      <c r="K459" s="230">
        <v>2183</v>
      </c>
      <c r="L459" s="230">
        <v>2156</v>
      </c>
      <c r="M459" s="230">
        <v>4.2659999999999997E-2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1013.9</v>
      </c>
      <c r="D460" s="231">
        <v>1017.6333333333333</v>
      </c>
      <c r="E460" s="231">
        <v>1006.2666666666667</v>
      </c>
      <c r="F460" s="231">
        <v>998.63333333333333</v>
      </c>
      <c r="G460" s="231">
        <v>987.26666666666665</v>
      </c>
      <c r="H460" s="231">
        <v>1025.2666666666667</v>
      </c>
      <c r="I460" s="231">
        <v>1036.6333333333332</v>
      </c>
      <c r="J460" s="231">
        <v>1044.2666666666667</v>
      </c>
      <c r="K460" s="230">
        <v>1029</v>
      </c>
      <c r="L460" s="230">
        <v>1010</v>
      </c>
      <c r="M460" s="230">
        <v>19.53837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623.04999999999995</v>
      </c>
      <c r="D461" s="231">
        <v>628.61666666666667</v>
      </c>
      <c r="E461" s="231">
        <v>614.7833333333333</v>
      </c>
      <c r="F461" s="231">
        <v>606.51666666666665</v>
      </c>
      <c r="G461" s="231">
        <v>592.68333333333328</v>
      </c>
      <c r="H461" s="231">
        <v>636.88333333333333</v>
      </c>
      <c r="I461" s="231">
        <v>650.71666666666658</v>
      </c>
      <c r="J461" s="231">
        <v>658.98333333333335</v>
      </c>
      <c r="K461" s="230">
        <v>642.45000000000005</v>
      </c>
      <c r="L461" s="230">
        <v>620.35</v>
      </c>
      <c r="M461" s="230">
        <v>3.00814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104.85</v>
      </c>
      <c r="D462" s="231">
        <v>105.11666666666666</v>
      </c>
      <c r="E462" s="231">
        <v>102.68333333333332</v>
      </c>
      <c r="F462" s="231">
        <v>100.51666666666667</v>
      </c>
      <c r="G462" s="231">
        <v>98.083333333333329</v>
      </c>
      <c r="H462" s="231">
        <v>107.28333333333332</v>
      </c>
      <c r="I462" s="231">
        <v>109.71666666666665</v>
      </c>
      <c r="J462" s="231">
        <v>111.88333333333331</v>
      </c>
      <c r="K462" s="230">
        <v>107.55</v>
      </c>
      <c r="L462" s="230">
        <v>102.95</v>
      </c>
      <c r="M462" s="230">
        <v>9.1314700000000002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742.85</v>
      </c>
      <c r="D463" s="231">
        <v>747.01666666666677</v>
      </c>
      <c r="E463" s="231">
        <v>736.03333333333353</v>
      </c>
      <c r="F463" s="231">
        <v>729.21666666666681</v>
      </c>
      <c r="G463" s="231">
        <v>718.23333333333358</v>
      </c>
      <c r="H463" s="231">
        <v>753.83333333333348</v>
      </c>
      <c r="I463" s="231">
        <v>764.81666666666683</v>
      </c>
      <c r="J463" s="231">
        <v>771.63333333333344</v>
      </c>
      <c r="K463" s="230">
        <v>758</v>
      </c>
      <c r="L463" s="230">
        <v>740.2</v>
      </c>
      <c r="M463" s="230">
        <v>3.21854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2218.9499999999998</v>
      </c>
      <c r="D464" s="231">
        <v>2235.25</v>
      </c>
      <c r="E464" s="231">
        <v>2195.6999999999998</v>
      </c>
      <c r="F464" s="231">
        <v>2172.4499999999998</v>
      </c>
      <c r="G464" s="231">
        <v>2132.8999999999996</v>
      </c>
      <c r="H464" s="231">
        <v>2258.5</v>
      </c>
      <c r="I464" s="231">
        <v>2298.0500000000002</v>
      </c>
      <c r="J464" s="231">
        <v>2321.3000000000002</v>
      </c>
      <c r="K464" s="230">
        <v>2274.8000000000002</v>
      </c>
      <c r="L464" s="230">
        <v>2212</v>
      </c>
      <c r="M464" s="230">
        <v>0.17479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504.4</v>
      </c>
      <c r="D465" s="231">
        <v>504.68333333333334</v>
      </c>
      <c r="E465" s="231">
        <v>495.76666666666665</v>
      </c>
      <c r="F465" s="231">
        <v>487.13333333333333</v>
      </c>
      <c r="G465" s="231">
        <v>478.21666666666664</v>
      </c>
      <c r="H465" s="231">
        <v>513.31666666666661</v>
      </c>
      <c r="I465" s="231">
        <v>522.23333333333335</v>
      </c>
      <c r="J465" s="231">
        <v>530.86666666666667</v>
      </c>
      <c r="K465" s="230">
        <v>513.6</v>
      </c>
      <c r="L465" s="230">
        <v>496.05</v>
      </c>
      <c r="M465" s="230">
        <v>2.3853200000000001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3029.45</v>
      </c>
      <c r="D466" s="231">
        <v>3014.9833333333336</v>
      </c>
      <c r="E466" s="231">
        <v>2989.9666666666672</v>
      </c>
      <c r="F466" s="231">
        <v>2950.4833333333336</v>
      </c>
      <c r="G466" s="231">
        <v>2925.4666666666672</v>
      </c>
      <c r="H466" s="231">
        <v>3054.4666666666672</v>
      </c>
      <c r="I466" s="231">
        <v>3079.4833333333336</v>
      </c>
      <c r="J466" s="231">
        <v>3118.9666666666672</v>
      </c>
      <c r="K466" s="230">
        <v>3040</v>
      </c>
      <c r="L466" s="230">
        <v>2975.5</v>
      </c>
      <c r="M466" s="230">
        <v>0.87487999999999999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2569.3000000000002</v>
      </c>
      <c r="D467" s="231">
        <v>2575.75</v>
      </c>
      <c r="E467" s="231">
        <v>2555.5500000000002</v>
      </c>
      <c r="F467" s="231">
        <v>2541.8000000000002</v>
      </c>
      <c r="G467" s="231">
        <v>2521.6000000000004</v>
      </c>
      <c r="H467" s="231">
        <v>2589.5</v>
      </c>
      <c r="I467" s="231">
        <v>2609.6999999999998</v>
      </c>
      <c r="J467" s="231">
        <v>2623.45</v>
      </c>
      <c r="K467" s="230">
        <v>2595.9499999999998</v>
      </c>
      <c r="L467" s="230">
        <v>2562</v>
      </c>
      <c r="M467" s="230">
        <v>6.8729199999999997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1593.35</v>
      </c>
      <c r="D468" s="231">
        <v>1592.8</v>
      </c>
      <c r="E468" s="231">
        <v>1580.55</v>
      </c>
      <c r="F468" s="231">
        <v>1567.75</v>
      </c>
      <c r="G468" s="231">
        <v>1555.5</v>
      </c>
      <c r="H468" s="231">
        <v>1605.6</v>
      </c>
      <c r="I468" s="231">
        <v>1617.85</v>
      </c>
      <c r="J468" s="231">
        <v>1630.6499999999999</v>
      </c>
      <c r="K468" s="230">
        <v>1605.05</v>
      </c>
      <c r="L468" s="230">
        <v>1580</v>
      </c>
      <c r="M468" s="230">
        <v>3.9279099999999998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533.4</v>
      </c>
      <c r="D469" s="231">
        <v>534.4</v>
      </c>
      <c r="E469" s="231">
        <v>529.79999999999995</v>
      </c>
      <c r="F469" s="231">
        <v>526.19999999999993</v>
      </c>
      <c r="G469" s="231">
        <v>521.59999999999991</v>
      </c>
      <c r="H469" s="231">
        <v>538</v>
      </c>
      <c r="I469" s="231">
        <v>542.60000000000014</v>
      </c>
      <c r="J469" s="231">
        <v>546.20000000000005</v>
      </c>
      <c r="K469" s="230">
        <v>539</v>
      </c>
      <c r="L469" s="230">
        <v>530.79999999999995</v>
      </c>
      <c r="M469" s="230">
        <v>2.5302699999999998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607.6</v>
      </c>
      <c r="D470" s="231">
        <v>609.33333333333337</v>
      </c>
      <c r="E470" s="231">
        <v>601.26666666666677</v>
      </c>
      <c r="F470" s="231">
        <v>594.93333333333339</v>
      </c>
      <c r="G470" s="231">
        <v>586.86666666666679</v>
      </c>
      <c r="H470" s="231">
        <v>615.66666666666674</v>
      </c>
      <c r="I470" s="231">
        <v>623.73333333333335</v>
      </c>
      <c r="J470" s="231">
        <v>630.06666666666672</v>
      </c>
      <c r="K470" s="230">
        <v>617.4</v>
      </c>
      <c r="L470" s="230">
        <v>603</v>
      </c>
      <c r="M470" s="230">
        <v>0.22931000000000001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1359.4</v>
      </c>
      <c r="D471" s="231">
        <v>1359.8333333333335</v>
      </c>
      <c r="E471" s="231">
        <v>1348.7166666666669</v>
      </c>
      <c r="F471" s="231">
        <v>1338.0333333333335</v>
      </c>
      <c r="G471" s="231">
        <v>1326.916666666667</v>
      </c>
      <c r="H471" s="231">
        <v>1370.5166666666669</v>
      </c>
      <c r="I471" s="231">
        <v>1381.6333333333337</v>
      </c>
      <c r="J471" s="231">
        <v>1392.3166666666668</v>
      </c>
      <c r="K471" s="230">
        <v>1370.95</v>
      </c>
      <c r="L471" s="230">
        <v>1349.15</v>
      </c>
      <c r="M471" s="230">
        <v>2.1232600000000001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31.05</v>
      </c>
      <c r="D472" s="231">
        <v>31.183333333333337</v>
      </c>
      <c r="E472" s="231">
        <v>30.766666666666673</v>
      </c>
      <c r="F472" s="231">
        <v>30.483333333333334</v>
      </c>
      <c r="G472" s="231">
        <v>30.06666666666667</v>
      </c>
      <c r="H472" s="231">
        <v>31.466666666666676</v>
      </c>
      <c r="I472" s="231">
        <v>31.88333333333334</v>
      </c>
      <c r="J472" s="231">
        <v>32.166666666666679</v>
      </c>
      <c r="K472" s="230">
        <v>31.6</v>
      </c>
      <c r="L472" s="230">
        <v>30.9</v>
      </c>
      <c r="M472" s="230">
        <v>48.350009999999997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284.7</v>
      </c>
      <c r="D473" s="231">
        <v>282.48333333333329</v>
      </c>
      <c r="E473" s="231">
        <v>277.31666666666661</v>
      </c>
      <c r="F473" s="231">
        <v>269.93333333333334</v>
      </c>
      <c r="G473" s="231">
        <v>264.76666666666665</v>
      </c>
      <c r="H473" s="231">
        <v>289.86666666666656</v>
      </c>
      <c r="I473" s="231">
        <v>295.03333333333319</v>
      </c>
      <c r="J473" s="231">
        <v>302.41666666666652</v>
      </c>
      <c r="K473" s="230">
        <v>287.64999999999998</v>
      </c>
      <c r="L473" s="230">
        <v>275.10000000000002</v>
      </c>
      <c r="M473" s="230">
        <v>7.4394999999999998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337.9</v>
      </c>
      <c r="D474" s="231">
        <v>336.01666666666671</v>
      </c>
      <c r="E474" s="231">
        <v>332.98333333333341</v>
      </c>
      <c r="F474" s="231">
        <v>328.06666666666672</v>
      </c>
      <c r="G474" s="231">
        <v>325.03333333333342</v>
      </c>
      <c r="H474" s="231">
        <v>340.93333333333339</v>
      </c>
      <c r="I474" s="231">
        <v>343.9666666666667</v>
      </c>
      <c r="J474" s="231">
        <v>348.88333333333338</v>
      </c>
      <c r="K474" s="230">
        <v>339.05</v>
      </c>
      <c r="L474" s="230">
        <v>331.1</v>
      </c>
      <c r="M474" s="230">
        <v>4.9239100000000002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2722.25</v>
      </c>
      <c r="D475" s="231">
        <v>2720.7166666666667</v>
      </c>
      <c r="E475" s="231">
        <v>2692.5333333333333</v>
      </c>
      <c r="F475" s="231">
        <v>2662.8166666666666</v>
      </c>
      <c r="G475" s="231">
        <v>2634.6333333333332</v>
      </c>
      <c r="H475" s="231">
        <v>2750.4333333333334</v>
      </c>
      <c r="I475" s="231">
        <v>2778.6166666666668</v>
      </c>
      <c r="J475" s="231">
        <v>2808.3333333333335</v>
      </c>
      <c r="K475" s="230">
        <v>2748.9</v>
      </c>
      <c r="L475" s="230">
        <v>2691</v>
      </c>
      <c r="M475" s="230">
        <v>1.5756399999999999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27.2</v>
      </c>
      <c r="D476" s="231">
        <v>27.45</v>
      </c>
      <c r="E476" s="231">
        <v>26.75</v>
      </c>
      <c r="F476" s="231">
        <v>26.3</v>
      </c>
      <c r="G476" s="231">
        <v>25.6</v>
      </c>
      <c r="H476" s="231">
        <v>27.9</v>
      </c>
      <c r="I476" s="231">
        <v>28.599999999999994</v>
      </c>
      <c r="J476" s="231">
        <v>29.049999999999997</v>
      </c>
      <c r="K476" s="230">
        <v>28.15</v>
      </c>
      <c r="L476" s="230">
        <v>27</v>
      </c>
      <c r="M476" s="230">
        <v>206.95811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405.05</v>
      </c>
      <c r="D477" s="231">
        <v>406.36666666666662</v>
      </c>
      <c r="E477" s="231">
        <v>395.93333333333322</v>
      </c>
      <c r="F477" s="231">
        <v>386.81666666666661</v>
      </c>
      <c r="G477" s="231">
        <v>376.38333333333321</v>
      </c>
      <c r="H477" s="231">
        <v>415.48333333333323</v>
      </c>
      <c r="I477" s="231">
        <v>425.91666666666663</v>
      </c>
      <c r="J477" s="231">
        <v>435.03333333333325</v>
      </c>
      <c r="K477" s="230">
        <v>416.8</v>
      </c>
      <c r="L477" s="230">
        <v>397.25</v>
      </c>
      <c r="M477" s="230">
        <v>11.713800000000001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515.29999999999995</v>
      </c>
      <c r="D478" s="231">
        <v>514.41666666666663</v>
      </c>
      <c r="E478" s="231">
        <v>511.5333333333333</v>
      </c>
      <c r="F478" s="231">
        <v>507.76666666666665</v>
      </c>
      <c r="G478" s="231">
        <v>504.88333333333333</v>
      </c>
      <c r="H478" s="231">
        <v>518.18333333333328</v>
      </c>
      <c r="I478" s="231">
        <v>521.06666666666672</v>
      </c>
      <c r="J478" s="231">
        <v>524.83333333333326</v>
      </c>
      <c r="K478" s="230">
        <v>517.29999999999995</v>
      </c>
      <c r="L478" s="230">
        <v>510.65</v>
      </c>
      <c r="M478" s="230">
        <v>3.2119800000000001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735.95</v>
      </c>
      <c r="D479" s="231">
        <v>736.44999999999993</v>
      </c>
      <c r="E479" s="231">
        <v>730.99999999999989</v>
      </c>
      <c r="F479" s="231">
        <v>726.05</v>
      </c>
      <c r="G479" s="231">
        <v>720.59999999999991</v>
      </c>
      <c r="H479" s="231">
        <v>741.39999999999986</v>
      </c>
      <c r="I479" s="231">
        <v>746.84999999999991</v>
      </c>
      <c r="J479" s="231">
        <v>751.79999999999984</v>
      </c>
      <c r="K479" s="230">
        <v>741.9</v>
      </c>
      <c r="L479" s="230">
        <v>731.5</v>
      </c>
      <c r="M479" s="230">
        <v>10.12743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675.4</v>
      </c>
      <c r="D480" s="231">
        <v>682.26666666666665</v>
      </c>
      <c r="E480" s="231">
        <v>667.08333333333326</v>
      </c>
      <c r="F480" s="231">
        <v>658.76666666666665</v>
      </c>
      <c r="G480" s="231">
        <v>643.58333333333326</v>
      </c>
      <c r="H480" s="231">
        <v>690.58333333333326</v>
      </c>
      <c r="I480" s="231">
        <v>705.76666666666665</v>
      </c>
      <c r="J480" s="231">
        <v>714.08333333333326</v>
      </c>
      <c r="K480" s="230">
        <v>697.45</v>
      </c>
      <c r="L480" s="230">
        <v>673.95</v>
      </c>
      <c r="M480" s="230">
        <v>2.7875200000000002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7515.9</v>
      </c>
      <c r="D481" s="231">
        <v>7542.8</v>
      </c>
      <c r="E481" s="231">
        <v>7451.6</v>
      </c>
      <c r="F481" s="231">
        <v>7387.3</v>
      </c>
      <c r="G481" s="231">
        <v>7296.1</v>
      </c>
      <c r="H481" s="231">
        <v>7607.1</v>
      </c>
      <c r="I481" s="231">
        <v>7698.2999999999993</v>
      </c>
      <c r="J481" s="231">
        <v>7762.6</v>
      </c>
      <c r="K481" s="230">
        <v>7634</v>
      </c>
      <c r="L481" s="230">
        <v>7478.5</v>
      </c>
      <c r="M481" s="230">
        <v>3.4130199999999999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72.55</v>
      </c>
      <c r="D482" s="231">
        <v>73.05</v>
      </c>
      <c r="E482" s="231">
        <v>71.5</v>
      </c>
      <c r="F482" s="231">
        <v>70.45</v>
      </c>
      <c r="G482" s="231">
        <v>68.900000000000006</v>
      </c>
      <c r="H482" s="231">
        <v>74.099999999999994</v>
      </c>
      <c r="I482" s="231">
        <v>75.649999999999977</v>
      </c>
      <c r="J482" s="231">
        <v>76.699999999999989</v>
      </c>
      <c r="K482" s="230">
        <v>74.599999999999994</v>
      </c>
      <c r="L482" s="230">
        <v>72</v>
      </c>
      <c r="M482" s="230">
        <v>72.437259999999995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1410.65</v>
      </c>
      <c r="D483" s="231">
        <v>1404.4833333333333</v>
      </c>
      <c r="E483" s="231">
        <v>1394.4166666666667</v>
      </c>
      <c r="F483" s="231">
        <v>1378.1833333333334</v>
      </c>
      <c r="G483" s="231">
        <v>1368.1166666666668</v>
      </c>
      <c r="H483" s="231">
        <v>1420.7166666666667</v>
      </c>
      <c r="I483" s="231">
        <v>1430.7833333333333</v>
      </c>
      <c r="J483" s="231">
        <v>1447.0166666666667</v>
      </c>
      <c r="K483" s="230">
        <v>1414.55</v>
      </c>
      <c r="L483" s="230">
        <v>1388.25</v>
      </c>
      <c r="M483" s="230">
        <v>2.7594699999999999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758.1</v>
      </c>
      <c r="D484" s="241">
        <v>763.35</v>
      </c>
      <c r="E484" s="241">
        <v>751.80000000000007</v>
      </c>
      <c r="F484" s="241">
        <v>745.5</v>
      </c>
      <c r="G484" s="241">
        <v>733.95</v>
      </c>
      <c r="H484" s="241">
        <v>769.65000000000009</v>
      </c>
      <c r="I484" s="241">
        <v>781.2</v>
      </c>
      <c r="J484" s="240">
        <v>787.50000000000011</v>
      </c>
      <c r="K484" s="240">
        <v>774.9</v>
      </c>
      <c r="L484" s="240">
        <v>757.05</v>
      </c>
      <c r="M484" s="216">
        <v>9.8981700000000004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259.3</v>
      </c>
      <c r="D485" s="241">
        <v>258.93333333333334</v>
      </c>
      <c r="E485" s="241">
        <v>256.51666666666665</v>
      </c>
      <c r="F485" s="241">
        <v>253.73333333333329</v>
      </c>
      <c r="G485" s="241">
        <v>251.31666666666661</v>
      </c>
      <c r="H485" s="241">
        <v>261.7166666666667</v>
      </c>
      <c r="I485" s="241">
        <v>264.13333333333333</v>
      </c>
      <c r="J485" s="240">
        <v>266.91666666666674</v>
      </c>
      <c r="K485" s="240">
        <v>261.35000000000002</v>
      </c>
      <c r="L485" s="240">
        <v>256.14999999999998</v>
      </c>
      <c r="M485" s="216">
        <v>1.00678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2171.75</v>
      </c>
      <c r="D486" s="231">
        <v>2163.5833333333335</v>
      </c>
      <c r="E486" s="231">
        <v>2137.166666666667</v>
      </c>
      <c r="F486" s="231">
        <v>2102.5833333333335</v>
      </c>
      <c r="G486" s="231">
        <v>2076.166666666667</v>
      </c>
      <c r="H486" s="231">
        <v>2198.166666666667</v>
      </c>
      <c r="I486" s="231">
        <v>2224.5833333333339</v>
      </c>
      <c r="J486" s="231">
        <v>2259.166666666667</v>
      </c>
      <c r="K486" s="230">
        <v>2190</v>
      </c>
      <c r="L486" s="230">
        <v>2129</v>
      </c>
      <c r="M486" s="230">
        <v>0.13682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578.79999999999995</v>
      </c>
      <c r="D487" s="241">
        <v>579.86666666666667</v>
      </c>
      <c r="E487" s="241">
        <v>569.73333333333335</v>
      </c>
      <c r="F487" s="241">
        <v>560.66666666666663</v>
      </c>
      <c r="G487" s="241">
        <v>550.5333333333333</v>
      </c>
      <c r="H487" s="241">
        <v>588.93333333333339</v>
      </c>
      <c r="I487" s="241">
        <v>599.06666666666683</v>
      </c>
      <c r="J487" s="240">
        <v>608.13333333333344</v>
      </c>
      <c r="K487" s="240">
        <v>590</v>
      </c>
      <c r="L487" s="240">
        <v>570.79999999999995</v>
      </c>
      <c r="M487" s="216">
        <v>2.17571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311.10000000000002</v>
      </c>
      <c r="D488" s="231">
        <v>311.40000000000003</v>
      </c>
      <c r="E488" s="231">
        <v>308.55000000000007</v>
      </c>
      <c r="F488" s="231">
        <v>306.00000000000006</v>
      </c>
      <c r="G488" s="231">
        <v>303.15000000000009</v>
      </c>
      <c r="H488" s="231">
        <v>313.95000000000005</v>
      </c>
      <c r="I488" s="231">
        <v>316.80000000000007</v>
      </c>
      <c r="J488" s="231">
        <v>319.35000000000002</v>
      </c>
      <c r="K488" s="230">
        <v>314.25</v>
      </c>
      <c r="L488" s="230">
        <v>308.85000000000002</v>
      </c>
      <c r="M488" s="230">
        <v>1.3091699999999999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313.7</v>
      </c>
      <c r="D489" s="241">
        <v>313.86666666666667</v>
      </c>
      <c r="E489" s="231">
        <v>309.73333333333335</v>
      </c>
      <c r="F489" s="231">
        <v>305.76666666666665</v>
      </c>
      <c r="G489" s="231">
        <v>301.63333333333333</v>
      </c>
      <c r="H489" s="231">
        <v>317.83333333333337</v>
      </c>
      <c r="I489" s="231">
        <v>321.9666666666667</v>
      </c>
      <c r="J489" s="231">
        <v>325.93333333333339</v>
      </c>
      <c r="K489" s="230">
        <v>318</v>
      </c>
      <c r="L489" s="230">
        <v>309.89999999999998</v>
      </c>
      <c r="M489" s="230">
        <v>1.39947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268.60000000000002</v>
      </c>
      <c r="D490" s="231">
        <v>268.25</v>
      </c>
      <c r="E490" s="231">
        <v>266.5</v>
      </c>
      <c r="F490" s="231">
        <v>264.39999999999998</v>
      </c>
      <c r="G490" s="231">
        <v>262.64999999999998</v>
      </c>
      <c r="H490" s="231">
        <v>270.35000000000002</v>
      </c>
      <c r="I490" s="231">
        <v>272.10000000000002</v>
      </c>
      <c r="J490" s="231">
        <v>274.20000000000005</v>
      </c>
      <c r="K490" s="230">
        <v>270</v>
      </c>
      <c r="L490" s="230">
        <v>266.14999999999998</v>
      </c>
      <c r="M490" s="230">
        <v>3.9617100000000001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1440.05</v>
      </c>
      <c r="D491" s="241">
        <v>1434.1499999999999</v>
      </c>
      <c r="E491" s="231">
        <v>1421.9999999999998</v>
      </c>
      <c r="F491" s="231">
        <v>1403.9499999999998</v>
      </c>
      <c r="G491" s="231">
        <v>1391.7999999999997</v>
      </c>
      <c r="H491" s="231">
        <v>1452.1999999999998</v>
      </c>
      <c r="I491" s="231">
        <v>1464.35</v>
      </c>
      <c r="J491" s="231">
        <v>1482.3999999999999</v>
      </c>
      <c r="K491" s="230">
        <v>1446.3</v>
      </c>
      <c r="L491" s="230">
        <v>1416.1</v>
      </c>
      <c r="M491" s="230">
        <v>26.456769999999999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1278.7</v>
      </c>
      <c r="D492" s="231">
        <v>1271.55</v>
      </c>
      <c r="E492" s="231">
        <v>1251.1499999999999</v>
      </c>
      <c r="F492" s="231">
        <v>1223.5999999999999</v>
      </c>
      <c r="G492" s="231">
        <v>1203.1999999999998</v>
      </c>
      <c r="H492" s="231">
        <v>1299.0999999999999</v>
      </c>
      <c r="I492" s="231">
        <v>1319.5</v>
      </c>
      <c r="J492" s="231">
        <v>1347.05</v>
      </c>
      <c r="K492" s="230">
        <v>1291.95</v>
      </c>
      <c r="L492" s="230">
        <v>1244</v>
      </c>
      <c r="M492" s="230">
        <v>1.2271799999999999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281.55</v>
      </c>
      <c r="D493" s="241">
        <v>281.84999999999997</v>
      </c>
      <c r="E493" s="231">
        <v>279.69999999999993</v>
      </c>
      <c r="F493" s="231">
        <v>277.84999999999997</v>
      </c>
      <c r="G493" s="231">
        <v>275.69999999999993</v>
      </c>
      <c r="H493" s="231">
        <v>283.69999999999993</v>
      </c>
      <c r="I493" s="231">
        <v>285.84999999999991</v>
      </c>
      <c r="J493" s="231">
        <v>287.69999999999993</v>
      </c>
      <c r="K493" s="230">
        <v>284</v>
      </c>
      <c r="L493" s="230">
        <v>280</v>
      </c>
      <c r="M493" s="230">
        <v>97.310320000000004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381.6</v>
      </c>
      <c r="D494" s="231">
        <v>381.83333333333331</v>
      </c>
      <c r="E494" s="231">
        <v>378.21666666666664</v>
      </c>
      <c r="F494" s="231">
        <v>374.83333333333331</v>
      </c>
      <c r="G494" s="231">
        <v>371.21666666666664</v>
      </c>
      <c r="H494" s="231">
        <v>385.21666666666664</v>
      </c>
      <c r="I494" s="231">
        <v>388.83333333333331</v>
      </c>
      <c r="J494" s="231">
        <v>392.21666666666664</v>
      </c>
      <c r="K494" s="230">
        <v>385.45</v>
      </c>
      <c r="L494" s="230">
        <v>378.45</v>
      </c>
      <c r="M494" s="230">
        <v>0.74741000000000002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2003.45</v>
      </c>
      <c r="D495" s="241">
        <v>2002.7666666666664</v>
      </c>
      <c r="E495" s="231">
        <v>1981.5333333333328</v>
      </c>
      <c r="F495" s="231">
        <v>1959.6166666666663</v>
      </c>
      <c r="G495" s="231">
        <v>1938.3833333333328</v>
      </c>
      <c r="H495" s="231">
        <v>2024.6833333333329</v>
      </c>
      <c r="I495" s="231">
        <v>2045.9166666666665</v>
      </c>
      <c r="J495" s="231">
        <v>2067.833333333333</v>
      </c>
      <c r="K495" s="230">
        <v>2024</v>
      </c>
      <c r="L495" s="230">
        <v>1980.85</v>
      </c>
      <c r="M495" s="230">
        <v>0.54442999999999997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6.05</v>
      </c>
      <c r="D496" s="241">
        <v>6.083333333333333</v>
      </c>
      <c r="E496" s="231">
        <v>6.0166666666666657</v>
      </c>
      <c r="F496" s="231">
        <v>5.9833333333333325</v>
      </c>
      <c r="G496" s="231">
        <v>5.9166666666666652</v>
      </c>
      <c r="H496" s="231">
        <v>6.1166666666666663</v>
      </c>
      <c r="I496" s="231">
        <v>6.1833333333333345</v>
      </c>
      <c r="J496" s="231">
        <v>6.2166666666666668</v>
      </c>
      <c r="K496" s="230">
        <v>6.15</v>
      </c>
      <c r="L496" s="230">
        <v>6.05</v>
      </c>
      <c r="M496" s="230">
        <v>282.09620000000001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851.05</v>
      </c>
      <c r="D497" s="241">
        <v>845.54999999999984</v>
      </c>
      <c r="E497" s="231">
        <v>837.6999999999997</v>
      </c>
      <c r="F497" s="231">
        <v>824.34999999999991</v>
      </c>
      <c r="G497" s="231">
        <v>816.49999999999977</v>
      </c>
      <c r="H497" s="231">
        <v>858.89999999999964</v>
      </c>
      <c r="I497" s="231">
        <v>866.74999999999977</v>
      </c>
      <c r="J497" s="231">
        <v>880.09999999999957</v>
      </c>
      <c r="K497" s="230">
        <v>853.4</v>
      </c>
      <c r="L497" s="230">
        <v>832.2</v>
      </c>
      <c r="M497" s="230">
        <v>17.436430000000001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221.55</v>
      </c>
      <c r="D498" s="241">
        <v>219.28333333333333</v>
      </c>
      <c r="E498" s="231">
        <v>216.26666666666665</v>
      </c>
      <c r="F498" s="231">
        <v>210.98333333333332</v>
      </c>
      <c r="G498" s="231">
        <v>207.96666666666664</v>
      </c>
      <c r="H498" s="231">
        <v>224.56666666666666</v>
      </c>
      <c r="I498" s="231">
        <v>227.58333333333337</v>
      </c>
      <c r="J498" s="231">
        <v>232.86666666666667</v>
      </c>
      <c r="K498" s="230">
        <v>222.3</v>
      </c>
      <c r="L498" s="230">
        <v>214</v>
      </c>
      <c r="M498" s="230">
        <v>9.8710699999999996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82.4</v>
      </c>
      <c r="D499" s="241">
        <v>81.983333333333334</v>
      </c>
      <c r="E499" s="231">
        <v>81.266666666666666</v>
      </c>
      <c r="F499" s="231">
        <v>80.133333333333326</v>
      </c>
      <c r="G499" s="231">
        <v>79.416666666666657</v>
      </c>
      <c r="H499" s="231">
        <v>83.116666666666674</v>
      </c>
      <c r="I499" s="231">
        <v>83.833333333333343</v>
      </c>
      <c r="J499" s="231">
        <v>84.966666666666683</v>
      </c>
      <c r="K499" s="230">
        <v>82.7</v>
      </c>
      <c r="L499" s="230">
        <v>80.849999999999994</v>
      </c>
      <c r="M499" s="230">
        <v>12.271240000000001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685</v>
      </c>
      <c r="D500" s="241">
        <v>693.61666666666667</v>
      </c>
      <c r="E500" s="231">
        <v>674.38333333333333</v>
      </c>
      <c r="F500" s="231">
        <v>663.76666666666665</v>
      </c>
      <c r="G500" s="231">
        <v>644.5333333333333</v>
      </c>
      <c r="H500" s="231">
        <v>704.23333333333335</v>
      </c>
      <c r="I500" s="231">
        <v>723.4666666666667</v>
      </c>
      <c r="J500" s="231">
        <v>734.08333333333337</v>
      </c>
      <c r="K500" s="230">
        <v>712.85</v>
      </c>
      <c r="L500" s="230">
        <v>683</v>
      </c>
      <c r="M500" s="230">
        <v>0.92152000000000001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1327.7</v>
      </c>
      <c r="D501" s="241">
        <v>1331.1833333333334</v>
      </c>
      <c r="E501" s="231">
        <v>1316.5166666666669</v>
      </c>
      <c r="F501" s="231">
        <v>1305.3333333333335</v>
      </c>
      <c r="G501" s="231">
        <v>1290.666666666667</v>
      </c>
      <c r="H501" s="231">
        <v>1342.3666666666668</v>
      </c>
      <c r="I501" s="231">
        <v>1357.0333333333333</v>
      </c>
      <c r="J501" s="231">
        <v>1368.2166666666667</v>
      </c>
      <c r="K501" s="230">
        <v>1345.85</v>
      </c>
      <c r="L501" s="230">
        <v>1320</v>
      </c>
      <c r="M501" s="230">
        <v>2.4220199999999998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360.8</v>
      </c>
      <c r="D502" s="241">
        <v>363.0333333333333</v>
      </c>
      <c r="E502" s="231">
        <v>358.16666666666663</v>
      </c>
      <c r="F502" s="231">
        <v>355.5333333333333</v>
      </c>
      <c r="G502" s="231">
        <v>350.66666666666663</v>
      </c>
      <c r="H502" s="231">
        <v>365.66666666666663</v>
      </c>
      <c r="I502" s="231">
        <v>370.5333333333333</v>
      </c>
      <c r="J502" s="231">
        <v>373.16666666666663</v>
      </c>
      <c r="K502" s="230">
        <v>367.9</v>
      </c>
      <c r="L502" s="230">
        <v>360.4</v>
      </c>
      <c r="M502" s="230">
        <v>37.379719999999999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170</v>
      </c>
      <c r="D503" s="241">
        <v>171.33333333333334</v>
      </c>
      <c r="E503" s="231">
        <v>167.81666666666669</v>
      </c>
      <c r="F503" s="231">
        <v>165.63333333333335</v>
      </c>
      <c r="G503" s="231">
        <v>162.1166666666667</v>
      </c>
      <c r="H503" s="231">
        <v>173.51666666666668</v>
      </c>
      <c r="I503" s="231">
        <v>177.03333333333333</v>
      </c>
      <c r="J503" s="231">
        <v>179.21666666666667</v>
      </c>
      <c r="K503" s="230">
        <v>174.85</v>
      </c>
      <c r="L503" s="230">
        <v>169.15</v>
      </c>
      <c r="M503" s="230">
        <v>4.6726299999999998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16.55</v>
      </c>
      <c r="D504" s="241">
        <v>16.75</v>
      </c>
      <c r="E504" s="231">
        <v>16.2</v>
      </c>
      <c r="F504" s="231">
        <v>15.849999999999998</v>
      </c>
      <c r="G504" s="231">
        <v>15.299999999999997</v>
      </c>
      <c r="H504" s="231">
        <v>17.100000000000001</v>
      </c>
      <c r="I504" s="231">
        <v>17.649999999999999</v>
      </c>
      <c r="J504" s="231">
        <v>18.000000000000004</v>
      </c>
      <c r="K504" s="230">
        <v>17.3</v>
      </c>
      <c r="L504" s="230">
        <v>16.399999999999999</v>
      </c>
      <c r="M504" s="230">
        <v>2678.8687199999999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10248.75</v>
      </c>
      <c r="D505" s="241">
        <v>10303.1</v>
      </c>
      <c r="E505" s="231">
        <v>10008.25</v>
      </c>
      <c r="F505" s="231">
        <v>9767.75</v>
      </c>
      <c r="G505" s="231">
        <v>9472.9</v>
      </c>
      <c r="H505" s="231">
        <v>10543.6</v>
      </c>
      <c r="I505" s="231">
        <v>10838.450000000003</v>
      </c>
      <c r="J505" s="231">
        <v>11078.95</v>
      </c>
      <c r="K505" s="230">
        <v>10597.95</v>
      </c>
      <c r="L505" s="230">
        <v>10062.6</v>
      </c>
      <c r="M505" s="230">
        <v>1.0005599999999999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198.05</v>
      </c>
      <c r="D506" s="231">
        <v>199.93333333333331</v>
      </c>
      <c r="E506" s="231">
        <v>195.61666666666662</v>
      </c>
      <c r="F506" s="231">
        <v>193.18333333333331</v>
      </c>
      <c r="G506" s="231">
        <v>188.86666666666662</v>
      </c>
      <c r="H506" s="231">
        <v>202.36666666666662</v>
      </c>
      <c r="I506" s="231">
        <v>206.68333333333328</v>
      </c>
      <c r="J506" s="230">
        <v>209.11666666666662</v>
      </c>
      <c r="K506" s="230">
        <v>204.25</v>
      </c>
      <c r="L506" s="230">
        <v>197.5</v>
      </c>
      <c r="M506" s="216">
        <v>130.33724000000001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265.95</v>
      </c>
      <c r="D507" s="231">
        <v>265.13333333333327</v>
      </c>
      <c r="E507" s="231">
        <v>263.36666666666656</v>
      </c>
      <c r="F507" s="231">
        <v>260.7833333333333</v>
      </c>
      <c r="G507" s="231">
        <v>259.01666666666659</v>
      </c>
      <c r="H507" s="231">
        <v>267.71666666666653</v>
      </c>
      <c r="I507" s="231">
        <v>269.48333333333329</v>
      </c>
      <c r="J507" s="230">
        <v>272.06666666666649</v>
      </c>
      <c r="K507" s="230">
        <v>266.89999999999998</v>
      </c>
      <c r="L507" s="230">
        <v>262.55</v>
      </c>
      <c r="M507" s="216">
        <v>5.0711399999999998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54.15</v>
      </c>
      <c r="D508" s="241">
        <v>54.433333333333337</v>
      </c>
      <c r="E508" s="231">
        <v>52.916666666666671</v>
      </c>
      <c r="F508" s="231">
        <v>51.683333333333337</v>
      </c>
      <c r="G508" s="231">
        <v>50.166666666666671</v>
      </c>
      <c r="H508" s="231">
        <v>55.666666666666671</v>
      </c>
      <c r="I508" s="231">
        <v>57.183333333333337</v>
      </c>
      <c r="J508" s="231">
        <v>58.416666666666671</v>
      </c>
      <c r="K508" s="230">
        <v>55.95</v>
      </c>
      <c r="L508" s="230">
        <v>53.2</v>
      </c>
      <c r="M508" s="230">
        <v>620.22927000000004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517.1</v>
      </c>
      <c r="D509" s="241">
        <v>516.66666666666663</v>
      </c>
      <c r="E509" s="231">
        <v>513.93333333333328</v>
      </c>
      <c r="F509" s="231">
        <v>510.76666666666665</v>
      </c>
      <c r="G509" s="231">
        <v>508.0333333333333</v>
      </c>
      <c r="H509" s="231">
        <v>519.83333333333326</v>
      </c>
      <c r="I509" s="231">
        <v>522.56666666666661</v>
      </c>
      <c r="J509" s="231">
        <v>525.73333333333323</v>
      </c>
      <c r="K509" s="230">
        <v>519.4</v>
      </c>
      <c r="L509" s="230">
        <v>513.5</v>
      </c>
      <c r="M509" s="230">
        <v>15.401759999999999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1529.2</v>
      </c>
      <c r="D510" s="231">
        <v>1533.1666666666667</v>
      </c>
      <c r="E510" s="231">
        <v>1517.0333333333335</v>
      </c>
      <c r="F510" s="231">
        <v>1504.8666666666668</v>
      </c>
      <c r="G510" s="231">
        <v>1488.7333333333336</v>
      </c>
      <c r="H510" s="231">
        <v>1545.3333333333335</v>
      </c>
      <c r="I510" s="231">
        <v>1561.4666666666667</v>
      </c>
      <c r="J510" s="230">
        <v>1573.6333333333334</v>
      </c>
      <c r="K510" s="230">
        <v>1549.3</v>
      </c>
      <c r="L510" s="230">
        <v>1521</v>
      </c>
      <c r="M510" s="216">
        <v>0.17238000000000001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1288.25</v>
      </c>
      <c r="D511" s="241">
        <v>1299.7666666666667</v>
      </c>
      <c r="E511" s="231">
        <v>1269.5333333333333</v>
      </c>
      <c r="F511" s="231">
        <v>1250.8166666666666</v>
      </c>
      <c r="G511" s="231">
        <v>1220.5833333333333</v>
      </c>
      <c r="H511" s="231">
        <v>1318.4833333333333</v>
      </c>
      <c r="I511" s="231">
        <v>1348.7166666666665</v>
      </c>
      <c r="J511" s="231">
        <v>1367.4333333333334</v>
      </c>
      <c r="K511" s="230">
        <v>1330</v>
      </c>
      <c r="L511" s="230">
        <v>1281.05</v>
      </c>
      <c r="M511" s="230">
        <v>0.80349000000000004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1" t="s">
        <v>511</v>
      </c>
      <c r="C7" s="380"/>
      <c r="D7" s="7">
        <f>Main!B10</f>
        <v>45036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45035</v>
      </c>
      <c r="B10" s="29">
        <v>539277</v>
      </c>
      <c r="C10" s="28" t="s">
        <v>984</v>
      </c>
      <c r="D10" s="28" t="s">
        <v>985</v>
      </c>
      <c r="E10" s="28" t="s">
        <v>521</v>
      </c>
      <c r="F10" s="85">
        <v>8273670</v>
      </c>
      <c r="G10" s="29">
        <v>0.76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45035</v>
      </c>
      <c r="B11" s="29">
        <v>500031</v>
      </c>
      <c r="C11" s="28" t="s">
        <v>303</v>
      </c>
      <c r="D11" s="28" t="s">
        <v>1018</v>
      </c>
      <c r="E11" s="28" t="s">
        <v>520</v>
      </c>
      <c r="F11" s="85">
        <v>2000000</v>
      </c>
      <c r="G11" s="29">
        <v>1045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45035</v>
      </c>
      <c r="B12" s="29">
        <v>500031</v>
      </c>
      <c r="C12" s="28" t="s">
        <v>303</v>
      </c>
      <c r="D12" s="28" t="s">
        <v>1019</v>
      </c>
      <c r="E12" s="28" t="s">
        <v>521</v>
      </c>
      <c r="F12" s="85">
        <v>2236960</v>
      </c>
      <c r="G12" s="29">
        <v>1045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45035</v>
      </c>
      <c r="B13" s="29">
        <v>531553</v>
      </c>
      <c r="C13" s="28" t="s">
        <v>1020</v>
      </c>
      <c r="D13" s="28" t="s">
        <v>1021</v>
      </c>
      <c r="E13" s="28" t="s">
        <v>521</v>
      </c>
      <c r="F13" s="85">
        <v>46887</v>
      </c>
      <c r="G13" s="29">
        <v>12.47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45035</v>
      </c>
      <c r="B14" s="29">
        <v>517170</v>
      </c>
      <c r="C14" s="28" t="s">
        <v>986</v>
      </c>
      <c r="D14" s="28" t="s">
        <v>1022</v>
      </c>
      <c r="E14" s="28" t="s">
        <v>520</v>
      </c>
      <c r="F14" s="85">
        <v>100000</v>
      </c>
      <c r="G14" s="29">
        <v>61.78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45035</v>
      </c>
      <c r="B15" s="29">
        <v>517170</v>
      </c>
      <c r="C15" s="28" t="s">
        <v>986</v>
      </c>
      <c r="D15" s="28" t="s">
        <v>987</v>
      </c>
      <c r="E15" s="28" t="s">
        <v>521</v>
      </c>
      <c r="F15" s="85">
        <v>285000</v>
      </c>
      <c r="G15" s="29">
        <v>60.25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45035</v>
      </c>
      <c r="B16" s="29">
        <v>543895</v>
      </c>
      <c r="C16" s="28" t="s">
        <v>1023</v>
      </c>
      <c r="D16" s="28" t="s">
        <v>948</v>
      </c>
      <c r="E16" s="28" t="s">
        <v>520</v>
      </c>
      <c r="F16" s="85">
        <v>60000</v>
      </c>
      <c r="G16" s="29">
        <v>74.08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45035</v>
      </c>
      <c r="B17" s="29">
        <v>542802</v>
      </c>
      <c r="C17" s="28" t="s">
        <v>1024</v>
      </c>
      <c r="D17" s="28" t="s">
        <v>1025</v>
      </c>
      <c r="E17" s="28" t="s">
        <v>520</v>
      </c>
      <c r="F17" s="85">
        <v>832376</v>
      </c>
      <c r="G17" s="29">
        <v>8.1199999999999992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45035</v>
      </c>
      <c r="B18" s="29">
        <v>542802</v>
      </c>
      <c r="C18" s="28" t="s">
        <v>1024</v>
      </c>
      <c r="D18" s="28" t="s">
        <v>1025</v>
      </c>
      <c r="E18" s="28" t="s">
        <v>521</v>
      </c>
      <c r="F18" s="85">
        <v>812376</v>
      </c>
      <c r="G18" s="29">
        <v>8.06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45035</v>
      </c>
      <c r="B19" s="29">
        <v>530263</v>
      </c>
      <c r="C19" s="28" t="s">
        <v>1026</v>
      </c>
      <c r="D19" s="28" t="s">
        <v>983</v>
      </c>
      <c r="E19" s="28" t="s">
        <v>521</v>
      </c>
      <c r="F19" s="85">
        <v>223321</v>
      </c>
      <c r="G19" s="29">
        <v>31.71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45035</v>
      </c>
      <c r="B20" s="29">
        <v>530263</v>
      </c>
      <c r="C20" s="28" t="s">
        <v>1026</v>
      </c>
      <c r="D20" s="28" t="s">
        <v>983</v>
      </c>
      <c r="E20" s="28" t="s">
        <v>520</v>
      </c>
      <c r="F20" s="85">
        <v>344951</v>
      </c>
      <c r="G20" s="29">
        <v>31.46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45035</v>
      </c>
      <c r="B21" s="29">
        <v>530263</v>
      </c>
      <c r="C21" s="28" t="s">
        <v>1026</v>
      </c>
      <c r="D21" s="28" t="s">
        <v>1027</v>
      </c>
      <c r="E21" s="28" t="s">
        <v>521</v>
      </c>
      <c r="F21" s="85">
        <v>176495</v>
      </c>
      <c r="G21" s="29">
        <v>31.49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45035</v>
      </c>
      <c r="B22" s="29">
        <v>530263</v>
      </c>
      <c r="C22" s="28" t="s">
        <v>1026</v>
      </c>
      <c r="D22" s="28" t="s">
        <v>1028</v>
      </c>
      <c r="E22" s="28" t="s">
        <v>521</v>
      </c>
      <c r="F22" s="85">
        <v>134311</v>
      </c>
      <c r="G22" s="29">
        <v>31.54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45035</v>
      </c>
      <c r="B23" s="29">
        <v>530263</v>
      </c>
      <c r="C23" s="28" t="s">
        <v>1026</v>
      </c>
      <c r="D23" s="28" t="s">
        <v>1028</v>
      </c>
      <c r="E23" s="28" t="s">
        <v>520</v>
      </c>
      <c r="F23" s="85">
        <v>910</v>
      </c>
      <c r="G23" s="29">
        <v>31.42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45035</v>
      </c>
      <c r="B24" s="29">
        <v>530263</v>
      </c>
      <c r="C24" s="28" t="s">
        <v>1026</v>
      </c>
      <c r="D24" s="28" t="s">
        <v>949</v>
      </c>
      <c r="E24" s="28" t="s">
        <v>520</v>
      </c>
      <c r="F24" s="85">
        <v>128383</v>
      </c>
      <c r="G24" s="29">
        <v>31.42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45035</v>
      </c>
      <c r="B25" s="29">
        <v>530263</v>
      </c>
      <c r="C25" s="28" t="s">
        <v>1026</v>
      </c>
      <c r="D25" s="28" t="s">
        <v>949</v>
      </c>
      <c r="E25" s="28" t="s">
        <v>521</v>
      </c>
      <c r="F25" s="85">
        <v>38383</v>
      </c>
      <c r="G25" s="29">
        <v>31.44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45035</v>
      </c>
      <c r="B26" s="29">
        <v>542850</v>
      </c>
      <c r="C26" s="28" t="s">
        <v>1029</v>
      </c>
      <c r="D26" s="28" t="s">
        <v>999</v>
      </c>
      <c r="E26" s="28" t="s">
        <v>520</v>
      </c>
      <c r="F26" s="85">
        <v>66000</v>
      </c>
      <c r="G26" s="29">
        <v>67.599999999999994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45035</v>
      </c>
      <c r="B27" s="29">
        <v>531913</v>
      </c>
      <c r="C27" s="28" t="s">
        <v>1030</v>
      </c>
      <c r="D27" s="28" t="s">
        <v>1031</v>
      </c>
      <c r="E27" s="28" t="s">
        <v>521</v>
      </c>
      <c r="F27" s="85">
        <v>40001</v>
      </c>
      <c r="G27" s="29">
        <v>6.98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45035</v>
      </c>
      <c r="B28" s="29">
        <v>531913</v>
      </c>
      <c r="C28" s="28" t="s">
        <v>1030</v>
      </c>
      <c r="D28" s="28" t="s">
        <v>1032</v>
      </c>
      <c r="E28" s="28" t="s">
        <v>521</v>
      </c>
      <c r="F28" s="85">
        <v>85955</v>
      </c>
      <c r="G28" s="29">
        <v>6.97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45035</v>
      </c>
      <c r="B29" s="29">
        <v>530663</v>
      </c>
      <c r="C29" s="28" t="s">
        <v>1033</v>
      </c>
      <c r="D29" s="28" t="s">
        <v>1034</v>
      </c>
      <c r="E29" s="28" t="s">
        <v>521</v>
      </c>
      <c r="F29" s="85">
        <v>65965</v>
      </c>
      <c r="G29" s="29">
        <v>2.29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45035</v>
      </c>
      <c r="B30" s="29">
        <v>530663</v>
      </c>
      <c r="C30" s="28" t="s">
        <v>1033</v>
      </c>
      <c r="D30" s="28" t="s">
        <v>1034</v>
      </c>
      <c r="E30" s="28" t="s">
        <v>520</v>
      </c>
      <c r="F30" s="85">
        <v>665889</v>
      </c>
      <c r="G30" s="29">
        <v>2.29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45035</v>
      </c>
      <c r="B31" s="29">
        <v>530663</v>
      </c>
      <c r="C31" s="28" t="s">
        <v>1033</v>
      </c>
      <c r="D31" s="28" t="s">
        <v>1035</v>
      </c>
      <c r="E31" s="28" t="s">
        <v>521</v>
      </c>
      <c r="F31" s="85">
        <v>637566</v>
      </c>
      <c r="G31" s="29">
        <v>2.2799999999999998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45035</v>
      </c>
      <c r="B32" s="29">
        <v>524458</v>
      </c>
      <c r="C32" s="28" t="s">
        <v>1036</v>
      </c>
      <c r="D32" s="28" t="s">
        <v>1037</v>
      </c>
      <c r="E32" s="28" t="s">
        <v>521</v>
      </c>
      <c r="F32" s="85">
        <v>81743</v>
      </c>
      <c r="G32" s="29">
        <v>21.3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45035</v>
      </c>
      <c r="B33" s="29">
        <v>524458</v>
      </c>
      <c r="C33" s="28" t="s">
        <v>1036</v>
      </c>
      <c r="D33" s="28" t="s">
        <v>1038</v>
      </c>
      <c r="E33" s="28" t="s">
        <v>520</v>
      </c>
      <c r="F33" s="85">
        <v>70500</v>
      </c>
      <c r="G33" s="29">
        <v>21.25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45035</v>
      </c>
      <c r="B34" s="29">
        <v>542924</v>
      </c>
      <c r="C34" s="28" t="s">
        <v>1039</v>
      </c>
      <c r="D34" s="28" t="s">
        <v>1040</v>
      </c>
      <c r="E34" s="28" t="s">
        <v>520</v>
      </c>
      <c r="F34" s="85">
        <v>206500</v>
      </c>
      <c r="G34" s="29">
        <v>4.55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45035</v>
      </c>
      <c r="B35" s="29">
        <v>542924</v>
      </c>
      <c r="C35" s="28" t="s">
        <v>1039</v>
      </c>
      <c r="D35" s="28" t="s">
        <v>1041</v>
      </c>
      <c r="E35" s="28" t="s">
        <v>521</v>
      </c>
      <c r="F35" s="85">
        <v>350000</v>
      </c>
      <c r="G35" s="29">
        <v>4.53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45035</v>
      </c>
      <c r="B36" s="29">
        <v>542924</v>
      </c>
      <c r="C36" s="28" t="s">
        <v>1039</v>
      </c>
      <c r="D36" s="28" t="s">
        <v>1042</v>
      </c>
      <c r="E36" s="28" t="s">
        <v>520</v>
      </c>
      <c r="F36" s="85">
        <v>203000</v>
      </c>
      <c r="G36" s="29">
        <v>4.55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45035</v>
      </c>
      <c r="B37" s="29">
        <v>542924</v>
      </c>
      <c r="C37" s="28" t="s">
        <v>1039</v>
      </c>
      <c r="D37" s="28" t="s">
        <v>1042</v>
      </c>
      <c r="E37" s="28" t="s">
        <v>521</v>
      </c>
      <c r="F37" s="85">
        <v>7000</v>
      </c>
      <c r="G37" s="29">
        <v>4.5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45035</v>
      </c>
      <c r="B38" s="29">
        <v>542924</v>
      </c>
      <c r="C38" s="28" t="s">
        <v>1039</v>
      </c>
      <c r="D38" s="28" t="s">
        <v>1043</v>
      </c>
      <c r="E38" s="28" t="s">
        <v>521</v>
      </c>
      <c r="F38" s="85">
        <v>157500</v>
      </c>
      <c r="G38" s="29">
        <v>4.5599999999999996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45035</v>
      </c>
      <c r="B39" s="29">
        <v>542924</v>
      </c>
      <c r="C39" s="28" t="s">
        <v>1039</v>
      </c>
      <c r="D39" s="28" t="s">
        <v>1043</v>
      </c>
      <c r="E39" s="28" t="s">
        <v>520</v>
      </c>
      <c r="F39" s="85">
        <v>217000</v>
      </c>
      <c r="G39" s="29">
        <v>4.5199999999999996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45035</v>
      </c>
      <c r="B40" s="29">
        <v>542924</v>
      </c>
      <c r="C40" s="28" t="s">
        <v>1039</v>
      </c>
      <c r="D40" s="28" t="s">
        <v>1044</v>
      </c>
      <c r="E40" s="28" t="s">
        <v>521</v>
      </c>
      <c r="F40" s="85">
        <v>84000</v>
      </c>
      <c r="G40" s="29">
        <v>4.34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45035</v>
      </c>
      <c r="B41" s="29">
        <v>542924</v>
      </c>
      <c r="C41" s="28" t="s">
        <v>1039</v>
      </c>
      <c r="D41" s="28" t="s">
        <v>1045</v>
      </c>
      <c r="E41" s="28" t="s">
        <v>520</v>
      </c>
      <c r="F41" s="85">
        <v>87500</v>
      </c>
      <c r="G41" s="29">
        <v>4.3899999999999997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45035</v>
      </c>
      <c r="B42" s="29">
        <v>542924</v>
      </c>
      <c r="C42" s="28" t="s">
        <v>1039</v>
      </c>
      <c r="D42" s="28" t="s">
        <v>1044</v>
      </c>
      <c r="E42" s="28" t="s">
        <v>520</v>
      </c>
      <c r="F42" s="85">
        <v>7000</v>
      </c>
      <c r="G42" s="29">
        <v>4.34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45035</v>
      </c>
      <c r="B43" s="29">
        <v>539814</v>
      </c>
      <c r="C43" s="28" t="s">
        <v>1046</v>
      </c>
      <c r="D43" s="28" t="s">
        <v>1047</v>
      </c>
      <c r="E43" s="28" t="s">
        <v>521</v>
      </c>
      <c r="F43" s="85">
        <v>24600</v>
      </c>
      <c r="G43" s="29">
        <v>59.63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45035</v>
      </c>
      <c r="B44" s="29">
        <v>539767</v>
      </c>
      <c r="C44" s="28" t="s">
        <v>1048</v>
      </c>
      <c r="D44" s="28" t="s">
        <v>1049</v>
      </c>
      <c r="E44" s="28" t="s">
        <v>521</v>
      </c>
      <c r="F44" s="85">
        <v>17618</v>
      </c>
      <c r="G44" s="29">
        <v>14.49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45035</v>
      </c>
      <c r="B45" s="29">
        <v>538860</v>
      </c>
      <c r="C45" s="28" t="s">
        <v>1050</v>
      </c>
      <c r="D45" s="28" t="s">
        <v>1051</v>
      </c>
      <c r="E45" s="28" t="s">
        <v>520</v>
      </c>
      <c r="F45" s="85">
        <v>600000</v>
      </c>
      <c r="G45" s="29">
        <v>1.33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45035</v>
      </c>
      <c r="B46" s="29">
        <v>538119</v>
      </c>
      <c r="C46" s="28" t="s">
        <v>1052</v>
      </c>
      <c r="D46" s="28" t="s">
        <v>1053</v>
      </c>
      <c r="E46" s="28" t="s">
        <v>521</v>
      </c>
      <c r="F46" s="85">
        <v>1325000</v>
      </c>
      <c r="G46" s="29">
        <v>27.84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45035</v>
      </c>
      <c r="B47" s="29">
        <v>538119</v>
      </c>
      <c r="C47" s="28" t="s">
        <v>1052</v>
      </c>
      <c r="D47" s="28" t="s">
        <v>1054</v>
      </c>
      <c r="E47" s="28" t="s">
        <v>521</v>
      </c>
      <c r="F47" s="85">
        <v>184316</v>
      </c>
      <c r="G47" s="29">
        <v>27.84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45035</v>
      </c>
      <c r="B48" s="29">
        <v>538119</v>
      </c>
      <c r="C48" s="28" t="s">
        <v>1052</v>
      </c>
      <c r="D48" s="28" t="s">
        <v>1054</v>
      </c>
      <c r="E48" s="28" t="s">
        <v>520</v>
      </c>
      <c r="F48" s="85">
        <v>750000</v>
      </c>
      <c r="G48" s="29">
        <v>27.84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45035</v>
      </c>
      <c r="B49" s="29">
        <v>543366</v>
      </c>
      <c r="C49" s="28" t="s">
        <v>972</v>
      </c>
      <c r="D49" s="28" t="s">
        <v>973</v>
      </c>
      <c r="E49" s="28" t="s">
        <v>521</v>
      </c>
      <c r="F49" s="85">
        <v>3600</v>
      </c>
      <c r="G49" s="29">
        <v>77.67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45035</v>
      </c>
      <c r="B50" s="29">
        <v>543366</v>
      </c>
      <c r="C50" s="28" t="s">
        <v>972</v>
      </c>
      <c r="D50" s="28" t="s">
        <v>973</v>
      </c>
      <c r="E50" s="28" t="s">
        <v>520</v>
      </c>
      <c r="F50" s="85">
        <v>4800</v>
      </c>
      <c r="G50" s="29">
        <v>77.13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45035</v>
      </c>
      <c r="B51" s="29">
        <v>512399</v>
      </c>
      <c r="C51" s="28" t="s">
        <v>1055</v>
      </c>
      <c r="D51" s="28" t="s">
        <v>1056</v>
      </c>
      <c r="E51" s="28" t="s">
        <v>521</v>
      </c>
      <c r="F51" s="85">
        <v>58615</v>
      </c>
      <c r="G51" s="29">
        <v>370.97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45035</v>
      </c>
      <c r="B52" s="29">
        <v>512399</v>
      </c>
      <c r="C52" s="28" t="s">
        <v>1055</v>
      </c>
      <c r="D52" s="28" t="s">
        <v>1057</v>
      </c>
      <c r="E52" s="28" t="s">
        <v>521</v>
      </c>
      <c r="F52" s="85">
        <v>59849</v>
      </c>
      <c r="G52" s="29">
        <v>368.89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45035</v>
      </c>
      <c r="B53" s="29">
        <v>512399</v>
      </c>
      <c r="C53" s="28" t="s">
        <v>1055</v>
      </c>
      <c r="D53" s="28" t="s">
        <v>1058</v>
      </c>
      <c r="E53" s="28" t="s">
        <v>521</v>
      </c>
      <c r="F53" s="85">
        <v>52000</v>
      </c>
      <c r="G53" s="29">
        <v>369.63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45035</v>
      </c>
      <c r="B54" s="29">
        <v>512399</v>
      </c>
      <c r="C54" s="28" t="s">
        <v>1055</v>
      </c>
      <c r="D54" s="28" t="s">
        <v>1059</v>
      </c>
      <c r="E54" s="28" t="s">
        <v>521</v>
      </c>
      <c r="F54" s="85">
        <v>54177</v>
      </c>
      <c r="G54" s="29">
        <v>366.2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45035</v>
      </c>
      <c r="B55" s="29">
        <v>512399</v>
      </c>
      <c r="C55" s="28" t="s">
        <v>1055</v>
      </c>
      <c r="D55" s="28" t="s">
        <v>1060</v>
      </c>
      <c r="E55" s="28" t="s">
        <v>521</v>
      </c>
      <c r="F55" s="85">
        <v>152000</v>
      </c>
      <c r="G55" s="29">
        <v>367.3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45035</v>
      </c>
      <c r="B56" s="29">
        <v>540147</v>
      </c>
      <c r="C56" s="28" t="s">
        <v>1061</v>
      </c>
      <c r="D56" s="28" t="s">
        <v>1062</v>
      </c>
      <c r="E56" s="28" t="s">
        <v>521</v>
      </c>
      <c r="F56" s="85">
        <v>90000</v>
      </c>
      <c r="G56" s="29">
        <v>31.89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45035</v>
      </c>
      <c r="B57" s="29">
        <v>511700</v>
      </c>
      <c r="C57" s="28" t="s">
        <v>950</v>
      </c>
      <c r="D57" s="28" t="s">
        <v>1063</v>
      </c>
      <c r="E57" s="28" t="s">
        <v>520</v>
      </c>
      <c r="F57" s="85">
        <v>34500</v>
      </c>
      <c r="G57" s="29">
        <v>71.739999999999995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45035</v>
      </c>
      <c r="B58" s="29">
        <v>511700</v>
      </c>
      <c r="C58" s="28" t="s">
        <v>950</v>
      </c>
      <c r="D58" s="28" t="s">
        <v>1064</v>
      </c>
      <c r="E58" s="28" t="s">
        <v>520</v>
      </c>
      <c r="F58" s="85">
        <v>30000</v>
      </c>
      <c r="G58" s="29">
        <v>71.459999999999994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45035</v>
      </c>
      <c r="B59" s="29">
        <v>511700</v>
      </c>
      <c r="C59" s="28" t="s">
        <v>950</v>
      </c>
      <c r="D59" s="28" t="s">
        <v>1065</v>
      </c>
      <c r="E59" s="28" t="s">
        <v>520</v>
      </c>
      <c r="F59" s="85">
        <v>30000</v>
      </c>
      <c r="G59" s="29">
        <v>71.73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45035</v>
      </c>
      <c r="B60" s="29">
        <v>511700</v>
      </c>
      <c r="C60" s="28" t="s">
        <v>950</v>
      </c>
      <c r="D60" s="28" t="s">
        <v>1066</v>
      </c>
      <c r="E60" s="28" t="s">
        <v>520</v>
      </c>
      <c r="F60" s="85">
        <v>30000</v>
      </c>
      <c r="G60" s="29">
        <v>71.739999999999995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45035</v>
      </c>
      <c r="B61" s="29">
        <v>511700</v>
      </c>
      <c r="C61" s="28" t="s">
        <v>950</v>
      </c>
      <c r="D61" s="28" t="s">
        <v>1067</v>
      </c>
      <c r="E61" s="28" t="s">
        <v>521</v>
      </c>
      <c r="F61" s="85">
        <v>79200</v>
      </c>
      <c r="G61" s="29">
        <v>71.739999999999995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45035</v>
      </c>
      <c r="B62" s="29">
        <v>511700</v>
      </c>
      <c r="C62" s="28" t="s">
        <v>950</v>
      </c>
      <c r="D62" s="28" t="s">
        <v>1068</v>
      </c>
      <c r="E62" s="28" t="s">
        <v>521</v>
      </c>
      <c r="F62" s="85">
        <v>40966</v>
      </c>
      <c r="G62" s="29">
        <v>71.739999999999995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45035</v>
      </c>
      <c r="B63" s="29">
        <v>511700</v>
      </c>
      <c r="C63" s="28" t="s">
        <v>950</v>
      </c>
      <c r="D63" s="28" t="s">
        <v>1069</v>
      </c>
      <c r="E63" s="28" t="s">
        <v>521</v>
      </c>
      <c r="F63" s="85">
        <v>25282</v>
      </c>
      <c r="G63" s="29">
        <v>71.73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45035</v>
      </c>
      <c r="B64" s="29">
        <v>511700</v>
      </c>
      <c r="C64" s="28" t="s">
        <v>950</v>
      </c>
      <c r="D64" s="28" t="s">
        <v>974</v>
      </c>
      <c r="E64" s="28" t="s">
        <v>520</v>
      </c>
      <c r="F64" s="85">
        <v>25990</v>
      </c>
      <c r="G64" s="29">
        <v>70.06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45035</v>
      </c>
      <c r="B65" s="29">
        <v>511700</v>
      </c>
      <c r="C65" s="28" t="s">
        <v>950</v>
      </c>
      <c r="D65" s="28" t="s">
        <v>1069</v>
      </c>
      <c r="E65" s="28" t="s">
        <v>520</v>
      </c>
      <c r="F65" s="85">
        <v>2800</v>
      </c>
      <c r="G65" s="29">
        <v>71.739999999999995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45035</v>
      </c>
      <c r="B66" s="29">
        <v>532070</v>
      </c>
      <c r="C66" s="28" t="s">
        <v>1070</v>
      </c>
      <c r="D66" s="28" t="s">
        <v>1071</v>
      </c>
      <c r="E66" s="28" t="s">
        <v>521</v>
      </c>
      <c r="F66" s="85">
        <v>66652</v>
      </c>
      <c r="G66" s="29">
        <v>93.69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45035</v>
      </c>
      <c r="B67" s="29">
        <v>532070</v>
      </c>
      <c r="C67" s="28" t="s">
        <v>1070</v>
      </c>
      <c r="D67" s="28" t="s">
        <v>1072</v>
      </c>
      <c r="E67" s="28" t="s">
        <v>520</v>
      </c>
      <c r="F67" s="85">
        <v>40000</v>
      </c>
      <c r="G67" s="29">
        <v>94.4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45035</v>
      </c>
      <c r="B68" s="29">
        <v>532070</v>
      </c>
      <c r="C68" s="28" t="s">
        <v>1070</v>
      </c>
      <c r="D68" s="28" t="s">
        <v>1073</v>
      </c>
      <c r="E68" s="28" t="s">
        <v>521</v>
      </c>
      <c r="F68" s="85">
        <v>67194</v>
      </c>
      <c r="G68" s="29">
        <v>93.22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45035</v>
      </c>
      <c r="B69" s="29">
        <v>532070</v>
      </c>
      <c r="C69" s="28" t="s">
        <v>1070</v>
      </c>
      <c r="D69" s="28" t="s">
        <v>1073</v>
      </c>
      <c r="E69" s="28" t="s">
        <v>520</v>
      </c>
      <c r="F69" s="85">
        <v>11834</v>
      </c>
      <c r="G69" s="29">
        <v>93.89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45035</v>
      </c>
      <c r="B70" s="29">
        <v>543799</v>
      </c>
      <c r="C70" s="28" t="s">
        <v>975</v>
      </c>
      <c r="D70" s="28" t="s">
        <v>1063</v>
      </c>
      <c r="E70" s="28" t="s">
        <v>520</v>
      </c>
      <c r="F70" s="85">
        <v>75000</v>
      </c>
      <c r="G70" s="29">
        <v>33.44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45035</v>
      </c>
      <c r="B71" s="29">
        <v>543799</v>
      </c>
      <c r="C71" s="28" t="s">
        <v>975</v>
      </c>
      <c r="D71" s="28" t="s">
        <v>1066</v>
      </c>
      <c r="E71" s="28" t="s">
        <v>520</v>
      </c>
      <c r="F71" s="85">
        <v>108000</v>
      </c>
      <c r="G71" s="29">
        <v>33.44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45035</v>
      </c>
      <c r="B72" s="29">
        <v>543799</v>
      </c>
      <c r="C72" s="28" t="s">
        <v>975</v>
      </c>
      <c r="D72" s="28" t="s">
        <v>1074</v>
      </c>
      <c r="E72" s="28" t="s">
        <v>521</v>
      </c>
      <c r="F72" s="85">
        <v>72000</v>
      </c>
      <c r="G72" s="29">
        <v>33.44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45035</v>
      </c>
      <c r="B73" s="29">
        <v>543799</v>
      </c>
      <c r="C73" s="28" t="s">
        <v>975</v>
      </c>
      <c r="D73" s="28" t="s">
        <v>1067</v>
      </c>
      <c r="E73" s="28" t="s">
        <v>521</v>
      </c>
      <c r="F73" s="85">
        <v>69000</v>
      </c>
      <c r="G73" s="29">
        <v>33.44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45035</v>
      </c>
      <c r="B74" s="29">
        <v>543799</v>
      </c>
      <c r="C74" s="28" t="s">
        <v>975</v>
      </c>
      <c r="D74" s="28" t="s">
        <v>974</v>
      </c>
      <c r="E74" s="28" t="s">
        <v>521</v>
      </c>
      <c r="F74" s="85">
        <v>129000</v>
      </c>
      <c r="G74" s="29">
        <v>31.88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45035</v>
      </c>
      <c r="B75" s="29">
        <v>543799</v>
      </c>
      <c r="C75" s="28" t="s">
        <v>975</v>
      </c>
      <c r="D75" s="28" t="s">
        <v>1069</v>
      </c>
      <c r="E75" s="28" t="s">
        <v>521</v>
      </c>
      <c r="F75" s="85">
        <v>75000</v>
      </c>
      <c r="G75" s="29">
        <v>33.44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45035</v>
      </c>
      <c r="B76" s="29">
        <v>543799</v>
      </c>
      <c r="C76" s="28" t="s">
        <v>975</v>
      </c>
      <c r="D76" s="28" t="s">
        <v>1074</v>
      </c>
      <c r="E76" s="28" t="s">
        <v>520</v>
      </c>
      <c r="F76" s="85">
        <v>45000</v>
      </c>
      <c r="G76" s="29">
        <v>33.31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45035</v>
      </c>
      <c r="B77" s="29">
        <v>543799</v>
      </c>
      <c r="C77" s="28" t="s">
        <v>975</v>
      </c>
      <c r="D77" s="28" t="s">
        <v>1067</v>
      </c>
      <c r="E77" s="28" t="s">
        <v>520</v>
      </c>
      <c r="F77" s="85">
        <v>3000</v>
      </c>
      <c r="G77" s="29">
        <v>33.29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45035</v>
      </c>
      <c r="B78" s="29">
        <v>543799</v>
      </c>
      <c r="C78" s="28" t="s">
        <v>975</v>
      </c>
      <c r="D78" s="28" t="s">
        <v>974</v>
      </c>
      <c r="E78" s="28" t="s">
        <v>520</v>
      </c>
      <c r="F78" s="85">
        <v>12000</v>
      </c>
      <c r="G78" s="29">
        <v>33.44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45035</v>
      </c>
      <c r="B79" s="29">
        <v>543799</v>
      </c>
      <c r="C79" s="28" t="s">
        <v>975</v>
      </c>
      <c r="D79" s="28" t="s">
        <v>1075</v>
      </c>
      <c r="E79" s="28" t="s">
        <v>520</v>
      </c>
      <c r="F79" s="85">
        <v>30000</v>
      </c>
      <c r="G79" s="29">
        <v>33.44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45035</v>
      </c>
      <c r="B80" s="29">
        <v>543799</v>
      </c>
      <c r="C80" s="28" t="s">
        <v>975</v>
      </c>
      <c r="D80" s="28" t="s">
        <v>949</v>
      </c>
      <c r="E80" s="28" t="s">
        <v>520</v>
      </c>
      <c r="F80" s="85">
        <v>90000</v>
      </c>
      <c r="G80" s="29">
        <v>31.96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45035</v>
      </c>
      <c r="B81" s="29">
        <v>539041</v>
      </c>
      <c r="C81" s="28" t="s">
        <v>988</v>
      </c>
      <c r="D81" s="28" t="s">
        <v>1076</v>
      </c>
      <c r="E81" s="28" t="s">
        <v>521</v>
      </c>
      <c r="F81" s="85">
        <v>90000</v>
      </c>
      <c r="G81" s="29">
        <v>48.01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45035</v>
      </c>
      <c r="B82" s="29">
        <v>539041</v>
      </c>
      <c r="C82" s="28" t="s">
        <v>988</v>
      </c>
      <c r="D82" s="28" t="s">
        <v>1077</v>
      </c>
      <c r="E82" s="28" t="s">
        <v>520</v>
      </c>
      <c r="F82" s="85">
        <v>75000</v>
      </c>
      <c r="G82" s="29">
        <v>48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45035</v>
      </c>
      <c r="B83" s="29">
        <v>539406</v>
      </c>
      <c r="C83" s="28" t="s">
        <v>1078</v>
      </c>
      <c r="D83" s="28" t="s">
        <v>1079</v>
      </c>
      <c r="E83" s="28" t="s">
        <v>520</v>
      </c>
      <c r="F83" s="85">
        <v>14000</v>
      </c>
      <c r="G83" s="29">
        <v>34.549999999999997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45035</v>
      </c>
      <c r="B84" s="29">
        <v>539406</v>
      </c>
      <c r="C84" s="28" t="s">
        <v>1078</v>
      </c>
      <c r="D84" s="28" t="s">
        <v>1080</v>
      </c>
      <c r="E84" s="28" t="s">
        <v>520</v>
      </c>
      <c r="F84" s="85">
        <v>15000</v>
      </c>
      <c r="G84" s="29">
        <v>34.549999999999997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45035</v>
      </c>
      <c r="B85" s="29">
        <v>539406</v>
      </c>
      <c r="C85" s="28" t="s">
        <v>1078</v>
      </c>
      <c r="D85" s="28" t="s">
        <v>1081</v>
      </c>
      <c r="E85" s="28" t="s">
        <v>521</v>
      </c>
      <c r="F85" s="85">
        <v>29000</v>
      </c>
      <c r="G85" s="29">
        <v>34.549999999999997</v>
      </c>
      <c r="H85" s="29" t="s">
        <v>302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45035</v>
      </c>
      <c r="B86" s="29">
        <v>542765</v>
      </c>
      <c r="C86" s="28" t="s">
        <v>927</v>
      </c>
      <c r="D86" s="28" t="s">
        <v>1082</v>
      </c>
      <c r="E86" s="28" t="s">
        <v>521</v>
      </c>
      <c r="F86" s="85">
        <v>16000</v>
      </c>
      <c r="G86" s="29">
        <v>221.25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45035</v>
      </c>
      <c r="B87" s="29">
        <v>542765</v>
      </c>
      <c r="C87" s="28" t="s">
        <v>927</v>
      </c>
      <c r="D87" s="28" t="s">
        <v>989</v>
      </c>
      <c r="E87" s="28" t="s">
        <v>520</v>
      </c>
      <c r="F87" s="85">
        <v>8000</v>
      </c>
      <c r="G87" s="29">
        <v>221.21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45035</v>
      </c>
      <c r="B88" s="29">
        <v>542765</v>
      </c>
      <c r="C88" s="28" t="s">
        <v>927</v>
      </c>
      <c r="D88" s="28" t="s">
        <v>1083</v>
      </c>
      <c r="E88" s="28" t="s">
        <v>520</v>
      </c>
      <c r="F88" s="85">
        <v>2000</v>
      </c>
      <c r="G88" s="29">
        <v>221.28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45035</v>
      </c>
      <c r="B89" s="29">
        <v>542765</v>
      </c>
      <c r="C89" s="28" t="s">
        <v>927</v>
      </c>
      <c r="D89" s="28" t="s">
        <v>1084</v>
      </c>
      <c r="E89" s="28" t="s">
        <v>520</v>
      </c>
      <c r="F89" s="85">
        <v>2000</v>
      </c>
      <c r="G89" s="29">
        <v>221.14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45035</v>
      </c>
      <c r="B90" s="29">
        <v>542765</v>
      </c>
      <c r="C90" s="28" t="s">
        <v>927</v>
      </c>
      <c r="D90" s="28" t="s">
        <v>1085</v>
      </c>
      <c r="E90" s="28" t="s">
        <v>520</v>
      </c>
      <c r="F90" s="85">
        <v>2000</v>
      </c>
      <c r="G90" s="29">
        <v>221.28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45035</v>
      </c>
      <c r="B91" s="29">
        <v>514175</v>
      </c>
      <c r="C91" s="28" t="s">
        <v>1086</v>
      </c>
      <c r="D91" s="28" t="s">
        <v>949</v>
      </c>
      <c r="E91" s="28" t="s">
        <v>520</v>
      </c>
      <c r="F91" s="85">
        <v>147961</v>
      </c>
      <c r="G91" s="29">
        <v>45.42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45035</v>
      </c>
      <c r="B92" s="29">
        <v>514175</v>
      </c>
      <c r="C92" s="28" t="s">
        <v>1086</v>
      </c>
      <c r="D92" s="28" t="s">
        <v>949</v>
      </c>
      <c r="E92" s="28" t="s">
        <v>521</v>
      </c>
      <c r="F92" s="85">
        <v>147961</v>
      </c>
      <c r="G92" s="29">
        <v>45.45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45035</v>
      </c>
      <c r="B93" s="29">
        <v>543545</v>
      </c>
      <c r="C93" s="28" t="s">
        <v>990</v>
      </c>
      <c r="D93" s="28" t="s">
        <v>983</v>
      </c>
      <c r="E93" s="28" t="s">
        <v>521</v>
      </c>
      <c r="F93" s="85">
        <v>36000</v>
      </c>
      <c r="G93" s="29">
        <v>108.97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45035</v>
      </c>
      <c r="B94" s="29">
        <v>543545</v>
      </c>
      <c r="C94" s="28" t="s">
        <v>990</v>
      </c>
      <c r="D94" s="28" t="s">
        <v>983</v>
      </c>
      <c r="E94" s="28" t="s">
        <v>520</v>
      </c>
      <c r="F94" s="85">
        <v>44000</v>
      </c>
      <c r="G94" s="29">
        <v>108.84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45035</v>
      </c>
      <c r="B95" s="29" t="s">
        <v>1087</v>
      </c>
      <c r="C95" s="28" t="s">
        <v>1088</v>
      </c>
      <c r="D95" s="28" t="s">
        <v>1089</v>
      </c>
      <c r="E95" s="28" t="s">
        <v>520</v>
      </c>
      <c r="F95" s="85">
        <v>30400</v>
      </c>
      <c r="G95" s="29">
        <v>61.61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45035</v>
      </c>
      <c r="B96" s="29" t="s">
        <v>1090</v>
      </c>
      <c r="C96" s="28" t="s">
        <v>1091</v>
      </c>
      <c r="D96" s="28" t="s">
        <v>1092</v>
      </c>
      <c r="E96" s="28" t="s">
        <v>520</v>
      </c>
      <c r="F96" s="85">
        <v>1132808</v>
      </c>
      <c r="G96" s="29">
        <v>71.47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45035</v>
      </c>
      <c r="B97" s="29" t="s">
        <v>1093</v>
      </c>
      <c r="C97" s="28" t="s">
        <v>1094</v>
      </c>
      <c r="D97" s="28" t="s">
        <v>1095</v>
      </c>
      <c r="E97" s="28" t="s">
        <v>520</v>
      </c>
      <c r="F97" s="85">
        <v>101736</v>
      </c>
      <c r="G97" s="29">
        <v>604.96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45035</v>
      </c>
      <c r="B98" s="29" t="s">
        <v>905</v>
      </c>
      <c r="C98" s="28" t="s">
        <v>906</v>
      </c>
      <c r="D98" s="28" t="s">
        <v>976</v>
      </c>
      <c r="E98" s="28" t="s">
        <v>520</v>
      </c>
      <c r="F98" s="85">
        <v>146400</v>
      </c>
      <c r="G98" s="29">
        <v>55.65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45035</v>
      </c>
      <c r="B99" s="29" t="s">
        <v>905</v>
      </c>
      <c r="C99" s="28" t="s">
        <v>906</v>
      </c>
      <c r="D99" s="28" t="s">
        <v>995</v>
      </c>
      <c r="E99" s="28" t="s">
        <v>520</v>
      </c>
      <c r="F99" s="85">
        <v>6000</v>
      </c>
      <c r="G99" s="29">
        <v>57.35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45035</v>
      </c>
      <c r="B100" s="29" t="s">
        <v>905</v>
      </c>
      <c r="C100" s="28" t="s">
        <v>906</v>
      </c>
      <c r="D100" s="28" t="s">
        <v>951</v>
      </c>
      <c r="E100" s="28" t="s">
        <v>520</v>
      </c>
      <c r="F100" s="85">
        <v>102000</v>
      </c>
      <c r="G100" s="29">
        <v>55.07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45035</v>
      </c>
      <c r="B101" s="29" t="s">
        <v>905</v>
      </c>
      <c r="C101" s="28" t="s">
        <v>906</v>
      </c>
      <c r="D101" s="28" t="s">
        <v>994</v>
      </c>
      <c r="E101" s="28" t="s">
        <v>520</v>
      </c>
      <c r="F101" s="85">
        <v>26400</v>
      </c>
      <c r="G101" s="29">
        <v>53.17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45035</v>
      </c>
      <c r="B102" s="29" t="s">
        <v>996</v>
      </c>
      <c r="C102" s="28" t="s">
        <v>997</v>
      </c>
      <c r="D102" s="28" t="s">
        <v>998</v>
      </c>
      <c r="E102" s="28" t="s">
        <v>520</v>
      </c>
      <c r="F102" s="85">
        <v>16000</v>
      </c>
      <c r="G102" s="29">
        <v>43.06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45035</v>
      </c>
      <c r="B103" s="29" t="s">
        <v>996</v>
      </c>
      <c r="C103" s="28" t="s">
        <v>997</v>
      </c>
      <c r="D103" s="28" t="s">
        <v>1096</v>
      </c>
      <c r="E103" s="28" t="s">
        <v>520</v>
      </c>
      <c r="F103" s="85">
        <v>40000</v>
      </c>
      <c r="G103" s="29">
        <v>44.2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45035</v>
      </c>
      <c r="B104" s="29" t="s">
        <v>1097</v>
      </c>
      <c r="C104" s="28" t="s">
        <v>1098</v>
      </c>
      <c r="D104" s="28" t="s">
        <v>1099</v>
      </c>
      <c r="E104" s="28" t="s">
        <v>520</v>
      </c>
      <c r="F104" s="85">
        <v>50000</v>
      </c>
      <c r="G104" s="29">
        <v>52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45035</v>
      </c>
      <c r="B105" s="29" t="s">
        <v>1100</v>
      </c>
      <c r="C105" s="28" t="s">
        <v>1101</v>
      </c>
      <c r="D105" s="28" t="s">
        <v>1102</v>
      </c>
      <c r="E105" s="28" t="s">
        <v>520</v>
      </c>
      <c r="F105" s="85">
        <v>180000</v>
      </c>
      <c r="G105" s="29">
        <v>115.95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45035</v>
      </c>
      <c r="B106" s="29" t="s">
        <v>1103</v>
      </c>
      <c r="C106" s="28" t="s">
        <v>1104</v>
      </c>
      <c r="D106" s="28" t="s">
        <v>1105</v>
      </c>
      <c r="E106" s="28" t="s">
        <v>520</v>
      </c>
      <c r="F106" s="85">
        <v>116823</v>
      </c>
      <c r="G106" s="29">
        <v>65.3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45035</v>
      </c>
      <c r="B107" s="29" t="s">
        <v>1103</v>
      </c>
      <c r="C107" s="28" t="s">
        <v>1104</v>
      </c>
      <c r="D107" s="28" t="s">
        <v>1106</v>
      </c>
      <c r="E107" s="28" t="s">
        <v>520</v>
      </c>
      <c r="F107" s="85">
        <v>65746</v>
      </c>
      <c r="G107" s="29">
        <v>65.150000000000006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45035</v>
      </c>
      <c r="B108" s="29" t="s">
        <v>1086</v>
      </c>
      <c r="C108" s="28" t="s">
        <v>1107</v>
      </c>
      <c r="D108" s="28" t="s">
        <v>1108</v>
      </c>
      <c r="E108" s="28" t="s">
        <v>520</v>
      </c>
      <c r="F108" s="85">
        <v>109418</v>
      </c>
      <c r="G108" s="29">
        <v>44.66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45035</v>
      </c>
      <c r="B109" s="29" t="s">
        <v>1086</v>
      </c>
      <c r="C109" s="28" t="s">
        <v>1107</v>
      </c>
      <c r="D109" s="28" t="s">
        <v>949</v>
      </c>
      <c r="E109" s="28" t="s">
        <v>520</v>
      </c>
      <c r="F109" s="85">
        <v>131962</v>
      </c>
      <c r="G109" s="29">
        <v>44.19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45035</v>
      </c>
      <c r="B110" s="29" t="s">
        <v>1086</v>
      </c>
      <c r="C110" s="28" t="s">
        <v>1107</v>
      </c>
      <c r="D110" s="28" t="s">
        <v>1109</v>
      </c>
      <c r="E110" s="28" t="s">
        <v>520</v>
      </c>
      <c r="F110" s="85">
        <v>212885</v>
      </c>
      <c r="G110" s="29">
        <v>43.93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45035</v>
      </c>
      <c r="B111" s="29" t="s">
        <v>1086</v>
      </c>
      <c r="C111" s="28" t="s">
        <v>1107</v>
      </c>
      <c r="D111" s="28" t="s">
        <v>1047</v>
      </c>
      <c r="E111" s="28" t="s">
        <v>520</v>
      </c>
      <c r="F111" s="85">
        <v>132880</v>
      </c>
      <c r="G111" s="29">
        <v>43.63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45035</v>
      </c>
      <c r="B112" s="29" t="s">
        <v>1087</v>
      </c>
      <c r="C112" s="28" t="s">
        <v>1088</v>
      </c>
      <c r="D112" s="28" t="s">
        <v>1089</v>
      </c>
      <c r="E112" s="28" t="s">
        <v>521</v>
      </c>
      <c r="F112" s="85">
        <v>41600</v>
      </c>
      <c r="G112" s="29">
        <v>66.53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45035</v>
      </c>
      <c r="B113" s="29" t="s">
        <v>1110</v>
      </c>
      <c r="C113" s="28" t="s">
        <v>1111</v>
      </c>
      <c r="D113" s="28" t="s">
        <v>1112</v>
      </c>
      <c r="E113" s="28" t="s">
        <v>521</v>
      </c>
      <c r="F113" s="85">
        <v>199532</v>
      </c>
      <c r="G113" s="29">
        <v>117.65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45035</v>
      </c>
      <c r="B114" s="29" t="s">
        <v>1090</v>
      </c>
      <c r="C114" s="28" t="s">
        <v>1091</v>
      </c>
      <c r="D114" s="28" t="s">
        <v>956</v>
      </c>
      <c r="E114" s="28" t="s">
        <v>521</v>
      </c>
      <c r="F114" s="85">
        <v>2500000</v>
      </c>
      <c r="G114" s="29">
        <v>71.5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45035</v>
      </c>
      <c r="B115" s="29" t="s">
        <v>1090</v>
      </c>
      <c r="C115" s="28" t="s">
        <v>1091</v>
      </c>
      <c r="D115" s="28" t="s">
        <v>1092</v>
      </c>
      <c r="E115" s="28" t="s">
        <v>521</v>
      </c>
      <c r="F115" s="85">
        <v>1132808</v>
      </c>
      <c r="G115" s="29">
        <v>71.150000000000006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45035</v>
      </c>
      <c r="B116" s="29" t="s">
        <v>1093</v>
      </c>
      <c r="C116" s="28" t="s">
        <v>1094</v>
      </c>
      <c r="D116" s="28" t="s">
        <v>1095</v>
      </c>
      <c r="E116" s="28" t="s">
        <v>521</v>
      </c>
      <c r="F116" s="85">
        <v>101736</v>
      </c>
      <c r="G116" s="29">
        <v>606.51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45035</v>
      </c>
      <c r="B117" s="29" t="s">
        <v>1113</v>
      </c>
      <c r="C117" s="28" t="s">
        <v>1114</v>
      </c>
      <c r="D117" s="28" t="s">
        <v>1115</v>
      </c>
      <c r="E117" s="28" t="s">
        <v>521</v>
      </c>
      <c r="F117" s="85">
        <v>1300000</v>
      </c>
      <c r="G117" s="29">
        <v>385.2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45035</v>
      </c>
      <c r="B118" s="29" t="s">
        <v>991</v>
      </c>
      <c r="C118" s="28" t="s">
        <v>992</v>
      </c>
      <c r="D118" s="28" t="s">
        <v>993</v>
      </c>
      <c r="E118" s="28" t="s">
        <v>521</v>
      </c>
      <c r="F118" s="85">
        <v>158400</v>
      </c>
      <c r="G118" s="29">
        <v>97.97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45035</v>
      </c>
      <c r="B119" s="29" t="s">
        <v>905</v>
      </c>
      <c r="C119" s="28" t="s">
        <v>906</v>
      </c>
      <c r="D119" s="28" t="s">
        <v>995</v>
      </c>
      <c r="E119" s="28" t="s">
        <v>521</v>
      </c>
      <c r="F119" s="85">
        <v>48000</v>
      </c>
      <c r="G119" s="29">
        <v>57.17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45035</v>
      </c>
      <c r="B120" s="29" t="s">
        <v>905</v>
      </c>
      <c r="C120" s="28" t="s">
        <v>906</v>
      </c>
      <c r="D120" s="28" t="s">
        <v>994</v>
      </c>
      <c r="E120" s="28" t="s">
        <v>521</v>
      </c>
      <c r="F120" s="85">
        <v>34800</v>
      </c>
      <c r="G120" s="29">
        <v>53.33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45035</v>
      </c>
      <c r="B121" s="29" t="s">
        <v>905</v>
      </c>
      <c r="C121" s="28" t="s">
        <v>906</v>
      </c>
      <c r="D121" s="28" t="s">
        <v>951</v>
      </c>
      <c r="E121" s="28" t="s">
        <v>521</v>
      </c>
      <c r="F121" s="85">
        <v>102000</v>
      </c>
      <c r="G121" s="29">
        <v>55.87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45035</v>
      </c>
      <c r="B122" s="29" t="s">
        <v>996</v>
      </c>
      <c r="C122" s="28" t="s">
        <v>997</v>
      </c>
      <c r="D122" s="28" t="s">
        <v>1096</v>
      </c>
      <c r="E122" s="28" t="s">
        <v>521</v>
      </c>
      <c r="F122" s="85">
        <v>68000</v>
      </c>
      <c r="G122" s="29">
        <v>43.04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45035</v>
      </c>
      <c r="B123" s="29" t="s">
        <v>996</v>
      </c>
      <c r="C123" s="28" t="s">
        <v>997</v>
      </c>
      <c r="D123" s="28" t="s">
        <v>998</v>
      </c>
      <c r="E123" s="28" t="s">
        <v>521</v>
      </c>
      <c r="F123" s="85">
        <v>76000</v>
      </c>
      <c r="G123" s="29">
        <v>43.42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45035</v>
      </c>
      <c r="B124" s="29" t="s">
        <v>1100</v>
      </c>
      <c r="C124" s="28" t="s">
        <v>1101</v>
      </c>
      <c r="D124" s="28" t="s">
        <v>1116</v>
      </c>
      <c r="E124" s="28" t="s">
        <v>521</v>
      </c>
      <c r="F124" s="85">
        <v>172800</v>
      </c>
      <c r="G124" s="29">
        <v>116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45035</v>
      </c>
      <c r="B125" s="29" t="s">
        <v>1103</v>
      </c>
      <c r="C125" s="28" t="s">
        <v>1104</v>
      </c>
      <c r="D125" s="28" t="s">
        <v>1105</v>
      </c>
      <c r="E125" s="28" t="s">
        <v>521</v>
      </c>
      <c r="F125" s="85">
        <v>116823</v>
      </c>
      <c r="G125" s="29">
        <v>65.52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45035</v>
      </c>
      <c r="B126" s="29" t="s">
        <v>1103</v>
      </c>
      <c r="C126" s="28" t="s">
        <v>1104</v>
      </c>
      <c r="D126" s="28" t="s">
        <v>1106</v>
      </c>
      <c r="E126" s="28" t="s">
        <v>521</v>
      </c>
      <c r="F126" s="85">
        <v>64747</v>
      </c>
      <c r="G126" s="29">
        <v>65.52</v>
      </c>
      <c r="H126" s="29" t="s">
        <v>866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45035</v>
      </c>
      <c r="B127" s="29" t="s">
        <v>1086</v>
      </c>
      <c r="C127" s="28" t="s">
        <v>1107</v>
      </c>
      <c r="D127" s="28" t="s">
        <v>949</v>
      </c>
      <c r="E127" s="28" t="s">
        <v>521</v>
      </c>
      <c r="F127" s="85">
        <v>131962</v>
      </c>
      <c r="G127" s="29">
        <v>44.2</v>
      </c>
      <c r="H127" s="29" t="s">
        <v>866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45035</v>
      </c>
      <c r="B128" s="29" t="s">
        <v>1086</v>
      </c>
      <c r="C128" s="28" t="s">
        <v>1107</v>
      </c>
      <c r="D128" s="28" t="s">
        <v>1108</v>
      </c>
      <c r="E128" s="28" t="s">
        <v>521</v>
      </c>
      <c r="F128" s="85">
        <v>205669</v>
      </c>
      <c r="G128" s="29">
        <v>44.47</v>
      </c>
      <c r="H128" s="29" t="s">
        <v>866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45035</v>
      </c>
      <c r="B129" s="29" t="s">
        <v>1086</v>
      </c>
      <c r="C129" s="28" t="s">
        <v>1107</v>
      </c>
      <c r="D129" s="28" t="s">
        <v>1047</v>
      </c>
      <c r="E129" s="28" t="s">
        <v>521</v>
      </c>
      <c r="F129" s="85">
        <v>76880</v>
      </c>
      <c r="G129" s="29">
        <v>44.1</v>
      </c>
      <c r="H129" s="29" t="s">
        <v>866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45035</v>
      </c>
      <c r="B130" s="29" t="s">
        <v>1086</v>
      </c>
      <c r="C130" s="28" t="s">
        <v>1107</v>
      </c>
      <c r="D130" s="28" t="s">
        <v>1117</v>
      </c>
      <c r="E130" s="28" t="s">
        <v>521</v>
      </c>
      <c r="F130" s="85">
        <v>154009</v>
      </c>
      <c r="G130" s="29">
        <v>44.33</v>
      </c>
      <c r="H130" s="29" t="s">
        <v>866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1"/>
  <sheetViews>
    <sheetView topLeftCell="A7" zoomScale="85" zoomScaleNormal="85" workbookViewId="0">
      <selection activeCell="K60" sqref="K6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45036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764.65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873.4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3153.5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919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920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936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918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928</v>
      </c>
      <c r="G18" s="244">
        <v>425</v>
      </c>
      <c r="H18" s="244"/>
      <c r="I18" s="252" t="s">
        <v>929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457.1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938</v>
      </c>
      <c r="G19" s="244">
        <v>377</v>
      </c>
      <c r="H19" s="244"/>
      <c r="I19" s="252" t="s">
        <v>939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416.45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962</v>
      </c>
      <c r="G20" s="244">
        <v>158</v>
      </c>
      <c r="H20" s="244"/>
      <c r="I20" s="252" t="s">
        <v>963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168.65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964</v>
      </c>
      <c r="G21" s="244">
        <v>945</v>
      </c>
      <c r="H21" s="244"/>
      <c r="I21" s="252" t="s">
        <v>965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1038.7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968</v>
      </c>
      <c r="E22" s="251" t="s">
        <v>565</v>
      </c>
      <c r="F22" s="244" t="s">
        <v>966</v>
      </c>
      <c r="G22" s="244">
        <v>233</v>
      </c>
      <c r="H22" s="244"/>
      <c r="I22" s="252" t="s">
        <v>967</v>
      </c>
      <c r="J22" s="245" t="s">
        <v>538</v>
      </c>
      <c r="K22" s="245"/>
      <c r="L22" s="246"/>
      <c r="M22" s="247"/>
      <c r="N22" s="245"/>
      <c r="O22" s="248"/>
      <c r="P22" s="246">
        <v>254</v>
      </c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/>
      <c r="B23" s="243"/>
      <c r="C23" s="249"/>
      <c r="D23" s="250"/>
      <c r="E23" s="251"/>
      <c r="F23" s="244"/>
      <c r="G23" s="244"/>
      <c r="H23" s="244"/>
      <c r="I23" s="252"/>
      <c r="J23" s="245"/>
      <c r="K23" s="245"/>
      <c r="L23" s="246"/>
      <c r="M23" s="247"/>
      <c r="N23" s="245"/>
      <c r="O23" s="248"/>
      <c r="P23" s="246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539</v>
      </c>
      <c r="B26" s="110"/>
      <c r="C26" s="111"/>
      <c r="E26" s="112"/>
      <c r="F26" s="112"/>
      <c r="G26" s="112"/>
      <c r="H26" s="112"/>
      <c r="I26" s="112"/>
      <c r="J26" s="113"/>
      <c r="K26" s="112"/>
      <c r="L26" s="114"/>
      <c r="M26" s="54"/>
      <c r="N26" s="113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5" t="s">
        <v>540</v>
      </c>
      <c r="B27" s="109"/>
      <c r="C27" s="109"/>
      <c r="D27" s="109"/>
      <c r="E27" s="41"/>
      <c r="F27" s="116" t="s">
        <v>541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542</v>
      </c>
      <c r="B28" s="109"/>
      <c r="C28" s="109"/>
      <c r="D28" s="109" t="s">
        <v>789</v>
      </c>
      <c r="E28" s="6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1"/>
      <c r="K29" s="118"/>
      <c r="L29" s="118"/>
      <c r="M29" s="6"/>
      <c r="N29" s="122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3" t="s">
        <v>544</v>
      </c>
      <c r="C30" s="123"/>
      <c r="D30" s="123"/>
      <c r="E30" s="123"/>
      <c r="F30" s="124"/>
      <c r="G30" s="6"/>
      <c r="H30" s="6"/>
      <c r="I30" s="125"/>
      <c r="J30" s="126"/>
      <c r="K30" s="127"/>
      <c r="L30" s="126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265" t="s">
        <v>16</v>
      </c>
      <c r="B31" s="265" t="s">
        <v>512</v>
      </c>
      <c r="C31" s="265"/>
      <c r="D31" s="227" t="s">
        <v>523</v>
      </c>
      <c r="E31" s="265" t="s">
        <v>524</v>
      </c>
      <c r="F31" s="265" t="s">
        <v>525</v>
      </c>
      <c r="G31" s="265" t="s">
        <v>545</v>
      </c>
      <c r="H31" s="265" t="s">
        <v>527</v>
      </c>
      <c r="I31" s="265" t="s">
        <v>528</v>
      </c>
      <c r="J31" s="96" t="s">
        <v>529</v>
      </c>
      <c r="K31" s="94" t="s">
        <v>546</v>
      </c>
      <c r="L31" s="129" t="s">
        <v>531</v>
      </c>
      <c r="M31" s="96" t="s">
        <v>532</v>
      </c>
      <c r="N31" s="93" t="s">
        <v>533</v>
      </c>
      <c r="O31" s="227" t="s">
        <v>534</v>
      </c>
      <c r="P31" s="41"/>
      <c r="Q31" s="1"/>
      <c r="R31" s="54"/>
      <c r="S31" s="54"/>
      <c r="T31" s="5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268" customFormat="1" ht="13.5" customHeight="1">
      <c r="A32" s="275">
        <v>1</v>
      </c>
      <c r="B32" s="274">
        <v>45000</v>
      </c>
      <c r="C32" s="290"/>
      <c r="D32" s="291" t="s">
        <v>148</v>
      </c>
      <c r="E32" s="292" t="s">
        <v>537</v>
      </c>
      <c r="F32" s="275">
        <v>1165</v>
      </c>
      <c r="G32" s="275">
        <v>1137</v>
      </c>
      <c r="H32" s="275">
        <v>1190</v>
      </c>
      <c r="I32" s="293" t="s">
        <v>878</v>
      </c>
      <c r="J32" s="273" t="s">
        <v>556</v>
      </c>
      <c r="K32" s="273">
        <f t="shared" ref="K32" si="12">H32-F32</f>
        <v>25</v>
      </c>
      <c r="L32" s="294">
        <f t="shared" ref="L32" si="13">(F32*-0.7)/100</f>
        <v>-8.1549999999999994</v>
      </c>
      <c r="M32" s="295">
        <f t="shared" ref="M32" si="14">(K32+L32)/F32</f>
        <v>1.4459227467811158E-2</v>
      </c>
      <c r="N32" s="273" t="s">
        <v>535</v>
      </c>
      <c r="O32" s="328">
        <v>45026</v>
      </c>
      <c r="P32" s="266"/>
      <c r="Q32" s="198"/>
      <c r="R32" s="226" t="s">
        <v>536</v>
      </c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2</v>
      </c>
      <c r="B33" s="274">
        <v>45006</v>
      </c>
      <c r="C33" s="290"/>
      <c r="D33" s="291" t="s">
        <v>186</v>
      </c>
      <c r="E33" s="292" t="s">
        <v>537</v>
      </c>
      <c r="F33" s="275">
        <v>518.5</v>
      </c>
      <c r="G33" s="275">
        <v>505</v>
      </c>
      <c r="H33" s="275">
        <v>531.5</v>
      </c>
      <c r="I33" s="293" t="s">
        <v>884</v>
      </c>
      <c r="J33" s="273" t="s">
        <v>910</v>
      </c>
      <c r="K33" s="273">
        <f t="shared" ref="K33" si="15">H33-F33</f>
        <v>13</v>
      </c>
      <c r="L33" s="294">
        <f t="shared" ref="L33" si="16">(F33*-0.7)/100</f>
        <v>-3.6294999999999997</v>
      </c>
      <c r="M33" s="295">
        <f t="shared" ref="M33" si="17">(K33+L33)/F33</f>
        <v>1.8072324011571841E-2</v>
      </c>
      <c r="N33" s="288" t="s">
        <v>535</v>
      </c>
      <c r="O33" s="328">
        <v>45023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3</v>
      </c>
      <c r="B34" s="289">
        <v>45013</v>
      </c>
      <c r="C34" s="290"/>
      <c r="D34" s="291" t="s">
        <v>153</v>
      </c>
      <c r="E34" s="292" t="s">
        <v>537</v>
      </c>
      <c r="F34" s="275">
        <v>748</v>
      </c>
      <c r="G34" s="275">
        <v>725</v>
      </c>
      <c r="H34" s="275">
        <v>764.5</v>
      </c>
      <c r="I34" s="293" t="s">
        <v>867</v>
      </c>
      <c r="J34" s="273" t="s">
        <v>936</v>
      </c>
      <c r="K34" s="273">
        <f t="shared" ref="K34" si="18">H34-F34</f>
        <v>16.5</v>
      </c>
      <c r="L34" s="294">
        <f t="shared" ref="L34" si="19">(F34*-0.7)/100</f>
        <v>-5.2360000000000007</v>
      </c>
      <c r="M34" s="295">
        <f t="shared" ref="M34" si="20">(K34+L34)/F34</f>
        <v>1.5058823529411763E-2</v>
      </c>
      <c r="N34" s="288" t="s">
        <v>535</v>
      </c>
      <c r="O34" s="328">
        <v>45028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97">
        <v>4</v>
      </c>
      <c r="B35" s="326">
        <v>45013</v>
      </c>
      <c r="C35" s="306"/>
      <c r="D35" s="307" t="s">
        <v>256</v>
      </c>
      <c r="E35" s="308" t="s">
        <v>537</v>
      </c>
      <c r="F35" s="297">
        <v>268</v>
      </c>
      <c r="G35" s="297">
        <v>262</v>
      </c>
      <c r="H35" s="297">
        <v>261</v>
      </c>
      <c r="I35" s="309" t="s">
        <v>891</v>
      </c>
      <c r="J35" s="298" t="s">
        <v>889</v>
      </c>
      <c r="K35" s="298">
        <f t="shared" ref="K35:K36" si="21">H35-F35</f>
        <v>-7</v>
      </c>
      <c r="L35" s="310">
        <f t="shared" ref="L35" si="22">(F35*-0.7)/100</f>
        <v>-1.8759999999999999</v>
      </c>
      <c r="M35" s="311">
        <f t="shared" ref="M35:M36" si="23">(K35+L35)/F35</f>
        <v>-3.3119402985074625E-2</v>
      </c>
      <c r="N35" s="327" t="s">
        <v>547</v>
      </c>
      <c r="O35" s="329">
        <v>45019</v>
      </c>
      <c r="P35" s="266"/>
      <c r="Q35" s="198"/>
      <c r="R35" s="226" t="s">
        <v>799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5</v>
      </c>
      <c r="B36" s="289">
        <v>45019</v>
      </c>
      <c r="C36" s="290"/>
      <c r="D36" s="291" t="s">
        <v>48</v>
      </c>
      <c r="E36" s="292" t="s">
        <v>537</v>
      </c>
      <c r="F36" s="275">
        <v>3365</v>
      </c>
      <c r="G36" s="275">
        <v>3270</v>
      </c>
      <c r="H36" s="275">
        <v>3400</v>
      </c>
      <c r="I36" s="293" t="s">
        <v>895</v>
      </c>
      <c r="J36" s="273" t="s">
        <v>896</v>
      </c>
      <c r="K36" s="273">
        <f t="shared" si="21"/>
        <v>35</v>
      </c>
      <c r="L36" s="294">
        <f>(F36*-0.07)/100</f>
        <v>-2.3555000000000001</v>
      </c>
      <c r="M36" s="295">
        <f t="shared" si="23"/>
        <v>9.7011887072808323E-3</v>
      </c>
      <c r="N36" s="273" t="s">
        <v>535</v>
      </c>
      <c r="O36" s="296">
        <v>45019</v>
      </c>
      <c r="P36" s="266"/>
      <c r="Q36" s="198"/>
      <c r="R36" s="226" t="s">
        <v>536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6</v>
      </c>
      <c r="B37" s="289">
        <v>45026</v>
      </c>
      <c r="C37" s="290"/>
      <c r="D37" s="291" t="s">
        <v>923</v>
      </c>
      <c r="E37" s="292" t="s">
        <v>537</v>
      </c>
      <c r="F37" s="275">
        <v>459</v>
      </c>
      <c r="G37" s="275">
        <v>445</v>
      </c>
      <c r="H37" s="275">
        <v>468</v>
      </c>
      <c r="I37" s="293" t="s">
        <v>924</v>
      </c>
      <c r="J37" s="273" t="s">
        <v>742</v>
      </c>
      <c r="K37" s="273">
        <f t="shared" ref="K37:K39" si="24">H37-F37</f>
        <v>9</v>
      </c>
      <c r="L37" s="294">
        <f>(F37*-0.07)/100</f>
        <v>-0.32130000000000003</v>
      </c>
      <c r="M37" s="295">
        <f t="shared" ref="M37:M39" si="25">(K37+L37)/F37</f>
        <v>1.8907843137254899E-2</v>
      </c>
      <c r="N37" s="273" t="s">
        <v>535</v>
      </c>
      <c r="O37" s="296">
        <v>45026</v>
      </c>
      <c r="P37" s="266"/>
      <c r="Q37" s="198"/>
      <c r="R37" s="226" t="s">
        <v>799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7</v>
      </c>
      <c r="B38" s="289">
        <v>45026</v>
      </c>
      <c r="C38" s="290"/>
      <c r="D38" s="291" t="s">
        <v>925</v>
      </c>
      <c r="E38" s="292" t="s">
        <v>537</v>
      </c>
      <c r="F38" s="275">
        <v>89.5</v>
      </c>
      <c r="G38" s="275">
        <v>86</v>
      </c>
      <c r="H38" s="275">
        <v>93.5</v>
      </c>
      <c r="I38" s="293" t="s">
        <v>926</v>
      </c>
      <c r="J38" s="273" t="s">
        <v>937</v>
      </c>
      <c r="K38" s="273">
        <f t="shared" si="24"/>
        <v>4</v>
      </c>
      <c r="L38" s="294">
        <f t="shared" ref="L38:L39" si="26">(F38*-0.7)/100</f>
        <v>-0.62649999999999995</v>
      </c>
      <c r="M38" s="295">
        <f t="shared" si="25"/>
        <v>3.76927374301676E-2</v>
      </c>
      <c r="N38" s="288" t="s">
        <v>535</v>
      </c>
      <c r="O38" s="328">
        <v>45028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97">
        <v>8</v>
      </c>
      <c r="B39" s="326">
        <v>45029</v>
      </c>
      <c r="C39" s="306"/>
      <c r="D39" s="307" t="s">
        <v>451</v>
      </c>
      <c r="E39" s="308" t="s">
        <v>537</v>
      </c>
      <c r="F39" s="297">
        <v>108.25</v>
      </c>
      <c r="G39" s="297">
        <v>105</v>
      </c>
      <c r="H39" s="297">
        <v>105</v>
      </c>
      <c r="I39" s="309" t="s">
        <v>955</v>
      </c>
      <c r="J39" s="298" t="s">
        <v>978</v>
      </c>
      <c r="K39" s="298">
        <f t="shared" si="24"/>
        <v>-3.25</v>
      </c>
      <c r="L39" s="310">
        <f t="shared" si="26"/>
        <v>-0.75774999999999992</v>
      </c>
      <c r="M39" s="311">
        <f t="shared" si="25"/>
        <v>-3.7023094688221708E-2</v>
      </c>
      <c r="N39" s="327" t="s">
        <v>547</v>
      </c>
      <c r="O39" s="329">
        <v>45034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01">
        <v>9</v>
      </c>
      <c r="B40" s="243">
        <v>45033</v>
      </c>
      <c r="C40" s="269"/>
      <c r="D40" s="270" t="s">
        <v>124</v>
      </c>
      <c r="E40" s="271" t="s">
        <v>537</v>
      </c>
      <c r="F40" s="201" t="s">
        <v>969</v>
      </c>
      <c r="G40" s="201">
        <v>865</v>
      </c>
      <c r="H40" s="201"/>
      <c r="I40" s="272" t="s">
        <v>970</v>
      </c>
      <c r="J40" s="225" t="s">
        <v>538</v>
      </c>
      <c r="K40" s="225"/>
      <c r="L40" s="278"/>
      <c r="M40" s="279"/>
      <c r="N40" s="225"/>
      <c r="O40" s="280"/>
      <c r="P40" s="266"/>
      <c r="Q40" s="198"/>
      <c r="R40" s="226" t="s">
        <v>536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01">
        <v>10</v>
      </c>
      <c r="B41" s="357">
        <v>45035</v>
      </c>
      <c r="C41" s="269"/>
      <c r="D41" s="270" t="s">
        <v>500</v>
      </c>
      <c r="E41" s="271" t="s">
        <v>537</v>
      </c>
      <c r="F41" s="201" t="s">
        <v>1009</v>
      </c>
      <c r="G41" s="201">
        <v>303</v>
      </c>
      <c r="H41" s="201"/>
      <c r="I41" s="272" t="s">
        <v>1010</v>
      </c>
      <c r="J41" s="225" t="s">
        <v>538</v>
      </c>
      <c r="K41" s="225"/>
      <c r="L41" s="278"/>
      <c r="M41" s="279"/>
      <c r="N41" s="225"/>
      <c r="O41" s="280"/>
      <c r="P41" s="266"/>
      <c r="Q41" s="198"/>
      <c r="R41" s="226"/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3.5" customHeight="1">
      <c r="A42" s="201">
        <v>11</v>
      </c>
      <c r="B42" s="357">
        <v>45035</v>
      </c>
      <c r="C42" s="269"/>
      <c r="D42" s="270" t="s">
        <v>153</v>
      </c>
      <c r="E42" s="271" t="s">
        <v>537</v>
      </c>
      <c r="F42" s="201" t="s">
        <v>1011</v>
      </c>
      <c r="G42" s="201">
        <v>738</v>
      </c>
      <c r="H42" s="201"/>
      <c r="I42" s="272" t="s">
        <v>645</v>
      </c>
      <c r="J42" s="225" t="s">
        <v>538</v>
      </c>
      <c r="K42" s="225"/>
      <c r="L42" s="278"/>
      <c r="M42" s="279"/>
      <c r="N42" s="225"/>
      <c r="O42" s="280"/>
      <c r="P42" s="266"/>
      <c r="Q42" s="198"/>
      <c r="R42" s="226"/>
      <c r="S42" s="19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3.5" customHeight="1">
      <c r="A43" s="201"/>
      <c r="B43" s="243"/>
      <c r="C43" s="269"/>
      <c r="D43" s="270"/>
      <c r="E43" s="271"/>
      <c r="F43" s="201"/>
      <c r="G43" s="201"/>
      <c r="H43" s="201"/>
      <c r="I43" s="272"/>
      <c r="J43" s="225"/>
      <c r="K43" s="225"/>
      <c r="L43" s="278"/>
      <c r="M43" s="279"/>
      <c r="N43" s="225"/>
      <c r="O43" s="280"/>
      <c r="P43" s="266"/>
      <c r="Q43" s="198"/>
      <c r="R43" s="226"/>
      <c r="S43" s="19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198" customFormat="1" ht="13.5" customHeight="1">
      <c r="A44" s="324"/>
      <c r="B44" s="324"/>
      <c r="C44" s="269"/>
      <c r="D44" s="270"/>
      <c r="E44" s="271"/>
      <c r="F44" s="201"/>
      <c r="G44" s="201"/>
      <c r="H44" s="201"/>
      <c r="I44" s="272"/>
      <c r="J44" s="225"/>
      <c r="K44" s="225"/>
      <c r="L44" s="278"/>
      <c r="M44" s="279"/>
      <c r="N44" s="225"/>
      <c r="O44" s="280"/>
      <c r="P44" s="266"/>
      <c r="R44" s="226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ht="44.25" customHeight="1">
      <c r="A45" s="109" t="s">
        <v>539</v>
      </c>
      <c r="B45" s="130"/>
      <c r="C45" s="130"/>
      <c r="D45" s="1"/>
      <c r="E45" s="6"/>
      <c r="F45" s="6"/>
      <c r="G45" s="6"/>
      <c r="H45" s="6" t="s">
        <v>551</v>
      </c>
      <c r="I45" s="6"/>
      <c r="J45" s="6"/>
      <c r="K45" s="105"/>
      <c r="L45" s="131"/>
      <c r="M45" s="105"/>
      <c r="N45" s="106"/>
      <c r="O45" s="105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15" t="s">
        <v>540</v>
      </c>
      <c r="B46" s="109"/>
      <c r="C46" s="109"/>
      <c r="D46" s="109"/>
      <c r="E46" s="41"/>
      <c r="F46" s="116" t="s">
        <v>541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15"/>
      <c r="B47" s="109"/>
      <c r="C47" s="109"/>
      <c r="D47" s="109"/>
      <c r="E47" s="6"/>
      <c r="F47" s="116" t="s">
        <v>543</v>
      </c>
      <c r="G47" s="54"/>
      <c r="H47" s="41"/>
      <c r="I47" s="54"/>
      <c r="J47" s="6"/>
      <c r="K47" s="132"/>
      <c r="L47" s="133"/>
      <c r="M47" s="6"/>
      <c r="N47" s="99"/>
      <c r="O47" s="134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09"/>
      <c r="B48" s="109"/>
      <c r="C48" s="109"/>
      <c r="D48" s="109"/>
      <c r="E48" s="6"/>
      <c r="F48" s="6"/>
      <c r="G48" s="6"/>
      <c r="H48" s="6"/>
      <c r="I48" s="6"/>
      <c r="J48" s="121"/>
      <c r="K48" s="118"/>
      <c r="L48" s="119"/>
      <c r="M48" s="6"/>
      <c r="N48" s="122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35" t="s">
        <v>552</v>
      </c>
      <c r="B49" s="135"/>
      <c r="C49" s="135"/>
      <c r="D49" s="135"/>
      <c r="E49" s="6"/>
      <c r="F49" s="6"/>
      <c r="G49" s="6"/>
      <c r="H49" s="6"/>
      <c r="I49" s="6"/>
      <c r="J49" s="6"/>
      <c r="K49" s="6"/>
      <c r="L49" s="6"/>
      <c r="M49" s="6"/>
      <c r="N49" s="6"/>
      <c r="O49" s="2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4" t="s">
        <v>16</v>
      </c>
      <c r="B50" s="94" t="s">
        <v>512</v>
      </c>
      <c r="C50" s="94"/>
      <c r="D50" s="95" t="s">
        <v>523</v>
      </c>
      <c r="E50" s="94" t="s">
        <v>524</v>
      </c>
      <c r="F50" s="94" t="s">
        <v>525</v>
      </c>
      <c r="G50" s="94" t="s">
        <v>545</v>
      </c>
      <c r="H50" s="94" t="s">
        <v>527</v>
      </c>
      <c r="I50" s="94" t="s">
        <v>528</v>
      </c>
      <c r="J50" s="93" t="s">
        <v>529</v>
      </c>
      <c r="K50" s="136" t="s">
        <v>553</v>
      </c>
      <c r="L50" s="96" t="s">
        <v>531</v>
      </c>
      <c r="M50" s="136" t="s">
        <v>554</v>
      </c>
      <c r="N50" s="94" t="s">
        <v>555</v>
      </c>
      <c r="O50" s="93" t="s">
        <v>533</v>
      </c>
      <c r="P50" s="95" t="s">
        <v>534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287">
        <v>1</v>
      </c>
      <c r="B51" s="325">
        <v>45019</v>
      </c>
      <c r="C51" s="322"/>
      <c r="D51" s="322" t="s">
        <v>898</v>
      </c>
      <c r="E51" s="292" t="s">
        <v>537</v>
      </c>
      <c r="F51" s="287">
        <v>649</v>
      </c>
      <c r="G51" s="287">
        <v>633</v>
      </c>
      <c r="H51" s="323">
        <v>657</v>
      </c>
      <c r="I51" s="323" t="s">
        <v>886</v>
      </c>
      <c r="J51" s="273" t="s">
        <v>885</v>
      </c>
      <c r="K51" s="284">
        <f t="shared" ref="K51" si="27">H51-F51</f>
        <v>8</v>
      </c>
      <c r="L51" s="305">
        <f t="shared" ref="L51" si="28">(H51*N51)*0.07%</f>
        <v>390.91500000000008</v>
      </c>
      <c r="M51" s="350">
        <f t="shared" ref="M51" si="29">(K51*N51)-L51</f>
        <v>6409.085</v>
      </c>
      <c r="N51" s="284">
        <v>850</v>
      </c>
      <c r="O51" s="273" t="s">
        <v>535</v>
      </c>
      <c r="P51" s="296">
        <v>45019</v>
      </c>
      <c r="Q51" s="319"/>
      <c r="R51" s="54" t="s">
        <v>799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20"/>
      <c r="AG51" s="321"/>
      <c r="AH51" s="319"/>
      <c r="AI51" s="319"/>
      <c r="AJ51" s="320"/>
      <c r="AK51" s="320"/>
      <c r="AL51" s="320"/>
    </row>
    <row r="52" spans="1:38" ht="12.75" customHeight="1">
      <c r="A52" s="336">
        <v>2</v>
      </c>
      <c r="B52" s="348">
        <v>45022</v>
      </c>
      <c r="C52" s="339"/>
      <c r="D52" s="339" t="s">
        <v>911</v>
      </c>
      <c r="E52" s="336" t="s">
        <v>899</v>
      </c>
      <c r="F52" s="336">
        <v>1870</v>
      </c>
      <c r="G52" s="336">
        <v>1920</v>
      </c>
      <c r="H52" s="349">
        <v>1920</v>
      </c>
      <c r="I52" s="349" t="s">
        <v>912</v>
      </c>
      <c r="J52" s="298" t="s">
        <v>942</v>
      </c>
      <c r="K52" s="340">
        <f>F52-H52</f>
        <v>-50</v>
      </c>
      <c r="L52" s="341">
        <f t="shared" ref="L52" si="30">(H52*N52)*0.07%</f>
        <v>336.00000000000006</v>
      </c>
      <c r="M52" s="352">
        <f t="shared" ref="M52" si="31">(K52*N52)-L52</f>
        <v>-12836</v>
      </c>
      <c r="N52" s="342">
        <v>250</v>
      </c>
      <c r="O52" s="298" t="s">
        <v>547</v>
      </c>
      <c r="P52" s="351">
        <v>45028</v>
      </c>
      <c r="Q52" s="319"/>
      <c r="R52" s="54" t="s">
        <v>799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20"/>
      <c r="AG52" s="321"/>
      <c r="AH52" s="319"/>
      <c r="AI52" s="319"/>
      <c r="AJ52" s="320"/>
      <c r="AK52" s="320"/>
      <c r="AL52" s="320"/>
    </row>
    <row r="53" spans="1:38" ht="12.75" customHeight="1">
      <c r="A53" s="392">
        <v>3</v>
      </c>
      <c r="B53" s="394">
        <v>45022</v>
      </c>
      <c r="C53" s="339"/>
      <c r="D53" s="339" t="s">
        <v>915</v>
      </c>
      <c r="E53" s="336" t="s">
        <v>899</v>
      </c>
      <c r="F53" s="336">
        <v>17650</v>
      </c>
      <c r="G53" s="336">
        <v>17850</v>
      </c>
      <c r="H53" s="349">
        <v>17850</v>
      </c>
      <c r="I53" s="349" t="s">
        <v>916</v>
      </c>
      <c r="J53" s="396" t="s">
        <v>943</v>
      </c>
      <c r="K53" s="353">
        <f>F53-H53</f>
        <v>-200</v>
      </c>
      <c r="L53" s="341">
        <f t="shared" ref="L53" si="32">(H53*N53)*0.07%</f>
        <v>624.75000000000011</v>
      </c>
      <c r="M53" s="352">
        <f t="shared" ref="M53" si="33">(K53*N53)-L53</f>
        <v>-10624.75</v>
      </c>
      <c r="N53" s="342">
        <v>50</v>
      </c>
      <c r="O53" s="382" t="s">
        <v>547</v>
      </c>
      <c r="P53" s="384">
        <v>45028</v>
      </c>
      <c r="Q53" s="319"/>
      <c r="R53" s="54" t="s">
        <v>536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s="198" customFormat="1" ht="12.75" customHeight="1">
      <c r="A54" s="393"/>
      <c r="B54" s="395"/>
      <c r="C54" s="338"/>
      <c r="D54" s="338" t="s">
        <v>917</v>
      </c>
      <c r="E54" s="297" t="s">
        <v>899</v>
      </c>
      <c r="F54" s="297">
        <v>100</v>
      </c>
      <c r="G54" s="297"/>
      <c r="H54" s="340">
        <v>37</v>
      </c>
      <c r="I54" s="340"/>
      <c r="J54" s="397"/>
      <c r="K54" s="354">
        <f>F54-H54</f>
        <v>63</v>
      </c>
      <c r="L54" s="297">
        <v>100</v>
      </c>
      <c r="M54" s="297">
        <v>3075</v>
      </c>
      <c r="N54" s="297">
        <v>50</v>
      </c>
      <c r="O54" s="383"/>
      <c r="P54" s="385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29"/>
      <c r="AG54" s="228"/>
      <c r="AH54" s="200"/>
      <c r="AI54" s="200"/>
      <c r="AJ54" s="229"/>
      <c r="AK54" s="229"/>
      <c r="AL54" s="229"/>
    </row>
    <row r="55" spans="1:38" ht="12.75" customHeight="1">
      <c r="A55" s="287">
        <v>4</v>
      </c>
      <c r="B55" s="325">
        <v>45026</v>
      </c>
      <c r="C55" s="322"/>
      <c r="D55" s="322" t="s">
        <v>921</v>
      </c>
      <c r="E55" s="287" t="s">
        <v>537</v>
      </c>
      <c r="F55" s="287">
        <v>467</v>
      </c>
      <c r="G55" s="287">
        <v>456</v>
      </c>
      <c r="H55" s="323">
        <v>475.5</v>
      </c>
      <c r="I55" s="323" t="s">
        <v>922</v>
      </c>
      <c r="J55" s="273" t="s">
        <v>1001</v>
      </c>
      <c r="K55" s="284">
        <f t="shared" ref="K55" si="34">H55-F55</f>
        <v>8.5</v>
      </c>
      <c r="L55" s="305">
        <f t="shared" ref="L55" si="35">(H55*N55)*0.07%</f>
        <v>416.06250000000006</v>
      </c>
      <c r="M55" s="350">
        <f t="shared" ref="M55" si="36">(K55*N55)-L55</f>
        <v>10208.9375</v>
      </c>
      <c r="N55" s="284">
        <v>1250</v>
      </c>
      <c r="O55" s="273" t="s">
        <v>535</v>
      </c>
      <c r="P55" s="296">
        <v>45034</v>
      </c>
      <c r="Q55" s="319"/>
      <c r="R55" s="54" t="s">
        <v>799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287">
        <v>5</v>
      </c>
      <c r="B56" s="325">
        <v>45027</v>
      </c>
      <c r="C56" s="322"/>
      <c r="D56" s="322" t="s">
        <v>934</v>
      </c>
      <c r="E56" s="287" t="s">
        <v>537</v>
      </c>
      <c r="F56" s="287">
        <v>1516</v>
      </c>
      <c r="G56" s="287">
        <v>1480</v>
      </c>
      <c r="H56" s="323">
        <v>1537</v>
      </c>
      <c r="I56" s="323" t="s">
        <v>935</v>
      </c>
      <c r="J56" s="273" t="s">
        <v>548</v>
      </c>
      <c r="K56" s="284">
        <f t="shared" ref="K56" si="37">H56-F56</f>
        <v>21</v>
      </c>
      <c r="L56" s="305">
        <f t="shared" ref="L56" si="38">(H56*N56)*0.07%</f>
        <v>376.56500000000005</v>
      </c>
      <c r="M56" s="350">
        <f t="shared" ref="M56" si="39">(K56*N56)-L56</f>
        <v>6973.4349999999995</v>
      </c>
      <c r="N56" s="284">
        <v>350</v>
      </c>
      <c r="O56" s="273" t="s">
        <v>535</v>
      </c>
      <c r="P56" s="296">
        <v>45028</v>
      </c>
      <c r="Q56" s="319"/>
      <c r="R56" s="54" t="s">
        <v>799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ht="12.75" customHeight="1">
      <c r="A57" s="287">
        <v>6</v>
      </c>
      <c r="B57" s="325">
        <v>45028</v>
      </c>
      <c r="C57" s="322"/>
      <c r="D57" s="322" t="s">
        <v>944</v>
      </c>
      <c r="E57" s="287" t="s">
        <v>537</v>
      </c>
      <c r="F57" s="287">
        <v>3342</v>
      </c>
      <c r="G57" s="287">
        <v>3295</v>
      </c>
      <c r="H57" s="323">
        <v>3372.5</v>
      </c>
      <c r="I57" s="323" t="s">
        <v>945</v>
      </c>
      <c r="J57" s="273" t="s">
        <v>971</v>
      </c>
      <c r="K57" s="284">
        <f t="shared" ref="K57" si="40">H57-F57</f>
        <v>30.5</v>
      </c>
      <c r="L57" s="305">
        <f t="shared" ref="L57" si="41">(H57*N57)*0.07%</f>
        <v>649.20625000000007</v>
      </c>
      <c r="M57" s="350">
        <f t="shared" ref="M57" si="42">(K57*N57)-L57</f>
        <v>7738.2937499999998</v>
      </c>
      <c r="N57" s="284">
        <v>275</v>
      </c>
      <c r="O57" s="273" t="s">
        <v>535</v>
      </c>
      <c r="P57" s="296">
        <v>45033</v>
      </c>
      <c r="Q57" s="319"/>
      <c r="R57" s="54" t="s">
        <v>799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ht="12.75" customHeight="1">
      <c r="A58" s="336">
        <v>7</v>
      </c>
      <c r="B58" s="348">
        <v>45034</v>
      </c>
      <c r="C58" s="339"/>
      <c r="D58" s="339" t="s">
        <v>944</v>
      </c>
      <c r="E58" s="336" t="s">
        <v>537</v>
      </c>
      <c r="F58" s="336">
        <v>3336.5</v>
      </c>
      <c r="G58" s="336">
        <v>3290</v>
      </c>
      <c r="H58" s="349">
        <v>3290</v>
      </c>
      <c r="I58" s="349" t="s">
        <v>979</v>
      </c>
      <c r="J58" s="298" t="s">
        <v>1015</v>
      </c>
      <c r="K58" s="340">
        <f t="shared" ref="K58" si="43">H58-F58</f>
        <v>-46.5</v>
      </c>
      <c r="L58" s="341">
        <f t="shared" ref="L58" si="44">(H58*N58)*0.07%</f>
        <v>633.32500000000005</v>
      </c>
      <c r="M58" s="352">
        <f t="shared" ref="M58" si="45">(K58*N58)-L58</f>
        <v>-13420.825000000001</v>
      </c>
      <c r="N58" s="340">
        <v>275</v>
      </c>
      <c r="O58" s="298" t="s">
        <v>547</v>
      </c>
      <c r="P58" s="351">
        <v>45035</v>
      </c>
      <c r="Q58" s="31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56">
        <v>8</v>
      </c>
      <c r="B59" s="312">
        <v>45034</v>
      </c>
      <c r="C59" s="313"/>
      <c r="D59" s="313" t="s">
        <v>980</v>
      </c>
      <c r="E59" s="256" t="s">
        <v>537</v>
      </c>
      <c r="F59" s="256" t="s">
        <v>981</v>
      </c>
      <c r="G59" s="256">
        <v>1189</v>
      </c>
      <c r="H59" s="314"/>
      <c r="I59" s="314" t="s">
        <v>982</v>
      </c>
      <c r="J59" s="315" t="s">
        <v>538</v>
      </c>
      <c r="K59" s="316"/>
      <c r="L59" s="317"/>
      <c r="M59" s="318"/>
      <c r="N59" s="316"/>
      <c r="O59" s="314"/>
      <c r="P59" s="257"/>
      <c r="Q59" s="31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ht="12.75" customHeight="1">
      <c r="A60" s="256">
        <v>9</v>
      </c>
      <c r="B60" s="312">
        <v>45035</v>
      </c>
      <c r="C60" s="313"/>
      <c r="D60" s="313" t="s">
        <v>934</v>
      </c>
      <c r="E60" s="256" t="s">
        <v>537</v>
      </c>
      <c r="F60" s="256" t="s">
        <v>1016</v>
      </c>
      <c r="G60" s="256">
        <v>1495</v>
      </c>
      <c r="H60" s="314"/>
      <c r="I60" s="314" t="s">
        <v>1017</v>
      </c>
      <c r="J60" s="315" t="s">
        <v>538</v>
      </c>
      <c r="K60" s="316"/>
      <c r="L60" s="317"/>
      <c r="M60" s="318"/>
      <c r="N60" s="316"/>
      <c r="O60" s="314"/>
      <c r="P60" s="257"/>
      <c r="Q60" s="31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20"/>
      <c r="AG60" s="321"/>
      <c r="AH60" s="319"/>
      <c r="AI60" s="319"/>
      <c r="AJ60" s="320"/>
      <c r="AK60" s="320"/>
      <c r="AL60" s="320"/>
    </row>
    <row r="61" spans="1:38" ht="12.75" customHeight="1">
      <c r="A61" s="256"/>
      <c r="B61" s="312"/>
      <c r="C61" s="313"/>
      <c r="D61" s="313"/>
      <c r="E61" s="256"/>
      <c r="F61" s="256"/>
      <c r="G61" s="256"/>
      <c r="H61" s="314"/>
      <c r="I61" s="314"/>
      <c r="J61" s="315"/>
      <c r="K61" s="316"/>
      <c r="L61" s="317"/>
      <c r="M61" s="318"/>
      <c r="N61" s="316"/>
      <c r="O61" s="314"/>
      <c r="P61" s="257"/>
      <c r="Q61" s="31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20"/>
      <c r="AG61" s="321"/>
      <c r="AH61" s="319"/>
      <c r="AI61" s="319"/>
      <c r="AJ61" s="320"/>
      <c r="AK61" s="320"/>
      <c r="AL61" s="320"/>
    </row>
    <row r="62" spans="1:38" ht="12.75" customHeight="1">
      <c r="A62" s="256"/>
      <c r="B62" s="312"/>
      <c r="C62" s="313"/>
      <c r="D62" s="313"/>
      <c r="E62" s="256"/>
      <c r="F62" s="256"/>
      <c r="G62" s="256"/>
      <c r="H62" s="314"/>
      <c r="I62" s="314"/>
      <c r="J62" s="315"/>
      <c r="K62" s="316"/>
      <c r="L62" s="317"/>
      <c r="M62" s="318"/>
      <c r="N62" s="316"/>
      <c r="O62" s="314"/>
      <c r="P62" s="257"/>
      <c r="Q62" s="319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20"/>
      <c r="AG62" s="321"/>
      <c r="AH62" s="319"/>
      <c r="AI62" s="319"/>
      <c r="AJ62" s="320"/>
      <c r="AK62" s="320"/>
      <c r="AL62" s="320"/>
    </row>
    <row r="63" spans="1:38" ht="12.75" customHeight="1">
      <c r="A63" s="256"/>
      <c r="B63" s="312"/>
      <c r="C63" s="313"/>
      <c r="D63" s="313"/>
      <c r="E63" s="256"/>
      <c r="F63" s="256"/>
      <c r="G63" s="256"/>
      <c r="H63" s="314"/>
      <c r="I63" s="314"/>
      <c r="J63" s="315"/>
      <c r="K63" s="316"/>
      <c r="L63" s="317"/>
      <c r="M63" s="318"/>
      <c r="N63" s="316"/>
      <c r="O63" s="314"/>
      <c r="P63" s="257"/>
      <c r="Q63" s="319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20"/>
      <c r="AG63" s="321"/>
      <c r="AH63" s="319"/>
      <c r="AI63" s="319"/>
      <c r="AJ63" s="320"/>
      <c r="AK63" s="320"/>
      <c r="AL63" s="320"/>
    </row>
    <row r="64" spans="1:38" ht="12.75" customHeight="1">
      <c r="A64" s="256"/>
      <c r="B64" s="312"/>
      <c r="C64" s="313"/>
      <c r="D64" s="313"/>
      <c r="E64" s="256"/>
      <c r="F64" s="256"/>
      <c r="G64" s="256"/>
      <c r="H64" s="314"/>
      <c r="I64" s="314"/>
      <c r="J64" s="315"/>
      <c r="K64" s="316"/>
      <c r="L64" s="317"/>
      <c r="M64" s="318"/>
      <c r="N64" s="316"/>
      <c r="O64" s="314"/>
      <c r="P64" s="257"/>
      <c r="Q64" s="319"/>
      <c r="R64" s="54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20"/>
      <c r="AG64" s="321"/>
      <c r="AH64" s="319"/>
      <c r="AI64" s="319"/>
      <c r="AJ64" s="320"/>
      <c r="AK64" s="320"/>
      <c r="AL64" s="320"/>
    </row>
    <row r="65" spans="1:38" s="198" customFormat="1" ht="12.75" customHeight="1">
      <c r="A65" s="320"/>
      <c r="B65" s="345"/>
      <c r="C65" s="200"/>
      <c r="D65" s="200"/>
      <c r="E65" s="229"/>
      <c r="F65" s="229"/>
      <c r="G65" s="229"/>
      <c r="H65" s="346"/>
      <c r="I65" s="346"/>
      <c r="J65" s="347"/>
      <c r="K65" s="200"/>
      <c r="L65" s="229"/>
      <c r="M65" s="229"/>
      <c r="N65" s="229"/>
      <c r="O65" s="346"/>
      <c r="P65" s="346"/>
      <c r="Q65" s="200"/>
      <c r="R65" s="203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29"/>
      <c r="AG65" s="228"/>
      <c r="AH65" s="200"/>
      <c r="AI65" s="200"/>
      <c r="AJ65" s="229"/>
      <c r="AK65" s="229"/>
      <c r="AL65" s="229"/>
    </row>
    <row r="66" spans="1:38" ht="38.25" customHeight="1">
      <c r="A66" s="137" t="s">
        <v>557</v>
      </c>
      <c r="B66" s="137"/>
      <c r="C66" s="137"/>
      <c r="D66" s="137"/>
      <c r="E66" s="138"/>
      <c r="F66" s="102"/>
      <c r="G66" s="102"/>
      <c r="H66" s="102"/>
      <c r="I66" s="102"/>
      <c r="J66" s="1"/>
      <c r="K66" s="6"/>
      <c r="L66" s="6"/>
      <c r="M66" s="6"/>
      <c r="N66" s="1"/>
      <c r="O66" s="1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>
      <c r="A67" s="94" t="s">
        <v>16</v>
      </c>
      <c r="B67" s="94" t="s">
        <v>512</v>
      </c>
      <c r="C67" s="94"/>
      <c r="D67" s="95" t="s">
        <v>523</v>
      </c>
      <c r="E67" s="94" t="s">
        <v>524</v>
      </c>
      <c r="F67" s="94" t="s">
        <v>525</v>
      </c>
      <c r="G67" s="94" t="s">
        <v>545</v>
      </c>
      <c r="H67" s="94" t="s">
        <v>527</v>
      </c>
      <c r="I67" s="94" t="s">
        <v>528</v>
      </c>
      <c r="J67" s="93" t="s">
        <v>529</v>
      </c>
      <c r="K67" s="93" t="s">
        <v>558</v>
      </c>
      <c r="L67" s="96" t="s">
        <v>531</v>
      </c>
      <c r="M67" s="136" t="s">
        <v>554</v>
      </c>
      <c r="N67" s="94" t="s">
        <v>555</v>
      </c>
      <c r="O67" s="94" t="s">
        <v>533</v>
      </c>
      <c r="P67" s="95" t="s">
        <v>534</v>
      </c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s="198" customFormat="1" ht="15" customHeight="1">
      <c r="A68" s="287">
        <v>1</v>
      </c>
      <c r="B68" s="274">
        <v>45012</v>
      </c>
      <c r="C68" s="285"/>
      <c r="D68" s="322" t="s">
        <v>890</v>
      </c>
      <c r="E68" s="275" t="s">
        <v>537</v>
      </c>
      <c r="F68" s="275">
        <v>128</v>
      </c>
      <c r="G68" s="275">
        <v>78</v>
      </c>
      <c r="H68" s="284">
        <v>151</v>
      </c>
      <c r="I68" s="305" t="s">
        <v>876</v>
      </c>
      <c r="J68" s="273" t="s">
        <v>875</v>
      </c>
      <c r="K68" s="281">
        <f>H68-F68</f>
        <v>23</v>
      </c>
      <c r="L68" s="282">
        <v>100</v>
      </c>
      <c r="M68" s="283">
        <f t="shared" ref="M68" si="46">(K68*N68)-100</f>
        <v>2200</v>
      </c>
      <c r="N68" s="281">
        <v>100</v>
      </c>
      <c r="O68" s="273" t="s">
        <v>535</v>
      </c>
      <c r="P68" s="274">
        <v>45019</v>
      </c>
      <c r="Q68" s="197"/>
      <c r="R68" s="203" t="s">
        <v>799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7">
        <v>2</v>
      </c>
      <c r="B69" s="274">
        <v>45021</v>
      </c>
      <c r="C69" s="285"/>
      <c r="D69" s="322" t="s">
        <v>940</v>
      </c>
      <c r="E69" s="275" t="s">
        <v>899</v>
      </c>
      <c r="F69" s="275">
        <v>55</v>
      </c>
      <c r="G69" s="275">
        <v>115</v>
      </c>
      <c r="H69" s="284">
        <v>35</v>
      </c>
      <c r="I69" s="305">
        <v>0.1</v>
      </c>
      <c r="J69" s="273" t="s">
        <v>941</v>
      </c>
      <c r="K69" s="281">
        <f>F69-H69</f>
        <v>20</v>
      </c>
      <c r="L69" s="282">
        <v>100</v>
      </c>
      <c r="M69" s="283">
        <f t="shared" ref="M69" si="47">(K69*N69)-100</f>
        <v>1900</v>
      </c>
      <c r="N69" s="281">
        <v>100</v>
      </c>
      <c r="O69" s="273" t="s">
        <v>535</v>
      </c>
      <c r="P69" s="274">
        <v>45028</v>
      </c>
      <c r="Q69" s="197"/>
      <c r="R69" s="203" t="s">
        <v>536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7">
        <v>3</v>
      </c>
      <c r="B70" s="274">
        <v>45021</v>
      </c>
      <c r="C70" s="285"/>
      <c r="D70" s="322" t="s">
        <v>900</v>
      </c>
      <c r="E70" s="275" t="s">
        <v>899</v>
      </c>
      <c r="F70" s="275">
        <v>50</v>
      </c>
      <c r="G70" s="275">
        <v>85</v>
      </c>
      <c r="H70" s="284">
        <v>30</v>
      </c>
      <c r="I70" s="305">
        <v>0.1</v>
      </c>
      <c r="J70" s="273" t="s">
        <v>941</v>
      </c>
      <c r="K70" s="281">
        <f>F70-H70</f>
        <v>20</v>
      </c>
      <c r="L70" s="282">
        <v>100</v>
      </c>
      <c r="M70" s="283">
        <f t="shared" ref="M70" si="48">(K70*N70)-100</f>
        <v>900</v>
      </c>
      <c r="N70" s="281">
        <v>50</v>
      </c>
      <c r="O70" s="273" t="s">
        <v>535</v>
      </c>
      <c r="P70" s="274">
        <v>45033</v>
      </c>
      <c r="Q70" s="197"/>
      <c r="R70" s="203" t="s">
        <v>536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6">
        <v>4</v>
      </c>
      <c r="B71" s="337">
        <v>45021</v>
      </c>
      <c r="C71" s="338"/>
      <c r="D71" s="339" t="s">
        <v>901</v>
      </c>
      <c r="E71" s="297" t="s">
        <v>537</v>
      </c>
      <c r="F71" s="297">
        <v>40</v>
      </c>
      <c r="G71" s="297">
        <v>15</v>
      </c>
      <c r="H71" s="340">
        <v>16</v>
      </c>
      <c r="I71" s="341" t="s">
        <v>902</v>
      </c>
      <c r="J71" s="298" t="s">
        <v>908</v>
      </c>
      <c r="K71" s="342">
        <f t="shared" ref="K71:K72" si="49">H71-F71</f>
        <v>-24</v>
      </c>
      <c r="L71" s="343">
        <v>100</v>
      </c>
      <c r="M71" s="344">
        <f t="shared" ref="M71:M73" si="50">(K71*N71)-100</f>
        <v>-1300</v>
      </c>
      <c r="N71" s="342">
        <v>50</v>
      </c>
      <c r="O71" s="298" t="s">
        <v>547</v>
      </c>
      <c r="P71" s="337">
        <v>45022</v>
      </c>
      <c r="Q71" s="197"/>
      <c r="R71" s="203" t="s">
        <v>536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6">
        <v>5</v>
      </c>
      <c r="B72" s="337">
        <v>45021</v>
      </c>
      <c r="C72" s="338"/>
      <c r="D72" s="339" t="s">
        <v>903</v>
      </c>
      <c r="E72" s="297" t="s">
        <v>537</v>
      </c>
      <c r="F72" s="297">
        <v>150</v>
      </c>
      <c r="G72" s="297">
        <v>35</v>
      </c>
      <c r="H72" s="340">
        <v>39</v>
      </c>
      <c r="I72" s="341" t="s">
        <v>904</v>
      </c>
      <c r="J72" s="298" t="s">
        <v>909</v>
      </c>
      <c r="K72" s="342">
        <f t="shared" si="49"/>
        <v>-111</v>
      </c>
      <c r="L72" s="343">
        <v>100</v>
      </c>
      <c r="M72" s="344">
        <f t="shared" si="50"/>
        <v>-2875</v>
      </c>
      <c r="N72" s="342">
        <v>25</v>
      </c>
      <c r="O72" s="298" t="s">
        <v>547</v>
      </c>
      <c r="P72" s="337">
        <v>45022</v>
      </c>
      <c r="Q72" s="197"/>
      <c r="R72" s="203" t="s">
        <v>799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7">
        <v>6</v>
      </c>
      <c r="B73" s="325">
        <v>45022</v>
      </c>
      <c r="C73" s="285"/>
      <c r="D73" s="322" t="s">
        <v>913</v>
      </c>
      <c r="E73" s="275" t="s">
        <v>537</v>
      </c>
      <c r="F73" s="275">
        <v>28.5</v>
      </c>
      <c r="G73" s="275">
        <v>10</v>
      </c>
      <c r="H73" s="284">
        <v>36</v>
      </c>
      <c r="I73" s="305" t="s">
        <v>914</v>
      </c>
      <c r="J73" s="273" t="s">
        <v>1002</v>
      </c>
      <c r="K73" s="281">
        <f>H73-F73</f>
        <v>7.5</v>
      </c>
      <c r="L73" s="282">
        <v>100</v>
      </c>
      <c r="M73" s="283">
        <f t="shared" si="50"/>
        <v>1962.5</v>
      </c>
      <c r="N73" s="281">
        <v>275</v>
      </c>
      <c r="O73" s="273" t="s">
        <v>535</v>
      </c>
      <c r="P73" s="274">
        <v>45035</v>
      </c>
      <c r="Q73" s="197"/>
      <c r="R73" s="203" t="s">
        <v>799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6">
        <v>7</v>
      </c>
      <c r="B74" s="348">
        <v>45027</v>
      </c>
      <c r="C74" s="338"/>
      <c r="D74" s="339" t="s">
        <v>932</v>
      </c>
      <c r="E74" s="297" t="s">
        <v>537</v>
      </c>
      <c r="F74" s="297">
        <v>135</v>
      </c>
      <c r="G74" s="297">
        <v>35</v>
      </c>
      <c r="H74" s="340">
        <v>35</v>
      </c>
      <c r="I74" s="341" t="s">
        <v>933</v>
      </c>
      <c r="J74" s="298" t="s">
        <v>1000</v>
      </c>
      <c r="K74" s="342">
        <f t="shared" ref="K74" si="51">H74-F74</f>
        <v>-100</v>
      </c>
      <c r="L74" s="343">
        <v>100</v>
      </c>
      <c r="M74" s="344">
        <f t="shared" ref="M74:M75" si="52">(K74*N74)-100</f>
        <v>-2600</v>
      </c>
      <c r="N74" s="342">
        <v>25</v>
      </c>
      <c r="O74" s="298" t="s">
        <v>547</v>
      </c>
      <c r="P74" s="337">
        <v>45028</v>
      </c>
      <c r="Q74" s="197"/>
      <c r="R74" s="203" t="s">
        <v>536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36">
        <v>8</v>
      </c>
      <c r="B75" s="348">
        <v>45028</v>
      </c>
      <c r="C75" s="338"/>
      <c r="D75" s="339" t="s">
        <v>946</v>
      </c>
      <c r="E75" s="297" t="s">
        <v>537</v>
      </c>
      <c r="F75" s="297">
        <v>7</v>
      </c>
      <c r="G75" s="297">
        <v>1.9</v>
      </c>
      <c r="H75" s="340">
        <v>1.9</v>
      </c>
      <c r="I75" s="341" t="s">
        <v>947</v>
      </c>
      <c r="J75" s="298" t="s">
        <v>1003</v>
      </c>
      <c r="K75" s="342">
        <f>H75-F75</f>
        <v>-5.0999999999999996</v>
      </c>
      <c r="L75" s="343">
        <v>100</v>
      </c>
      <c r="M75" s="344">
        <f t="shared" si="52"/>
        <v>-4690</v>
      </c>
      <c r="N75" s="342">
        <v>900</v>
      </c>
      <c r="O75" s="298" t="s">
        <v>535</v>
      </c>
      <c r="P75" s="337">
        <v>45029</v>
      </c>
      <c r="Q75" s="197"/>
      <c r="R75" s="203" t="s">
        <v>536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7">
        <v>9</v>
      </c>
      <c r="B76" s="325">
        <v>45029</v>
      </c>
      <c r="C76" s="285"/>
      <c r="D76" s="322" t="s">
        <v>952</v>
      </c>
      <c r="E76" s="275" t="s">
        <v>537</v>
      </c>
      <c r="F76" s="275">
        <v>97.5</v>
      </c>
      <c r="G76" s="275">
        <v>48</v>
      </c>
      <c r="H76" s="284">
        <v>122</v>
      </c>
      <c r="I76" s="305" t="s">
        <v>953</v>
      </c>
      <c r="J76" s="273" t="s">
        <v>954</v>
      </c>
      <c r="K76" s="281">
        <f>H76-F76</f>
        <v>24.5</v>
      </c>
      <c r="L76" s="282">
        <v>100</v>
      </c>
      <c r="M76" s="283">
        <f t="shared" ref="M76" si="53">(K76*N76)-100</f>
        <v>2350</v>
      </c>
      <c r="N76" s="281">
        <v>100</v>
      </c>
      <c r="O76" s="273" t="s">
        <v>535</v>
      </c>
      <c r="P76" s="274">
        <v>45029</v>
      </c>
      <c r="Q76" s="197"/>
      <c r="R76" s="203" t="s">
        <v>799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7">
        <v>10</v>
      </c>
      <c r="B77" s="325">
        <v>45033</v>
      </c>
      <c r="C77" s="285"/>
      <c r="D77" s="322" t="s">
        <v>952</v>
      </c>
      <c r="E77" s="275" t="s">
        <v>537</v>
      </c>
      <c r="F77" s="275">
        <v>116</v>
      </c>
      <c r="G77" s="275">
        <v>65</v>
      </c>
      <c r="H77" s="284">
        <v>139</v>
      </c>
      <c r="I77" s="305" t="s">
        <v>957</v>
      </c>
      <c r="J77" s="273" t="s">
        <v>875</v>
      </c>
      <c r="K77" s="281">
        <f>H77-F77</f>
        <v>23</v>
      </c>
      <c r="L77" s="282">
        <v>100</v>
      </c>
      <c r="M77" s="283">
        <f t="shared" ref="M77" si="54">(K77*N77)-100</f>
        <v>2200</v>
      </c>
      <c r="N77" s="281">
        <v>100</v>
      </c>
      <c r="O77" s="273" t="s">
        <v>535</v>
      </c>
      <c r="P77" s="274">
        <v>45034</v>
      </c>
      <c r="Q77" s="197"/>
      <c r="R77" s="203" t="s">
        <v>799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88">
        <v>11</v>
      </c>
      <c r="B78" s="386">
        <v>45033</v>
      </c>
      <c r="C78" s="234"/>
      <c r="D78" s="333" t="s">
        <v>958</v>
      </c>
      <c r="E78" s="201" t="s">
        <v>537</v>
      </c>
      <c r="F78" s="201" t="s">
        <v>959</v>
      </c>
      <c r="G78" s="201"/>
      <c r="H78" s="202"/>
      <c r="I78" s="217"/>
      <c r="J78" s="390" t="s">
        <v>538</v>
      </c>
      <c r="K78" s="255"/>
      <c r="L78" s="334"/>
      <c r="M78" s="335"/>
      <c r="N78" s="255"/>
      <c r="O78" s="225"/>
      <c r="P78" s="199"/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89"/>
      <c r="B79" s="387"/>
      <c r="C79" s="234"/>
      <c r="D79" s="333" t="s">
        <v>961</v>
      </c>
      <c r="E79" s="201" t="s">
        <v>537</v>
      </c>
      <c r="F79" s="201" t="s">
        <v>960</v>
      </c>
      <c r="G79" s="201"/>
      <c r="H79" s="202"/>
      <c r="I79" s="217"/>
      <c r="J79" s="391"/>
      <c r="K79" s="255"/>
      <c r="L79" s="334"/>
      <c r="M79" s="335"/>
      <c r="N79" s="255"/>
      <c r="O79" s="225"/>
      <c r="P79" s="199"/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58">
        <v>12</v>
      </c>
      <c r="B80" s="357">
        <v>45035</v>
      </c>
      <c r="C80" s="234"/>
      <c r="D80" s="333" t="s">
        <v>1004</v>
      </c>
      <c r="E80" s="201" t="s">
        <v>537</v>
      </c>
      <c r="F80" s="201" t="s">
        <v>1005</v>
      </c>
      <c r="G80" s="201">
        <v>4.5</v>
      </c>
      <c r="H80" s="202"/>
      <c r="I80" s="217" t="s">
        <v>1006</v>
      </c>
      <c r="J80" s="245" t="s">
        <v>538</v>
      </c>
      <c r="K80" s="255"/>
      <c r="L80" s="334"/>
      <c r="M80" s="335"/>
      <c r="N80" s="255"/>
      <c r="O80" s="225"/>
      <c r="P80" s="199"/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58">
        <v>13</v>
      </c>
      <c r="B81" s="357">
        <v>45035</v>
      </c>
      <c r="C81" s="234"/>
      <c r="D81" s="333" t="s">
        <v>1007</v>
      </c>
      <c r="E81" s="201" t="s">
        <v>537</v>
      </c>
      <c r="F81" s="201" t="s">
        <v>1008</v>
      </c>
      <c r="G81" s="201">
        <v>60</v>
      </c>
      <c r="H81" s="202"/>
      <c r="I81" s="217" t="s">
        <v>957</v>
      </c>
      <c r="J81" s="245" t="s">
        <v>538</v>
      </c>
      <c r="K81" s="255"/>
      <c r="L81" s="334"/>
      <c r="M81" s="335"/>
      <c r="N81" s="255"/>
      <c r="O81" s="225"/>
      <c r="P81" s="199"/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58">
        <v>14</v>
      </c>
      <c r="B82" s="357">
        <v>45035</v>
      </c>
      <c r="C82" s="234"/>
      <c r="D82" s="333" t="s">
        <v>1012</v>
      </c>
      <c r="E82" s="201" t="s">
        <v>537</v>
      </c>
      <c r="F82" s="201" t="s">
        <v>1013</v>
      </c>
      <c r="G82" s="201">
        <v>10</v>
      </c>
      <c r="H82" s="202"/>
      <c r="I82" s="217" t="s">
        <v>1014</v>
      </c>
      <c r="J82" s="245" t="s">
        <v>538</v>
      </c>
      <c r="K82" s="255"/>
      <c r="L82" s="334"/>
      <c r="M82" s="335"/>
      <c r="N82" s="255"/>
      <c r="O82" s="225"/>
      <c r="P82" s="199"/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58"/>
      <c r="B83" s="357"/>
      <c r="C83" s="234"/>
      <c r="D83" s="333"/>
      <c r="E83" s="201"/>
      <c r="F83" s="201"/>
      <c r="G83" s="201"/>
      <c r="H83" s="202"/>
      <c r="I83" s="217"/>
      <c r="J83" s="245"/>
      <c r="K83" s="255"/>
      <c r="L83" s="334"/>
      <c r="M83" s="335"/>
      <c r="N83" s="255"/>
      <c r="O83" s="225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58"/>
      <c r="B84" s="357"/>
      <c r="C84" s="234"/>
      <c r="D84" s="333"/>
      <c r="E84" s="201"/>
      <c r="F84" s="201"/>
      <c r="G84" s="201"/>
      <c r="H84" s="202"/>
      <c r="I84" s="217"/>
      <c r="J84" s="245"/>
      <c r="K84" s="255"/>
      <c r="L84" s="334"/>
      <c r="M84" s="335"/>
      <c r="N84" s="255"/>
      <c r="O84" s="225"/>
      <c r="P84" s="199"/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32"/>
      <c r="B85" s="356"/>
      <c r="C85" s="234"/>
      <c r="D85" s="333"/>
      <c r="E85" s="201"/>
      <c r="F85" s="201"/>
      <c r="G85" s="201"/>
      <c r="H85" s="202"/>
      <c r="I85" s="217"/>
      <c r="J85" s="225"/>
      <c r="K85" s="255"/>
      <c r="L85" s="334"/>
      <c r="M85" s="335"/>
      <c r="N85" s="255"/>
      <c r="O85" s="225"/>
      <c r="P85" s="199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24"/>
      <c r="B86" s="324"/>
      <c r="C86" s="324"/>
      <c r="D86" s="324"/>
      <c r="E86" s="324"/>
      <c r="F86" s="324"/>
      <c r="G86" s="324"/>
      <c r="H86" s="324"/>
      <c r="I86" s="324"/>
      <c r="J86" s="225"/>
      <c r="K86" s="202"/>
      <c r="L86" s="217"/>
      <c r="M86" s="218"/>
      <c r="N86" s="202"/>
      <c r="O86" s="225"/>
      <c r="P86" s="199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ht="38.25" customHeight="1">
      <c r="A87" s="92" t="s">
        <v>559</v>
      </c>
      <c r="B87" s="139"/>
      <c r="C87" s="139"/>
      <c r="D87" s="140"/>
      <c r="E87" s="124"/>
      <c r="F87" s="6"/>
      <c r="G87" s="6"/>
      <c r="H87" s="125"/>
      <c r="I87" s="141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s="198" customFormat="1" ht="38.25">
      <c r="A88" s="93" t="s">
        <v>16</v>
      </c>
      <c r="B88" s="94" t="s">
        <v>512</v>
      </c>
      <c r="C88" s="94"/>
      <c r="D88" s="95" t="s">
        <v>523</v>
      </c>
      <c r="E88" s="94" t="s">
        <v>524</v>
      </c>
      <c r="F88" s="94" t="s">
        <v>525</v>
      </c>
      <c r="G88" s="94" t="s">
        <v>526</v>
      </c>
      <c r="H88" s="94" t="s">
        <v>527</v>
      </c>
      <c r="I88" s="94" t="s">
        <v>528</v>
      </c>
      <c r="J88" s="93" t="s">
        <v>529</v>
      </c>
      <c r="K88" s="128" t="s">
        <v>546</v>
      </c>
      <c r="L88" s="129" t="s">
        <v>531</v>
      </c>
      <c r="M88" s="96" t="s">
        <v>532</v>
      </c>
      <c r="N88" s="94" t="s">
        <v>533</v>
      </c>
      <c r="O88" s="95" t="s">
        <v>534</v>
      </c>
      <c r="P88" s="94" t="s">
        <v>763</v>
      </c>
      <c r="Q88" s="197"/>
      <c r="R88" s="6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</row>
    <row r="89" spans="1:38" ht="14.25" customHeight="1">
      <c r="A89" s="256">
        <v>1</v>
      </c>
      <c r="B89" s="257">
        <v>44840</v>
      </c>
      <c r="C89" s="254"/>
      <c r="D89" s="254" t="s">
        <v>835</v>
      </c>
      <c r="E89" s="255" t="s">
        <v>537</v>
      </c>
      <c r="F89" s="255" t="s">
        <v>836</v>
      </c>
      <c r="G89" s="255">
        <v>1220</v>
      </c>
      <c r="H89" s="255"/>
      <c r="I89" s="255" t="s">
        <v>837</v>
      </c>
      <c r="J89" s="225" t="s">
        <v>538</v>
      </c>
      <c r="K89" s="202"/>
      <c r="L89" s="217"/>
      <c r="M89" s="218"/>
      <c r="N89" s="202"/>
      <c r="O89" s="225"/>
      <c r="P89" s="199"/>
      <c r="Q89" s="197"/>
      <c r="R89" s="197" t="s">
        <v>536</v>
      </c>
      <c r="S89" s="41"/>
      <c r="T89" s="1"/>
      <c r="U89" s="1"/>
      <c r="V89" s="1"/>
      <c r="W89" s="1"/>
      <c r="X89" s="1"/>
      <c r="Y89" s="1"/>
      <c r="Z89" s="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</row>
    <row r="90" spans="1:38" ht="14.25" customHeight="1">
      <c r="A90" s="359">
        <v>2</v>
      </c>
      <c r="B90" s="360">
        <v>45019</v>
      </c>
      <c r="C90" s="361"/>
      <c r="D90" s="361" t="s">
        <v>71</v>
      </c>
      <c r="E90" s="362" t="s">
        <v>537</v>
      </c>
      <c r="F90" s="362">
        <v>96.5</v>
      </c>
      <c r="G90" s="362">
        <v>88</v>
      </c>
      <c r="H90" s="362">
        <v>102.25</v>
      </c>
      <c r="I90" s="362" t="s">
        <v>897</v>
      </c>
      <c r="J90" s="363" t="s">
        <v>977</v>
      </c>
      <c r="K90" s="363">
        <f t="shared" ref="K90" si="55">H90-F90</f>
        <v>5.75</v>
      </c>
      <c r="L90" s="364">
        <f t="shared" ref="L90" si="56">(F90*-0.7)/100</f>
        <v>-0.67549999999999999</v>
      </c>
      <c r="M90" s="365">
        <f t="shared" ref="M90" si="57">(K90+L90)/F90</f>
        <v>5.2585492227979279E-2</v>
      </c>
      <c r="N90" s="366" t="s">
        <v>535</v>
      </c>
      <c r="O90" s="367">
        <v>45034</v>
      </c>
      <c r="P90" s="368"/>
      <c r="Q90" s="197"/>
      <c r="R90" s="197" t="s">
        <v>536</v>
      </c>
      <c r="S90" s="41"/>
      <c r="T90" s="1"/>
      <c r="U90" s="1"/>
      <c r="V90" s="1"/>
      <c r="W90" s="1"/>
      <c r="X90" s="1"/>
      <c r="Y90" s="1"/>
      <c r="Z90" s="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255"/>
      <c r="B91" s="253"/>
      <c r="C91" s="254"/>
      <c r="D91" s="254"/>
      <c r="E91" s="255"/>
      <c r="F91" s="255"/>
      <c r="G91" s="255"/>
      <c r="H91" s="255"/>
      <c r="I91" s="255"/>
      <c r="J91" s="225"/>
      <c r="K91" s="202"/>
      <c r="L91" s="217"/>
      <c r="M91" s="218"/>
      <c r="N91" s="202"/>
      <c r="O91" s="225"/>
      <c r="P91" s="199"/>
      <c r="R91" s="6"/>
      <c r="S91" s="1"/>
      <c r="T91" s="1"/>
      <c r="U91" s="1"/>
      <c r="V91" s="1"/>
      <c r="W91" s="1"/>
      <c r="X91" s="1"/>
      <c r="Y91" s="1"/>
    </row>
    <row r="92" spans="1:38" ht="12.75" customHeight="1">
      <c r="A92" s="109" t="s">
        <v>539</v>
      </c>
      <c r="B92" s="109"/>
      <c r="C92" s="109"/>
      <c r="D92" s="109"/>
      <c r="E92" s="41"/>
      <c r="F92" s="116" t="s">
        <v>541</v>
      </c>
      <c r="G92" s="54"/>
      <c r="H92" s="54"/>
      <c r="I92" s="54"/>
      <c r="J92" s="6"/>
      <c r="K92" s="132"/>
      <c r="L92" s="133"/>
      <c r="M92" s="6"/>
      <c r="N92" s="99"/>
      <c r="O92" s="142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5" t="s">
        <v>540</v>
      </c>
      <c r="B93" s="109"/>
      <c r="C93" s="109"/>
      <c r="D93" s="109"/>
      <c r="E93" s="6"/>
      <c r="F93" s="116" t="s">
        <v>543</v>
      </c>
      <c r="G93" s="6"/>
      <c r="H93" s="6" t="s">
        <v>759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5"/>
      <c r="B94" s="109"/>
      <c r="C94" s="109"/>
      <c r="D94" s="109"/>
      <c r="E94" s="6"/>
      <c r="F94" s="116"/>
      <c r="G94" s="6"/>
      <c r="H94" s="6"/>
      <c r="I94" s="6"/>
      <c r="J94" s="1"/>
      <c r="K94" s="6"/>
      <c r="L94" s="6"/>
      <c r="M94" s="6"/>
      <c r="N94" s="1"/>
      <c r="O94" s="1"/>
      <c r="Q94" s="1"/>
      <c r="R94" s="54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5"/>
      <c r="B95" s="109"/>
      <c r="C95" s="109"/>
      <c r="D95" s="109"/>
      <c r="E95" s="6"/>
      <c r="F95" s="116"/>
      <c r="G95" s="54"/>
      <c r="H95" s="41"/>
      <c r="I95" s="54"/>
      <c r="J95" s="6"/>
      <c r="K95" s="132"/>
      <c r="L95" s="133"/>
      <c r="M95" s="6"/>
      <c r="N95" s="99"/>
      <c r="O95" s="134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54"/>
      <c r="B96" s="98"/>
      <c r="C96" s="98"/>
      <c r="D96" s="41"/>
      <c r="E96" s="54"/>
      <c r="F96" s="54"/>
      <c r="G96" s="54"/>
      <c r="H96" s="41"/>
      <c r="I96" s="54"/>
      <c r="J96" s="6"/>
      <c r="K96" s="132"/>
      <c r="L96" s="133"/>
      <c r="M96" s="6"/>
      <c r="N96" s="99"/>
      <c r="O96" s="134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38.25" customHeight="1">
      <c r="A97" s="41"/>
      <c r="B97" s="143" t="s">
        <v>560</v>
      </c>
      <c r="C97" s="143"/>
      <c r="D97" s="143"/>
      <c r="E97" s="143"/>
      <c r="F97" s="6"/>
      <c r="G97" s="6"/>
      <c r="H97" s="126"/>
      <c r="I97" s="6"/>
      <c r="J97" s="126"/>
      <c r="K97" s="127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93" t="s">
        <v>16</v>
      </c>
      <c r="B98" s="94" t="s">
        <v>512</v>
      </c>
      <c r="C98" s="94"/>
      <c r="D98" s="95" t="s">
        <v>523</v>
      </c>
      <c r="E98" s="94" t="s">
        <v>524</v>
      </c>
      <c r="F98" s="94" t="s">
        <v>525</v>
      </c>
      <c r="G98" s="94" t="s">
        <v>561</v>
      </c>
      <c r="H98" s="94" t="s">
        <v>562</v>
      </c>
      <c r="I98" s="94" t="s">
        <v>528</v>
      </c>
      <c r="J98" s="144" t="s">
        <v>529</v>
      </c>
      <c r="K98" s="94" t="s">
        <v>530</v>
      </c>
      <c r="L98" s="94" t="s">
        <v>563</v>
      </c>
      <c r="M98" s="94" t="s">
        <v>533</v>
      </c>
      <c r="N98" s="95" t="s">
        <v>534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</v>
      </c>
      <c r="B99" s="146">
        <v>41579</v>
      </c>
      <c r="C99" s="146"/>
      <c r="D99" s="147" t="s">
        <v>564</v>
      </c>
      <c r="E99" s="148" t="s">
        <v>565</v>
      </c>
      <c r="F99" s="149">
        <v>82</v>
      </c>
      <c r="G99" s="148" t="s">
        <v>566</v>
      </c>
      <c r="H99" s="148">
        <v>100</v>
      </c>
      <c r="I99" s="150">
        <v>100</v>
      </c>
      <c r="J99" s="151" t="s">
        <v>567</v>
      </c>
      <c r="K99" s="152">
        <f t="shared" ref="K99:K130" si="58">H99-F99</f>
        <v>18</v>
      </c>
      <c r="L99" s="153">
        <f t="shared" ref="L99:L130" si="59">K99/F99</f>
        <v>0.21951219512195122</v>
      </c>
      <c r="M99" s="148" t="s">
        <v>535</v>
      </c>
      <c r="N99" s="154">
        <v>42657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</v>
      </c>
      <c r="B100" s="146">
        <v>41794</v>
      </c>
      <c r="C100" s="146"/>
      <c r="D100" s="147" t="s">
        <v>568</v>
      </c>
      <c r="E100" s="148" t="s">
        <v>537</v>
      </c>
      <c r="F100" s="149">
        <v>257</v>
      </c>
      <c r="G100" s="148" t="s">
        <v>566</v>
      </c>
      <c r="H100" s="148">
        <v>300</v>
      </c>
      <c r="I100" s="150">
        <v>300</v>
      </c>
      <c r="J100" s="151" t="s">
        <v>567</v>
      </c>
      <c r="K100" s="152">
        <f t="shared" si="58"/>
        <v>43</v>
      </c>
      <c r="L100" s="153">
        <f t="shared" si="59"/>
        <v>0.16731517509727625</v>
      </c>
      <c r="M100" s="148" t="s">
        <v>535</v>
      </c>
      <c r="N100" s="154">
        <v>41822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</v>
      </c>
      <c r="B101" s="146">
        <v>41828</v>
      </c>
      <c r="C101" s="146"/>
      <c r="D101" s="147" t="s">
        <v>569</v>
      </c>
      <c r="E101" s="148" t="s">
        <v>537</v>
      </c>
      <c r="F101" s="149">
        <v>393</v>
      </c>
      <c r="G101" s="148" t="s">
        <v>566</v>
      </c>
      <c r="H101" s="148">
        <v>468</v>
      </c>
      <c r="I101" s="150">
        <v>468</v>
      </c>
      <c r="J101" s="151" t="s">
        <v>567</v>
      </c>
      <c r="K101" s="152">
        <f t="shared" si="58"/>
        <v>75</v>
      </c>
      <c r="L101" s="153">
        <f t="shared" si="59"/>
        <v>0.19083969465648856</v>
      </c>
      <c r="M101" s="148" t="s">
        <v>535</v>
      </c>
      <c r="N101" s="154">
        <v>41863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4</v>
      </c>
      <c r="B102" s="146">
        <v>41857</v>
      </c>
      <c r="C102" s="146"/>
      <c r="D102" s="147" t="s">
        <v>570</v>
      </c>
      <c r="E102" s="148" t="s">
        <v>537</v>
      </c>
      <c r="F102" s="149">
        <v>205</v>
      </c>
      <c r="G102" s="148" t="s">
        <v>566</v>
      </c>
      <c r="H102" s="148">
        <v>275</v>
      </c>
      <c r="I102" s="150">
        <v>250</v>
      </c>
      <c r="J102" s="151" t="s">
        <v>567</v>
      </c>
      <c r="K102" s="152">
        <f t="shared" si="58"/>
        <v>70</v>
      </c>
      <c r="L102" s="153">
        <f t="shared" si="59"/>
        <v>0.34146341463414637</v>
      </c>
      <c r="M102" s="148" t="s">
        <v>535</v>
      </c>
      <c r="N102" s="154">
        <v>41962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5</v>
      </c>
      <c r="B103" s="146">
        <v>41886</v>
      </c>
      <c r="C103" s="146"/>
      <c r="D103" s="147" t="s">
        <v>571</v>
      </c>
      <c r="E103" s="148" t="s">
        <v>537</v>
      </c>
      <c r="F103" s="149">
        <v>162</v>
      </c>
      <c r="G103" s="148" t="s">
        <v>566</v>
      </c>
      <c r="H103" s="148">
        <v>190</v>
      </c>
      <c r="I103" s="150">
        <v>190</v>
      </c>
      <c r="J103" s="151" t="s">
        <v>567</v>
      </c>
      <c r="K103" s="152">
        <f t="shared" si="58"/>
        <v>28</v>
      </c>
      <c r="L103" s="153">
        <f t="shared" si="59"/>
        <v>0.1728395061728395</v>
      </c>
      <c r="M103" s="148" t="s">
        <v>535</v>
      </c>
      <c r="N103" s="154">
        <v>42006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6</v>
      </c>
      <c r="B104" s="146">
        <v>41886</v>
      </c>
      <c r="C104" s="146"/>
      <c r="D104" s="147" t="s">
        <v>572</v>
      </c>
      <c r="E104" s="148" t="s">
        <v>537</v>
      </c>
      <c r="F104" s="149">
        <v>75</v>
      </c>
      <c r="G104" s="148" t="s">
        <v>566</v>
      </c>
      <c r="H104" s="148">
        <v>91.5</v>
      </c>
      <c r="I104" s="150" t="s">
        <v>573</v>
      </c>
      <c r="J104" s="151" t="s">
        <v>574</v>
      </c>
      <c r="K104" s="152">
        <f t="shared" si="58"/>
        <v>16.5</v>
      </c>
      <c r="L104" s="153">
        <f t="shared" si="59"/>
        <v>0.22</v>
      </c>
      <c r="M104" s="148" t="s">
        <v>535</v>
      </c>
      <c r="N104" s="154">
        <v>41954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7</v>
      </c>
      <c r="B105" s="146">
        <v>41913</v>
      </c>
      <c r="C105" s="146"/>
      <c r="D105" s="147" t="s">
        <v>575</v>
      </c>
      <c r="E105" s="148" t="s">
        <v>537</v>
      </c>
      <c r="F105" s="149">
        <v>850</v>
      </c>
      <c r="G105" s="148" t="s">
        <v>566</v>
      </c>
      <c r="H105" s="148">
        <v>982.5</v>
      </c>
      <c r="I105" s="150">
        <v>1050</v>
      </c>
      <c r="J105" s="151" t="s">
        <v>576</v>
      </c>
      <c r="K105" s="152">
        <f t="shared" si="58"/>
        <v>132.5</v>
      </c>
      <c r="L105" s="153">
        <f t="shared" si="59"/>
        <v>0.15588235294117647</v>
      </c>
      <c r="M105" s="148" t="s">
        <v>535</v>
      </c>
      <c r="N105" s="154">
        <v>42039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8</v>
      </c>
      <c r="B106" s="146">
        <v>41913</v>
      </c>
      <c r="C106" s="146"/>
      <c r="D106" s="147" t="s">
        <v>577</v>
      </c>
      <c r="E106" s="148" t="s">
        <v>537</v>
      </c>
      <c r="F106" s="149">
        <v>475</v>
      </c>
      <c r="G106" s="148" t="s">
        <v>566</v>
      </c>
      <c r="H106" s="148">
        <v>515</v>
      </c>
      <c r="I106" s="150">
        <v>600</v>
      </c>
      <c r="J106" s="151" t="s">
        <v>578</v>
      </c>
      <c r="K106" s="152">
        <f t="shared" si="58"/>
        <v>40</v>
      </c>
      <c r="L106" s="153">
        <f t="shared" si="59"/>
        <v>8.4210526315789472E-2</v>
      </c>
      <c r="M106" s="148" t="s">
        <v>535</v>
      </c>
      <c r="N106" s="15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9</v>
      </c>
      <c r="B107" s="146">
        <v>41913</v>
      </c>
      <c r="C107" s="146"/>
      <c r="D107" s="147" t="s">
        <v>579</v>
      </c>
      <c r="E107" s="148" t="s">
        <v>537</v>
      </c>
      <c r="F107" s="149">
        <v>86</v>
      </c>
      <c r="G107" s="148" t="s">
        <v>566</v>
      </c>
      <c r="H107" s="148">
        <v>99</v>
      </c>
      <c r="I107" s="150">
        <v>140</v>
      </c>
      <c r="J107" s="151" t="s">
        <v>580</v>
      </c>
      <c r="K107" s="152">
        <f t="shared" si="58"/>
        <v>13</v>
      </c>
      <c r="L107" s="153">
        <f t="shared" si="59"/>
        <v>0.15116279069767441</v>
      </c>
      <c r="M107" s="148" t="s">
        <v>535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10</v>
      </c>
      <c r="B108" s="146">
        <v>41926</v>
      </c>
      <c r="C108" s="146"/>
      <c r="D108" s="147" t="s">
        <v>581</v>
      </c>
      <c r="E108" s="148" t="s">
        <v>537</v>
      </c>
      <c r="F108" s="149">
        <v>496.6</v>
      </c>
      <c r="G108" s="148" t="s">
        <v>566</v>
      </c>
      <c r="H108" s="148">
        <v>621</v>
      </c>
      <c r="I108" s="150">
        <v>580</v>
      </c>
      <c r="J108" s="151" t="s">
        <v>567</v>
      </c>
      <c r="K108" s="152">
        <f t="shared" si="58"/>
        <v>124.39999999999998</v>
      </c>
      <c r="L108" s="153">
        <f t="shared" si="59"/>
        <v>0.25050342327829234</v>
      </c>
      <c r="M108" s="148" t="s">
        <v>535</v>
      </c>
      <c r="N108" s="154">
        <v>42605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11</v>
      </c>
      <c r="B109" s="146">
        <v>41926</v>
      </c>
      <c r="C109" s="146"/>
      <c r="D109" s="147" t="s">
        <v>582</v>
      </c>
      <c r="E109" s="148" t="s">
        <v>537</v>
      </c>
      <c r="F109" s="149">
        <v>2481.9</v>
      </c>
      <c r="G109" s="148" t="s">
        <v>566</v>
      </c>
      <c r="H109" s="148">
        <v>2840</v>
      </c>
      <c r="I109" s="150">
        <v>2870</v>
      </c>
      <c r="J109" s="151" t="s">
        <v>583</v>
      </c>
      <c r="K109" s="152">
        <f t="shared" si="58"/>
        <v>358.09999999999991</v>
      </c>
      <c r="L109" s="153">
        <f t="shared" si="59"/>
        <v>0.14428462065353154</v>
      </c>
      <c r="M109" s="148" t="s">
        <v>535</v>
      </c>
      <c r="N109" s="154">
        <v>42017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12</v>
      </c>
      <c r="B110" s="146">
        <v>41928</v>
      </c>
      <c r="C110" s="146"/>
      <c r="D110" s="147" t="s">
        <v>584</v>
      </c>
      <c r="E110" s="148" t="s">
        <v>537</v>
      </c>
      <c r="F110" s="149">
        <v>84.5</v>
      </c>
      <c r="G110" s="148" t="s">
        <v>566</v>
      </c>
      <c r="H110" s="148">
        <v>93</v>
      </c>
      <c r="I110" s="150">
        <v>110</v>
      </c>
      <c r="J110" s="151" t="s">
        <v>585</v>
      </c>
      <c r="K110" s="152">
        <f t="shared" si="58"/>
        <v>8.5</v>
      </c>
      <c r="L110" s="153">
        <f t="shared" si="59"/>
        <v>0.10059171597633136</v>
      </c>
      <c r="M110" s="148" t="s">
        <v>535</v>
      </c>
      <c r="N110" s="15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13</v>
      </c>
      <c r="B111" s="146">
        <v>41928</v>
      </c>
      <c r="C111" s="146"/>
      <c r="D111" s="147" t="s">
        <v>586</v>
      </c>
      <c r="E111" s="148" t="s">
        <v>537</v>
      </c>
      <c r="F111" s="149">
        <v>401</v>
      </c>
      <c r="G111" s="148" t="s">
        <v>566</v>
      </c>
      <c r="H111" s="148">
        <v>428</v>
      </c>
      <c r="I111" s="150">
        <v>450</v>
      </c>
      <c r="J111" s="151" t="s">
        <v>587</v>
      </c>
      <c r="K111" s="152">
        <f t="shared" si="58"/>
        <v>27</v>
      </c>
      <c r="L111" s="153">
        <f t="shared" si="59"/>
        <v>6.7331670822942641E-2</v>
      </c>
      <c r="M111" s="148" t="s">
        <v>535</v>
      </c>
      <c r="N111" s="154">
        <v>42020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14</v>
      </c>
      <c r="B112" s="146">
        <v>41928</v>
      </c>
      <c r="C112" s="146"/>
      <c r="D112" s="147" t="s">
        <v>588</v>
      </c>
      <c r="E112" s="148" t="s">
        <v>537</v>
      </c>
      <c r="F112" s="149">
        <v>101</v>
      </c>
      <c r="G112" s="148" t="s">
        <v>566</v>
      </c>
      <c r="H112" s="148">
        <v>112</v>
      </c>
      <c r="I112" s="150">
        <v>120</v>
      </c>
      <c r="J112" s="151" t="s">
        <v>589</v>
      </c>
      <c r="K112" s="152">
        <f t="shared" si="58"/>
        <v>11</v>
      </c>
      <c r="L112" s="153">
        <f t="shared" si="59"/>
        <v>0.10891089108910891</v>
      </c>
      <c r="M112" s="148" t="s">
        <v>535</v>
      </c>
      <c r="N112" s="15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15</v>
      </c>
      <c r="B113" s="146">
        <v>41954</v>
      </c>
      <c r="C113" s="146"/>
      <c r="D113" s="147" t="s">
        <v>590</v>
      </c>
      <c r="E113" s="148" t="s">
        <v>537</v>
      </c>
      <c r="F113" s="149">
        <v>59</v>
      </c>
      <c r="G113" s="148" t="s">
        <v>566</v>
      </c>
      <c r="H113" s="148">
        <v>76</v>
      </c>
      <c r="I113" s="150">
        <v>76</v>
      </c>
      <c r="J113" s="151" t="s">
        <v>567</v>
      </c>
      <c r="K113" s="152">
        <f t="shared" si="58"/>
        <v>17</v>
      </c>
      <c r="L113" s="153">
        <f t="shared" si="59"/>
        <v>0.28813559322033899</v>
      </c>
      <c r="M113" s="148" t="s">
        <v>535</v>
      </c>
      <c r="N113" s="154">
        <v>43032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16</v>
      </c>
      <c r="B114" s="146">
        <v>41954</v>
      </c>
      <c r="C114" s="146"/>
      <c r="D114" s="147" t="s">
        <v>579</v>
      </c>
      <c r="E114" s="148" t="s">
        <v>537</v>
      </c>
      <c r="F114" s="149">
        <v>99</v>
      </c>
      <c r="G114" s="148" t="s">
        <v>566</v>
      </c>
      <c r="H114" s="148">
        <v>120</v>
      </c>
      <c r="I114" s="150">
        <v>120</v>
      </c>
      <c r="J114" s="151" t="s">
        <v>548</v>
      </c>
      <c r="K114" s="152">
        <f t="shared" si="58"/>
        <v>21</v>
      </c>
      <c r="L114" s="153">
        <f t="shared" si="59"/>
        <v>0.21212121212121213</v>
      </c>
      <c r="M114" s="148" t="s">
        <v>535</v>
      </c>
      <c r="N114" s="154">
        <v>41960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17</v>
      </c>
      <c r="B115" s="146">
        <v>41956</v>
      </c>
      <c r="C115" s="146"/>
      <c r="D115" s="147" t="s">
        <v>591</v>
      </c>
      <c r="E115" s="148" t="s">
        <v>537</v>
      </c>
      <c r="F115" s="149">
        <v>22</v>
      </c>
      <c r="G115" s="148" t="s">
        <v>566</v>
      </c>
      <c r="H115" s="148">
        <v>33.549999999999997</v>
      </c>
      <c r="I115" s="150">
        <v>32</v>
      </c>
      <c r="J115" s="151" t="s">
        <v>592</v>
      </c>
      <c r="K115" s="152">
        <f t="shared" si="58"/>
        <v>11.549999999999997</v>
      </c>
      <c r="L115" s="153">
        <f t="shared" si="59"/>
        <v>0.52499999999999991</v>
      </c>
      <c r="M115" s="148" t="s">
        <v>535</v>
      </c>
      <c r="N115" s="154">
        <v>42188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18</v>
      </c>
      <c r="B116" s="146">
        <v>41976</v>
      </c>
      <c r="C116" s="146"/>
      <c r="D116" s="147" t="s">
        <v>593</v>
      </c>
      <c r="E116" s="148" t="s">
        <v>537</v>
      </c>
      <c r="F116" s="149">
        <v>440</v>
      </c>
      <c r="G116" s="148" t="s">
        <v>566</v>
      </c>
      <c r="H116" s="148">
        <v>520</v>
      </c>
      <c r="I116" s="150">
        <v>520</v>
      </c>
      <c r="J116" s="151" t="s">
        <v>594</v>
      </c>
      <c r="K116" s="152">
        <f t="shared" si="58"/>
        <v>80</v>
      </c>
      <c r="L116" s="153">
        <f t="shared" si="59"/>
        <v>0.18181818181818182</v>
      </c>
      <c r="M116" s="148" t="s">
        <v>535</v>
      </c>
      <c r="N116" s="154">
        <v>42208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19</v>
      </c>
      <c r="B117" s="146">
        <v>41976</v>
      </c>
      <c r="C117" s="146"/>
      <c r="D117" s="147" t="s">
        <v>595</v>
      </c>
      <c r="E117" s="148" t="s">
        <v>537</v>
      </c>
      <c r="F117" s="149">
        <v>360</v>
      </c>
      <c r="G117" s="148" t="s">
        <v>566</v>
      </c>
      <c r="H117" s="148">
        <v>427</v>
      </c>
      <c r="I117" s="150">
        <v>425</v>
      </c>
      <c r="J117" s="151" t="s">
        <v>596</v>
      </c>
      <c r="K117" s="152">
        <f t="shared" si="58"/>
        <v>67</v>
      </c>
      <c r="L117" s="153">
        <f t="shared" si="59"/>
        <v>0.18611111111111112</v>
      </c>
      <c r="M117" s="148" t="s">
        <v>535</v>
      </c>
      <c r="N117" s="154">
        <v>42058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20</v>
      </c>
      <c r="B118" s="146">
        <v>42012</v>
      </c>
      <c r="C118" s="146"/>
      <c r="D118" s="147" t="s">
        <v>597</v>
      </c>
      <c r="E118" s="148" t="s">
        <v>537</v>
      </c>
      <c r="F118" s="149">
        <v>360</v>
      </c>
      <c r="G118" s="148" t="s">
        <v>566</v>
      </c>
      <c r="H118" s="148">
        <v>455</v>
      </c>
      <c r="I118" s="150">
        <v>420</v>
      </c>
      <c r="J118" s="151" t="s">
        <v>598</v>
      </c>
      <c r="K118" s="152">
        <f t="shared" si="58"/>
        <v>95</v>
      </c>
      <c r="L118" s="153">
        <f t="shared" si="59"/>
        <v>0.2638888888888889</v>
      </c>
      <c r="M118" s="148" t="s">
        <v>535</v>
      </c>
      <c r="N118" s="154">
        <v>42024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21</v>
      </c>
      <c r="B119" s="146">
        <v>42012</v>
      </c>
      <c r="C119" s="146"/>
      <c r="D119" s="147" t="s">
        <v>599</v>
      </c>
      <c r="E119" s="148" t="s">
        <v>537</v>
      </c>
      <c r="F119" s="149">
        <v>130</v>
      </c>
      <c r="G119" s="148"/>
      <c r="H119" s="148">
        <v>175.5</v>
      </c>
      <c r="I119" s="150">
        <v>165</v>
      </c>
      <c r="J119" s="151" t="s">
        <v>600</v>
      </c>
      <c r="K119" s="152">
        <f t="shared" si="58"/>
        <v>45.5</v>
      </c>
      <c r="L119" s="153">
        <f t="shared" si="59"/>
        <v>0.35</v>
      </c>
      <c r="M119" s="148" t="s">
        <v>535</v>
      </c>
      <c r="N119" s="154">
        <v>43088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22</v>
      </c>
      <c r="B120" s="146">
        <v>42040</v>
      </c>
      <c r="C120" s="146"/>
      <c r="D120" s="147" t="s">
        <v>365</v>
      </c>
      <c r="E120" s="148" t="s">
        <v>565</v>
      </c>
      <c r="F120" s="149">
        <v>98</v>
      </c>
      <c r="G120" s="148"/>
      <c r="H120" s="148">
        <v>120</v>
      </c>
      <c r="I120" s="150">
        <v>120</v>
      </c>
      <c r="J120" s="151" t="s">
        <v>567</v>
      </c>
      <c r="K120" s="152">
        <f t="shared" si="58"/>
        <v>22</v>
      </c>
      <c r="L120" s="153">
        <f t="shared" si="59"/>
        <v>0.22448979591836735</v>
      </c>
      <c r="M120" s="148" t="s">
        <v>535</v>
      </c>
      <c r="N120" s="154">
        <v>42753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23</v>
      </c>
      <c r="B121" s="146">
        <v>42040</v>
      </c>
      <c r="C121" s="146"/>
      <c r="D121" s="147" t="s">
        <v>601</v>
      </c>
      <c r="E121" s="148" t="s">
        <v>565</v>
      </c>
      <c r="F121" s="149">
        <v>196</v>
      </c>
      <c r="G121" s="148"/>
      <c r="H121" s="148">
        <v>262</v>
      </c>
      <c r="I121" s="150">
        <v>255</v>
      </c>
      <c r="J121" s="151" t="s">
        <v>567</v>
      </c>
      <c r="K121" s="152">
        <f t="shared" si="58"/>
        <v>66</v>
      </c>
      <c r="L121" s="153">
        <f t="shared" si="59"/>
        <v>0.33673469387755101</v>
      </c>
      <c r="M121" s="148" t="s">
        <v>535</v>
      </c>
      <c r="N121" s="154">
        <v>42599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24</v>
      </c>
      <c r="B122" s="156">
        <v>42067</v>
      </c>
      <c r="C122" s="156"/>
      <c r="D122" s="157" t="s">
        <v>364</v>
      </c>
      <c r="E122" s="158" t="s">
        <v>565</v>
      </c>
      <c r="F122" s="159">
        <v>235</v>
      </c>
      <c r="G122" s="159"/>
      <c r="H122" s="160">
        <v>77</v>
      </c>
      <c r="I122" s="160" t="s">
        <v>602</v>
      </c>
      <c r="J122" s="161" t="s">
        <v>603</v>
      </c>
      <c r="K122" s="162">
        <f t="shared" si="58"/>
        <v>-158</v>
      </c>
      <c r="L122" s="163">
        <f t="shared" si="59"/>
        <v>-0.67234042553191486</v>
      </c>
      <c r="M122" s="159" t="s">
        <v>547</v>
      </c>
      <c r="N122" s="156">
        <v>43522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25</v>
      </c>
      <c r="B123" s="146">
        <v>42067</v>
      </c>
      <c r="C123" s="146"/>
      <c r="D123" s="147" t="s">
        <v>604</v>
      </c>
      <c r="E123" s="148" t="s">
        <v>565</v>
      </c>
      <c r="F123" s="149">
        <v>185</v>
      </c>
      <c r="G123" s="148"/>
      <c r="H123" s="148">
        <v>224</v>
      </c>
      <c r="I123" s="150" t="s">
        <v>605</v>
      </c>
      <c r="J123" s="151" t="s">
        <v>567</v>
      </c>
      <c r="K123" s="152">
        <f t="shared" si="58"/>
        <v>39</v>
      </c>
      <c r="L123" s="153">
        <f t="shared" si="59"/>
        <v>0.21081081081081082</v>
      </c>
      <c r="M123" s="148" t="s">
        <v>535</v>
      </c>
      <c r="N123" s="154">
        <v>42647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26</v>
      </c>
      <c r="B124" s="156">
        <v>42090</v>
      </c>
      <c r="C124" s="156"/>
      <c r="D124" s="164" t="s">
        <v>606</v>
      </c>
      <c r="E124" s="159" t="s">
        <v>565</v>
      </c>
      <c r="F124" s="159">
        <v>49.5</v>
      </c>
      <c r="G124" s="160"/>
      <c r="H124" s="160">
        <v>15.85</v>
      </c>
      <c r="I124" s="160">
        <v>67</v>
      </c>
      <c r="J124" s="161" t="s">
        <v>607</v>
      </c>
      <c r="K124" s="160">
        <f t="shared" si="58"/>
        <v>-33.65</v>
      </c>
      <c r="L124" s="165">
        <f t="shared" si="59"/>
        <v>-0.67979797979797973</v>
      </c>
      <c r="M124" s="159" t="s">
        <v>547</v>
      </c>
      <c r="N124" s="166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27</v>
      </c>
      <c r="B125" s="146">
        <v>42093</v>
      </c>
      <c r="C125" s="146"/>
      <c r="D125" s="147" t="s">
        <v>608</v>
      </c>
      <c r="E125" s="148" t="s">
        <v>565</v>
      </c>
      <c r="F125" s="149">
        <v>183.5</v>
      </c>
      <c r="G125" s="148"/>
      <c r="H125" s="148">
        <v>219</v>
      </c>
      <c r="I125" s="150">
        <v>218</v>
      </c>
      <c r="J125" s="151" t="s">
        <v>609</v>
      </c>
      <c r="K125" s="152">
        <f t="shared" si="58"/>
        <v>35.5</v>
      </c>
      <c r="L125" s="153">
        <f t="shared" si="59"/>
        <v>0.19346049046321526</v>
      </c>
      <c r="M125" s="148" t="s">
        <v>535</v>
      </c>
      <c r="N125" s="154">
        <v>42103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28</v>
      </c>
      <c r="B126" s="146">
        <v>42114</v>
      </c>
      <c r="C126" s="146"/>
      <c r="D126" s="147" t="s">
        <v>610</v>
      </c>
      <c r="E126" s="148" t="s">
        <v>565</v>
      </c>
      <c r="F126" s="149">
        <f>(227+237)/2</f>
        <v>232</v>
      </c>
      <c r="G126" s="148"/>
      <c r="H126" s="148">
        <v>298</v>
      </c>
      <c r="I126" s="150">
        <v>298</v>
      </c>
      <c r="J126" s="151" t="s">
        <v>567</v>
      </c>
      <c r="K126" s="152">
        <f t="shared" si="58"/>
        <v>66</v>
      </c>
      <c r="L126" s="153">
        <f t="shared" si="59"/>
        <v>0.28448275862068967</v>
      </c>
      <c r="M126" s="148" t="s">
        <v>535</v>
      </c>
      <c r="N126" s="15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29</v>
      </c>
      <c r="B127" s="146">
        <v>42128</v>
      </c>
      <c r="C127" s="146"/>
      <c r="D127" s="147" t="s">
        <v>611</v>
      </c>
      <c r="E127" s="148" t="s">
        <v>537</v>
      </c>
      <c r="F127" s="149">
        <v>385</v>
      </c>
      <c r="G127" s="148"/>
      <c r="H127" s="148">
        <f>212.5+331</f>
        <v>543.5</v>
      </c>
      <c r="I127" s="150">
        <v>510</v>
      </c>
      <c r="J127" s="151" t="s">
        <v>612</v>
      </c>
      <c r="K127" s="152">
        <f t="shared" si="58"/>
        <v>158.5</v>
      </c>
      <c r="L127" s="153">
        <f t="shared" si="59"/>
        <v>0.41168831168831171</v>
      </c>
      <c r="M127" s="148" t="s">
        <v>535</v>
      </c>
      <c r="N127" s="154">
        <v>42235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30</v>
      </c>
      <c r="B128" s="146">
        <v>42128</v>
      </c>
      <c r="C128" s="146"/>
      <c r="D128" s="147" t="s">
        <v>613</v>
      </c>
      <c r="E128" s="148" t="s">
        <v>537</v>
      </c>
      <c r="F128" s="149">
        <v>115.5</v>
      </c>
      <c r="G128" s="148"/>
      <c r="H128" s="148">
        <v>146</v>
      </c>
      <c r="I128" s="150">
        <v>142</v>
      </c>
      <c r="J128" s="151" t="s">
        <v>614</v>
      </c>
      <c r="K128" s="152">
        <f t="shared" si="58"/>
        <v>30.5</v>
      </c>
      <c r="L128" s="153">
        <f t="shared" si="59"/>
        <v>0.26406926406926406</v>
      </c>
      <c r="M128" s="148" t="s">
        <v>535</v>
      </c>
      <c r="N128" s="154">
        <v>42202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31</v>
      </c>
      <c r="B129" s="146">
        <v>42151</v>
      </c>
      <c r="C129" s="146"/>
      <c r="D129" s="147" t="s">
        <v>615</v>
      </c>
      <c r="E129" s="148" t="s">
        <v>537</v>
      </c>
      <c r="F129" s="149">
        <v>237.5</v>
      </c>
      <c r="G129" s="148"/>
      <c r="H129" s="148">
        <v>279.5</v>
      </c>
      <c r="I129" s="150">
        <v>278</v>
      </c>
      <c r="J129" s="151" t="s">
        <v>567</v>
      </c>
      <c r="K129" s="152">
        <f t="shared" si="58"/>
        <v>42</v>
      </c>
      <c r="L129" s="153">
        <f t="shared" si="59"/>
        <v>0.17684210526315788</v>
      </c>
      <c r="M129" s="148" t="s">
        <v>535</v>
      </c>
      <c r="N129" s="154">
        <v>42222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32</v>
      </c>
      <c r="B130" s="146">
        <v>42174</v>
      </c>
      <c r="C130" s="146"/>
      <c r="D130" s="147" t="s">
        <v>586</v>
      </c>
      <c r="E130" s="148" t="s">
        <v>565</v>
      </c>
      <c r="F130" s="149">
        <v>340</v>
      </c>
      <c r="G130" s="148"/>
      <c r="H130" s="148">
        <v>448</v>
      </c>
      <c r="I130" s="150">
        <v>448</v>
      </c>
      <c r="J130" s="151" t="s">
        <v>567</v>
      </c>
      <c r="K130" s="152">
        <f t="shared" si="58"/>
        <v>108</v>
      </c>
      <c r="L130" s="153">
        <f t="shared" si="59"/>
        <v>0.31764705882352939</v>
      </c>
      <c r="M130" s="148" t="s">
        <v>535</v>
      </c>
      <c r="N130" s="154">
        <v>43018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33</v>
      </c>
      <c r="B131" s="146">
        <v>42191</v>
      </c>
      <c r="C131" s="146"/>
      <c r="D131" s="147" t="s">
        <v>616</v>
      </c>
      <c r="E131" s="148" t="s">
        <v>565</v>
      </c>
      <c r="F131" s="149">
        <v>390</v>
      </c>
      <c r="G131" s="148"/>
      <c r="H131" s="148">
        <v>460</v>
      </c>
      <c r="I131" s="150">
        <v>460</v>
      </c>
      <c r="J131" s="151" t="s">
        <v>567</v>
      </c>
      <c r="K131" s="152">
        <f t="shared" ref="K131:K151" si="60">H131-F131</f>
        <v>70</v>
      </c>
      <c r="L131" s="153">
        <f t="shared" ref="L131:L151" si="61">K131/F131</f>
        <v>0.17948717948717949</v>
      </c>
      <c r="M131" s="148" t="s">
        <v>535</v>
      </c>
      <c r="N131" s="154">
        <v>42478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34</v>
      </c>
      <c r="B132" s="156">
        <v>42195</v>
      </c>
      <c r="C132" s="156"/>
      <c r="D132" s="157" t="s">
        <v>617</v>
      </c>
      <c r="E132" s="158" t="s">
        <v>565</v>
      </c>
      <c r="F132" s="159">
        <v>122.5</v>
      </c>
      <c r="G132" s="159"/>
      <c r="H132" s="160">
        <v>61</v>
      </c>
      <c r="I132" s="160">
        <v>172</v>
      </c>
      <c r="J132" s="161" t="s">
        <v>618</v>
      </c>
      <c r="K132" s="162">
        <f t="shared" si="60"/>
        <v>-61.5</v>
      </c>
      <c r="L132" s="163">
        <f t="shared" si="61"/>
        <v>-0.50204081632653064</v>
      </c>
      <c r="M132" s="159" t="s">
        <v>547</v>
      </c>
      <c r="N132" s="156">
        <v>43333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35</v>
      </c>
      <c r="B133" s="146">
        <v>42219</v>
      </c>
      <c r="C133" s="146"/>
      <c r="D133" s="147" t="s">
        <v>619</v>
      </c>
      <c r="E133" s="148" t="s">
        <v>565</v>
      </c>
      <c r="F133" s="149">
        <v>297.5</v>
      </c>
      <c r="G133" s="148"/>
      <c r="H133" s="148">
        <v>350</v>
      </c>
      <c r="I133" s="150">
        <v>360</v>
      </c>
      <c r="J133" s="151" t="s">
        <v>620</v>
      </c>
      <c r="K133" s="152">
        <f t="shared" si="60"/>
        <v>52.5</v>
      </c>
      <c r="L133" s="153">
        <f t="shared" si="61"/>
        <v>0.17647058823529413</v>
      </c>
      <c r="M133" s="148" t="s">
        <v>535</v>
      </c>
      <c r="N133" s="154">
        <v>42232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36</v>
      </c>
      <c r="B134" s="146">
        <v>42219</v>
      </c>
      <c r="C134" s="146"/>
      <c r="D134" s="147" t="s">
        <v>621</v>
      </c>
      <c r="E134" s="148" t="s">
        <v>565</v>
      </c>
      <c r="F134" s="149">
        <v>115.5</v>
      </c>
      <c r="G134" s="148"/>
      <c r="H134" s="148">
        <v>149</v>
      </c>
      <c r="I134" s="150">
        <v>140</v>
      </c>
      <c r="J134" s="151" t="s">
        <v>622</v>
      </c>
      <c r="K134" s="152">
        <f t="shared" si="60"/>
        <v>33.5</v>
      </c>
      <c r="L134" s="153">
        <f t="shared" si="61"/>
        <v>0.29004329004329005</v>
      </c>
      <c r="M134" s="148" t="s">
        <v>535</v>
      </c>
      <c r="N134" s="154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37</v>
      </c>
      <c r="B135" s="146">
        <v>42251</v>
      </c>
      <c r="C135" s="146"/>
      <c r="D135" s="147" t="s">
        <v>615</v>
      </c>
      <c r="E135" s="148" t="s">
        <v>565</v>
      </c>
      <c r="F135" s="149">
        <v>226</v>
      </c>
      <c r="G135" s="148"/>
      <c r="H135" s="148">
        <v>292</v>
      </c>
      <c r="I135" s="150">
        <v>292</v>
      </c>
      <c r="J135" s="151" t="s">
        <v>623</v>
      </c>
      <c r="K135" s="152">
        <f t="shared" si="60"/>
        <v>66</v>
      </c>
      <c r="L135" s="153">
        <f t="shared" si="61"/>
        <v>0.29203539823008851</v>
      </c>
      <c r="M135" s="148" t="s">
        <v>535</v>
      </c>
      <c r="N135" s="154">
        <v>42286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38</v>
      </c>
      <c r="B136" s="146">
        <v>42254</v>
      </c>
      <c r="C136" s="146"/>
      <c r="D136" s="147" t="s">
        <v>610</v>
      </c>
      <c r="E136" s="148" t="s">
        <v>565</v>
      </c>
      <c r="F136" s="149">
        <v>232.5</v>
      </c>
      <c r="G136" s="148"/>
      <c r="H136" s="148">
        <v>312.5</v>
      </c>
      <c r="I136" s="150">
        <v>310</v>
      </c>
      <c r="J136" s="151" t="s">
        <v>567</v>
      </c>
      <c r="K136" s="152">
        <f t="shared" si="60"/>
        <v>80</v>
      </c>
      <c r="L136" s="153">
        <f t="shared" si="61"/>
        <v>0.34408602150537637</v>
      </c>
      <c r="M136" s="148" t="s">
        <v>535</v>
      </c>
      <c r="N136" s="154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39</v>
      </c>
      <c r="B137" s="146">
        <v>42268</v>
      </c>
      <c r="C137" s="146"/>
      <c r="D137" s="147" t="s">
        <v>624</v>
      </c>
      <c r="E137" s="148" t="s">
        <v>565</v>
      </c>
      <c r="F137" s="149">
        <v>196.5</v>
      </c>
      <c r="G137" s="148"/>
      <c r="H137" s="148">
        <v>238</v>
      </c>
      <c r="I137" s="150">
        <v>238</v>
      </c>
      <c r="J137" s="151" t="s">
        <v>623</v>
      </c>
      <c r="K137" s="152">
        <f t="shared" si="60"/>
        <v>41.5</v>
      </c>
      <c r="L137" s="153">
        <f t="shared" si="61"/>
        <v>0.21119592875318066</v>
      </c>
      <c r="M137" s="148" t="s">
        <v>535</v>
      </c>
      <c r="N137" s="154">
        <v>42291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40</v>
      </c>
      <c r="B138" s="146">
        <v>42271</v>
      </c>
      <c r="C138" s="146"/>
      <c r="D138" s="147" t="s">
        <v>564</v>
      </c>
      <c r="E138" s="148" t="s">
        <v>565</v>
      </c>
      <c r="F138" s="149">
        <v>65</v>
      </c>
      <c r="G138" s="148"/>
      <c r="H138" s="148">
        <v>82</v>
      </c>
      <c r="I138" s="150">
        <v>82</v>
      </c>
      <c r="J138" s="151" t="s">
        <v>623</v>
      </c>
      <c r="K138" s="152">
        <f t="shared" si="60"/>
        <v>17</v>
      </c>
      <c r="L138" s="153">
        <f t="shared" si="61"/>
        <v>0.26153846153846155</v>
      </c>
      <c r="M138" s="148" t="s">
        <v>535</v>
      </c>
      <c r="N138" s="154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41</v>
      </c>
      <c r="B139" s="146">
        <v>42291</v>
      </c>
      <c r="C139" s="146"/>
      <c r="D139" s="147" t="s">
        <v>625</v>
      </c>
      <c r="E139" s="148" t="s">
        <v>565</v>
      </c>
      <c r="F139" s="149">
        <v>144</v>
      </c>
      <c r="G139" s="148"/>
      <c r="H139" s="148">
        <v>182.5</v>
      </c>
      <c r="I139" s="150">
        <v>181</v>
      </c>
      <c r="J139" s="151" t="s">
        <v>623</v>
      </c>
      <c r="K139" s="152">
        <f t="shared" si="60"/>
        <v>38.5</v>
      </c>
      <c r="L139" s="153">
        <f t="shared" si="61"/>
        <v>0.2673611111111111</v>
      </c>
      <c r="M139" s="148" t="s">
        <v>535</v>
      </c>
      <c r="N139" s="154">
        <v>42817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42</v>
      </c>
      <c r="B140" s="146">
        <v>42291</v>
      </c>
      <c r="C140" s="146"/>
      <c r="D140" s="147" t="s">
        <v>626</v>
      </c>
      <c r="E140" s="148" t="s">
        <v>565</v>
      </c>
      <c r="F140" s="149">
        <v>264</v>
      </c>
      <c r="G140" s="148"/>
      <c r="H140" s="148">
        <v>311</v>
      </c>
      <c r="I140" s="150">
        <v>311</v>
      </c>
      <c r="J140" s="151" t="s">
        <v>623</v>
      </c>
      <c r="K140" s="152">
        <f t="shared" si="60"/>
        <v>47</v>
      </c>
      <c r="L140" s="153">
        <f t="shared" si="61"/>
        <v>0.17803030303030304</v>
      </c>
      <c r="M140" s="148" t="s">
        <v>535</v>
      </c>
      <c r="N140" s="154">
        <v>42604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43</v>
      </c>
      <c r="B141" s="146">
        <v>42318</v>
      </c>
      <c r="C141" s="146"/>
      <c r="D141" s="147" t="s">
        <v>627</v>
      </c>
      <c r="E141" s="148" t="s">
        <v>537</v>
      </c>
      <c r="F141" s="149">
        <v>549.5</v>
      </c>
      <c r="G141" s="148"/>
      <c r="H141" s="148">
        <v>630</v>
      </c>
      <c r="I141" s="150">
        <v>630</v>
      </c>
      <c r="J141" s="151" t="s">
        <v>623</v>
      </c>
      <c r="K141" s="152">
        <f t="shared" si="60"/>
        <v>80.5</v>
      </c>
      <c r="L141" s="153">
        <f t="shared" si="61"/>
        <v>0.1464968152866242</v>
      </c>
      <c r="M141" s="148" t="s">
        <v>535</v>
      </c>
      <c r="N141" s="154">
        <v>42419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44</v>
      </c>
      <c r="B142" s="146">
        <v>42342</v>
      </c>
      <c r="C142" s="146"/>
      <c r="D142" s="147" t="s">
        <v>628</v>
      </c>
      <c r="E142" s="148" t="s">
        <v>565</v>
      </c>
      <c r="F142" s="149">
        <v>1027.5</v>
      </c>
      <c r="G142" s="148"/>
      <c r="H142" s="148">
        <v>1315</v>
      </c>
      <c r="I142" s="150">
        <v>1250</v>
      </c>
      <c r="J142" s="151" t="s">
        <v>623</v>
      </c>
      <c r="K142" s="152">
        <f t="shared" si="60"/>
        <v>287.5</v>
      </c>
      <c r="L142" s="153">
        <f t="shared" si="61"/>
        <v>0.27980535279805352</v>
      </c>
      <c r="M142" s="148" t="s">
        <v>535</v>
      </c>
      <c r="N142" s="154">
        <v>43244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45</v>
      </c>
      <c r="B143" s="146">
        <v>42367</v>
      </c>
      <c r="C143" s="146"/>
      <c r="D143" s="147" t="s">
        <v>629</v>
      </c>
      <c r="E143" s="148" t="s">
        <v>565</v>
      </c>
      <c r="F143" s="149">
        <v>465</v>
      </c>
      <c r="G143" s="148"/>
      <c r="H143" s="148">
        <v>540</v>
      </c>
      <c r="I143" s="150">
        <v>540</v>
      </c>
      <c r="J143" s="151" t="s">
        <v>623</v>
      </c>
      <c r="K143" s="152">
        <f t="shared" si="60"/>
        <v>75</v>
      </c>
      <c r="L143" s="153">
        <f t="shared" si="61"/>
        <v>0.16129032258064516</v>
      </c>
      <c r="M143" s="148" t="s">
        <v>535</v>
      </c>
      <c r="N143" s="15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46</v>
      </c>
      <c r="B144" s="146">
        <v>42380</v>
      </c>
      <c r="C144" s="146"/>
      <c r="D144" s="147" t="s">
        <v>365</v>
      </c>
      <c r="E144" s="148" t="s">
        <v>537</v>
      </c>
      <c r="F144" s="149">
        <v>81</v>
      </c>
      <c r="G144" s="148"/>
      <c r="H144" s="148">
        <v>110</v>
      </c>
      <c r="I144" s="150">
        <v>110</v>
      </c>
      <c r="J144" s="151" t="s">
        <v>623</v>
      </c>
      <c r="K144" s="152">
        <f t="shared" si="60"/>
        <v>29</v>
      </c>
      <c r="L144" s="153">
        <f t="shared" si="61"/>
        <v>0.35802469135802467</v>
      </c>
      <c r="M144" s="148" t="s">
        <v>535</v>
      </c>
      <c r="N144" s="154">
        <v>42745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47</v>
      </c>
      <c r="B145" s="146">
        <v>42382</v>
      </c>
      <c r="C145" s="146"/>
      <c r="D145" s="147" t="s">
        <v>630</v>
      </c>
      <c r="E145" s="148" t="s">
        <v>537</v>
      </c>
      <c r="F145" s="149">
        <v>417.5</v>
      </c>
      <c r="G145" s="148"/>
      <c r="H145" s="148">
        <v>547</v>
      </c>
      <c r="I145" s="150">
        <v>535</v>
      </c>
      <c r="J145" s="151" t="s">
        <v>623</v>
      </c>
      <c r="K145" s="152">
        <f t="shared" si="60"/>
        <v>129.5</v>
      </c>
      <c r="L145" s="153">
        <f t="shared" si="61"/>
        <v>0.31017964071856285</v>
      </c>
      <c r="M145" s="148" t="s">
        <v>535</v>
      </c>
      <c r="N145" s="154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48</v>
      </c>
      <c r="B146" s="146">
        <v>42408</v>
      </c>
      <c r="C146" s="146"/>
      <c r="D146" s="147" t="s">
        <v>631</v>
      </c>
      <c r="E146" s="148" t="s">
        <v>565</v>
      </c>
      <c r="F146" s="149">
        <v>650</v>
      </c>
      <c r="G146" s="148"/>
      <c r="H146" s="148">
        <v>800</v>
      </c>
      <c r="I146" s="150">
        <v>800</v>
      </c>
      <c r="J146" s="151" t="s">
        <v>623</v>
      </c>
      <c r="K146" s="152">
        <f t="shared" si="60"/>
        <v>150</v>
      </c>
      <c r="L146" s="153">
        <f t="shared" si="61"/>
        <v>0.23076923076923078</v>
      </c>
      <c r="M146" s="148" t="s">
        <v>535</v>
      </c>
      <c r="N146" s="154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49</v>
      </c>
      <c r="B147" s="146">
        <v>42433</v>
      </c>
      <c r="C147" s="146"/>
      <c r="D147" s="147" t="s">
        <v>206</v>
      </c>
      <c r="E147" s="148" t="s">
        <v>565</v>
      </c>
      <c r="F147" s="149">
        <v>437.5</v>
      </c>
      <c r="G147" s="148"/>
      <c r="H147" s="148">
        <v>504.5</v>
      </c>
      <c r="I147" s="150">
        <v>522</v>
      </c>
      <c r="J147" s="151" t="s">
        <v>632</v>
      </c>
      <c r="K147" s="152">
        <f t="shared" si="60"/>
        <v>67</v>
      </c>
      <c r="L147" s="153">
        <f t="shared" si="61"/>
        <v>0.15314285714285714</v>
      </c>
      <c r="M147" s="148" t="s">
        <v>535</v>
      </c>
      <c r="N147" s="154">
        <v>42480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50</v>
      </c>
      <c r="B148" s="146">
        <v>42438</v>
      </c>
      <c r="C148" s="146"/>
      <c r="D148" s="147" t="s">
        <v>633</v>
      </c>
      <c r="E148" s="148" t="s">
        <v>565</v>
      </c>
      <c r="F148" s="149">
        <v>189.5</v>
      </c>
      <c r="G148" s="148"/>
      <c r="H148" s="148">
        <v>218</v>
      </c>
      <c r="I148" s="150">
        <v>218</v>
      </c>
      <c r="J148" s="151" t="s">
        <v>623</v>
      </c>
      <c r="K148" s="152">
        <f t="shared" si="60"/>
        <v>28.5</v>
      </c>
      <c r="L148" s="153">
        <f t="shared" si="61"/>
        <v>0.15039577836411611</v>
      </c>
      <c r="M148" s="148" t="s">
        <v>535</v>
      </c>
      <c r="N148" s="154">
        <v>43034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51</v>
      </c>
      <c r="B149" s="156">
        <v>42471</v>
      </c>
      <c r="C149" s="156"/>
      <c r="D149" s="164" t="s">
        <v>634</v>
      </c>
      <c r="E149" s="159" t="s">
        <v>565</v>
      </c>
      <c r="F149" s="159">
        <v>36.5</v>
      </c>
      <c r="G149" s="160"/>
      <c r="H149" s="160">
        <v>15.85</v>
      </c>
      <c r="I149" s="160">
        <v>60</v>
      </c>
      <c r="J149" s="161" t="s">
        <v>635</v>
      </c>
      <c r="K149" s="162">
        <f t="shared" si="60"/>
        <v>-20.65</v>
      </c>
      <c r="L149" s="163">
        <f t="shared" si="61"/>
        <v>-0.5657534246575342</v>
      </c>
      <c r="M149" s="159" t="s">
        <v>547</v>
      </c>
      <c r="N149" s="167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52</v>
      </c>
      <c r="B150" s="146">
        <v>42472</v>
      </c>
      <c r="C150" s="146"/>
      <c r="D150" s="147" t="s">
        <v>636</v>
      </c>
      <c r="E150" s="148" t="s">
        <v>565</v>
      </c>
      <c r="F150" s="149">
        <v>93</v>
      </c>
      <c r="G150" s="148"/>
      <c r="H150" s="148">
        <v>149</v>
      </c>
      <c r="I150" s="150">
        <v>140</v>
      </c>
      <c r="J150" s="151" t="s">
        <v>637</v>
      </c>
      <c r="K150" s="152">
        <f t="shared" si="60"/>
        <v>56</v>
      </c>
      <c r="L150" s="153">
        <f t="shared" si="61"/>
        <v>0.60215053763440862</v>
      </c>
      <c r="M150" s="148" t="s">
        <v>535</v>
      </c>
      <c r="N150" s="154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53</v>
      </c>
      <c r="B151" s="146">
        <v>42472</v>
      </c>
      <c r="C151" s="146"/>
      <c r="D151" s="147" t="s">
        <v>638</v>
      </c>
      <c r="E151" s="148" t="s">
        <v>565</v>
      </c>
      <c r="F151" s="149">
        <v>130</v>
      </c>
      <c r="G151" s="148"/>
      <c r="H151" s="148">
        <v>150</v>
      </c>
      <c r="I151" s="150" t="s">
        <v>639</v>
      </c>
      <c r="J151" s="151" t="s">
        <v>623</v>
      </c>
      <c r="K151" s="152">
        <f t="shared" si="60"/>
        <v>20</v>
      </c>
      <c r="L151" s="153">
        <f t="shared" si="61"/>
        <v>0.15384615384615385</v>
      </c>
      <c r="M151" s="148" t="s">
        <v>535</v>
      </c>
      <c r="N151" s="154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54</v>
      </c>
      <c r="B152" s="146">
        <v>42473</v>
      </c>
      <c r="C152" s="146"/>
      <c r="D152" s="147" t="s">
        <v>640</v>
      </c>
      <c r="E152" s="148" t="s">
        <v>565</v>
      </c>
      <c r="F152" s="149">
        <v>196</v>
      </c>
      <c r="G152" s="148"/>
      <c r="H152" s="148">
        <v>299</v>
      </c>
      <c r="I152" s="150">
        <v>299</v>
      </c>
      <c r="J152" s="151" t="s">
        <v>623</v>
      </c>
      <c r="K152" s="152">
        <v>103</v>
      </c>
      <c r="L152" s="153">
        <v>0.52551020408163296</v>
      </c>
      <c r="M152" s="148" t="s">
        <v>535</v>
      </c>
      <c r="N152" s="154">
        <v>42620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55</v>
      </c>
      <c r="B153" s="146">
        <v>42473</v>
      </c>
      <c r="C153" s="146"/>
      <c r="D153" s="147" t="s">
        <v>641</v>
      </c>
      <c r="E153" s="148" t="s">
        <v>565</v>
      </c>
      <c r="F153" s="149">
        <v>88</v>
      </c>
      <c r="G153" s="148"/>
      <c r="H153" s="148">
        <v>103</v>
      </c>
      <c r="I153" s="150">
        <v>103</v>
      </c>
      <c r="J153" s="151" t="s">
        <v>623</v>
      </c>
      <c r="K153" s="152">
        <v>15</v>
      </c>
      <c r="L153" s="153">
        <v>0.170454545454545</v>
      </c>
      <c r="M153" s="148" t="s">
        <v>535</v>
      </c>
      <c r="N153" s="154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56</v>
      </c>
      <c r="B154" s="146">
        <v>42492</v>
      </c>
      <c r="C154" s="146"/>
      <c r="D154" s="147" t="s">
        <v>642</v>
      </c>
      <c r="E154" s="148" t="s">
        <v>565</v>
      </c>
      <c r="F154" s="149">
        <v>127.5</v>
      </c>
      <c r="G154" s="148"/>
      <c r="H154" s="148">
        <v>148</v>
      </c>
      <c r="I154" s="150" t="s">
        <v>643</v>
      </c>
      <c r="J154" s="151" t="s">
        <v>623</v>
      </c>
      <c r="K154" s="152">
        <f>H154-F154</f>
        <v>20.5</v>
      </c>
      <c r="L154" s="153">
        <f>K154/F154</f>
        <v>0.16078431372549021</v>
      </c>
      <c r="M154" s="148" t="s">
        <v>535</v>
      </c>
      <c r="N154" s="154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57</v>
      </c>
      <c r="B155" s="146">
        <v>42493</v>
      </c>
      <c r="C155" s="146"/>
      <c r="D155" s="147" t="s">
        <v>644</v>
      </c>
      <c r="E155" s="148" t="s">
        <v>565</v>
      </c>
      <c r="F155" s="149">
        <v>675</v>
      </c>
      <c r="G155" s="148"/>
      <c r="H155" s="148">
        <v>815</v>
      </c>
      <c r="I155" s="150" t="s">
        <v>645</v>
      </c>
      <c r="J155" s="151" t="s">
        <v>623</v>
      </c>
      <c r="K155" s="152">
        <f>H155-F155</f>
        <v>140</v>
      </c>
      <c r="L155" s="153">
        <f>K155/F155</f>
        <v>0.2074074074074074</v>
      </c>
      <c r="M155" s="148" t="s">
        <v>535</v>
      </c>
      <c r="N155" s="154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58</v>
      </c>
      <c r="B156" s="156">
        <v>42522</v>
      </c>
      <c r="C156" s="156"/>
      <c r="D156" s="157" t="s">
        <v>646</v>
      </c>
      <c r="E156" s="158" t="s">
        <v>565</v>
      </c>
      <c r="F156" s="159">
        <v>500</v>
      </c>
      <c r="G156" s="159"/>
      <c r="H156" s="160">
        <v>232.5</v>
      </c>
      <c r="I156" s="160" t="s">
        <v>647</v>
      </c>
      <c r="J156" s="161" t="s">
        <v>648</v>
      </c>
      <c r="K156" s="162">
        <f>H156-F156</f>
        <v>-267.5</v>
      </c>
      <c r="L156" s="163">
        <f>K156/F156</f>
        <v>-0.53500000000000003</v>
      </c>
      <c r="M156" s="159" t="s">
        <v>547</v>
      </c>
      <c r="N156" s="156">
        <v>43735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59</v>
      </c>
      <c r="B157" s="146">
        <v>42527</v>
      </c>
      <c r="C157" s="146"/>
      <c r="D157" s="147" t="s">
        <v>493</v>
      </c>
      <c r="E157" s="148" t="s">
        <v>565</v>
      </c>
      <c r="F157" s="149">
        <v>110</v>
      </c>
      <c r="G157" s="148"/>
      <c r="H157" s="148">
        <v>126.5</v>
      </c>
      <c r="I157" s="150">
        <v>125</v>
      </c>
      <c r="J157" s="151" t="s">
        <v>574</v>
      </c>
      <c r="K157" s="152">
        <f>H157-F157</f>
        <v>16.5</v>
      </c>
      <c r="L157" s="153">
        <f>K157/F157</f>
        <v>0.15</v>
      </c>
      <c r="M157" s="148" t="s">
        <v>535</v>
      </c>
      <c r="N157" s="154">
        <v>42552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60</v>
      </c>
      <c r="B158" s="146">
        <v>42538</v>
      </c>
      <c r="C158" s="146"/>
      <c r="D158" s="147" t="s">
        <v>649</v>
      </c>
      <c r="E158" s="148" t="s">
        <v>565</v>
      </c>
      <c r="F158" s="149">
        <v>44</v>
      </c>
      <c r="G158" s="148"/>
      <c r="H158" s="148">
        <v>69.5</v>
      </c>
      <c r="I158" s="150">
        <v>69.5</v>
      </c>
      <c r="J158" s="151" t="s">
        <v>650</v>
      </c>
      <c r="K158" s="152">
        <f>H158-F158</f>
        <v>25.5</v>
      </c>
      <c r="L158" s="153">
        <f>K158/F158</f>
        <v>0.57954545454545459</v>
      </c>
      <c r="M158" s="148" t="s">
        <v>535</v>
      </c>
      <c r="N158" s="154">
        <v>42977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61</v>
      </c>
      <c r="B159" s="146">
        <v>42549</v>
      </c>
      <c r="C159" s="146"/>
      <c r="D159" s="147" t="s">
        <v>651</v>
      </c>
      <c r="E159" s="148" t="s">
        <v>565</v>
      </c>
      <c r="F159" s="149">
        <v>262.5</v>
      </c>
      <c r="G159" s="148"/>
      <c r="H159" s="148">
        <v>340</v>
      </c>
      <c r="I159" s="150">
        <v>333</v>
      </c>
      <c r="J159" s="151" t="s">
        <v>652</v>
      </c>
      <c r="K159" s="152">
        <v>77.5</v>
      </c>
      <c r="L159" s="153">
        <v>0.29523809523809502</v>
      </c>
      <c r="M159" s="148" t="s">
        <v>535</v>
      </c>
      <c r="N159" s="154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62</v>
      </c>
      <c r="B160" s="146">
        <v>42549</v>
      </c>
      <c r="C160" s="146"/>
      <c r="D160" s="147" t="s">
        <v>653</v>
      </c>
      <c r="E160" s="148" t="s">
        <v>565</v>
      </c>
      <c r="F160" s="149">
        <v>840</v>
      </c>
      <c r="G160" s="148"/>
      <c r="H160" s="148">
        <v>1230</v>
      </c>
      <c r="I160" s="150">
        <v>1230</v>
      </c>
      <c r="J160" s="151" t="s">
        <v>623</v>
      </c>
      <c r="K160" s="152">
        <v>390</v>
      </c>
      <c r="L160" s="153">
        <v>0.46428571428571402</v>
      </c>
      <c r="M160" s="148" t="s">
        <v>535</v>
      </c>
      <c r="N160" s="154">
        <v>42649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63</v>
      </c>
      <c r="B161" s="169">
        <v>42556</v>
      </c>
      <c r="C161" s="169"/>
      <c r="D161" s="170" t="s">
        <v>654</v>
      </c>
      <c r="E161" s="171" t="s">
        <v>565</v>
      </c>
      <c r="F161" s="171">
        <v>395</v>
      </c>
      <c r="G161" s="172"/>
      <c r="H161" s="172">
        <f>(468.5+342.5)/2</f>
        <v>405.5</v>
      </c>
      <c r="I161" s="172">
        <v>510</v>
      </c>
      <c r="J161" s="173" t="s">
        <v>655</v>
      </c>
      <c r="K161" s="174">
        <f t="shared" ref="K161:K167" si="62">H161-F161</f>
        <v>10.5</v>
      </c>
      <c r="L161" s="175">
        <f t="shared" ref="L161:L167" si="63">K161/F161</f>
        <v>2.6582278481012658E-2</v>
      </c>
      <c r="M161" s="171" t="s">
        <v>656</v>
      </c>
      <c r="N161" s="169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64</v>
      </c>
      <c r="B162" s="156">
        <v>42584</v>
      </c>
      <c r="C162" s="156"/>
      <c r="D162" s="157" t="s">
        <v>657</v>
      </c>
      <c r="E162" s="158" t="s">
        <v>537</v>
      </c>
      <c r="F162" s="159">
        <f>169.5-12.8</f>
        <v>156.69999999999999</v>
      </c>
      <c r="G162" s="159"/>
      <c r="H162" s="160">
        <v>77</v>
      </c>
      <c r="I162" s="160" t="s">
        <v>658</v>
      </c>
      <c r="J162" s="161" t="s">
        <v>659</v>
      </c>
      <c r="K162" s="162">
        <f t="shared" si="62"/>
        <v>-79.699999999999989</v>
      </c>
      <c r="L162" s="163">
        <f t="shared" si="63"/>
        <v>-0.50861518825781749</v>
      </c>
      <c r="M162" s="159" t="s">
        <v>547</v>
      </c>
      <c r="N162" s="156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65</v>
      </c>
      <c r="B163" s="156">
        <v>42586</v>
      </c>
      <c r="C163" s="156"/>
      <c r="D163" s="157" t="s">
        <v>660</v>
      </c>
      <c r="E163" s="158" t="s">
        <v>565</v>
      </c>
      <c r="F163" s="159">
        <v>400</v>
      </c>
      <c r="G163" s="159"/>
      <c r="H163" s="160">
        <v>305</v>
      </c>
      <c r="I163" s="160">
        <v>475</v>
      </c>
      <c r="J163" s="161" t="s">
        <v>661</v>
      </c>
      <c r="K163" s="162">
        <f t="shared" si="62"/>
        <v>-95</v>
      </c>
      <c r="L163" s="163">
        <f t="shared" si="63"/>
        <v>-0.23749999999999999</v>
      </c>
      <c r="M163" s="159" t="s">
        <v>547</v>
      </c>
      <c r="N163" s="156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66</v>
      </c>
      <c r="B164" s="146">
        <v>42593</v>
      </c>
      <c r="C164" s="146"/>
      <c r="D164" s="147" t="s">
        <v>662</v>
      </c>
      <c r="E164" s="148" t="s">
        <v>565</v>
      </c>
      <c r="F164" s="149">
        <v>86.5</v>
      </c>
      <c r="G164" s="148"/>
      <c r="H164" s="148">
        <v>130</v>
      </c>
      <c r="I164" s="150">
        <v>130</v>
      </c>
      <c r="J164" s="151" t="s">
        <v>663</v>
      </c>
      <c r="K164" s="152">
        <f t="shared" si="62"/>
        <v>43.5</v>
      </c>
      <c r="L164" s="153">
        <f t="shared" si="63"/>
        <v>0.50289017341040465</v>
      </c>
      <c r="M164" s="148" t="s">
        <v>535</v>
      </c>
      <c r="N164" s="154">
        <v>43091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67</v>
      </c>
      <c r="B165" s="156">
        <v>42600</v>
      </c>
      <c r="C165" s="156"/>
      <c r="D165" s="157" t="s">
        <v>109</v>
      </c>
      <c r="E165" s="158" t="s">
        <v>565</v>
      </c>
      <c r="F165" s="159">
        <v>133.5</v>
      </c>
      <c r="G165" s="159"/>
      <c r="H165" s="160">
        <v>126.5</v>
      </c>
      <c r="I165" s="160">
        <v>178</v>
      </c>
      <c r="J165" s="161" t="s">
        <v>664</v>
      </c>
      <c r="K165" s="162">
        <f t="shared" si="62"/>
        <v>-7</v>
      </c>
      <c r="L165" s="163">
        <f t="shared" si="63"/>
        <v>-5.2434456928838954E-2</v>
      </c>
      <c r="M165" s="159" t="s">
        <v>547</v>
      </c>
      <c r="N165" s="156">
        <v>42615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68</v>
      </c>
      <c r="B166" s="146">
        <v>42613</v>
      </c>
      <c r="C166" s="146"/>
      <c r="D166" s="147" t="s">
        <v>665</v>
      </c>
      <c r="E166" s="148" t="s">
        <v>565</v>
      </c>
      <c r="F166" s="149">
        <v>560</v>
      </c>
      <c r="G166" s="148"/>
      <c r="H166" s="148">
        <v>725</v>
      </c>
      <c r="I166" s="150">
        <v>725</v>
      </c>
      <c r="J166" s="151" t="s">
        <v>567</v>
      </c>
      <c r="K166" s="152">
        <f t="shared" si="62"/>
        <v>165</v>
      </c>
      <c r="L166" s="153">
        <f t="shared" si="63"/>
        <v>0.29464285714285715</v>
      </c>
      <c r="M166" s="148" t="s">
        <v>535</v>
      </c>
      <c r="N166" s="154">
        <v>42456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69</v>
      </c>
      <c r="B167" s="146">
        <v>42614</v>
      </c>
      <c r="C167" s="146"/>
      <c r="D167" s="147" t="s">
        <v>666</v>
      </c>
      <c r="E167" s="148" t="s">
        <v>565</v>
      </c>
      <c r="F167" s="149">
        <v>160.5</v>
      </c>
      <c r="G167" s="148"/>
      <c r="H167" s="148">
        <v>210</v>
      </c>
      <c r="I167" s="150">
        <v>210</v>
      </c>
      <c r="J167" s="151" t="s">
        <v>567</v>
      </c>
      <c r="K167" s="152">
        <f t="shared" si="62"/>
        <v>49.5</v>
      </c>
      <c r="L167" s="153">
        <f t="shared" si="63"/>
        <v>0.30841121495327101</v>
      </c>
      <c r="M167" s="148" t="s">
        <v>535</v>
      </c>
      <c r="N167" s="154">
        <v>42871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70</v>
      </c>
      <c r="B168" s="146">
        <v>42646</v>
      </c>
      <c r="C168" s="146"/>
      <c r="D168" s="147" t="s">
        <v>378</v>
      </c>
      <c r="E168" s="148" t="s">
        <v>565</v>
      </c>
      <c r="F168" s="149">
        <v>430</v>
      </c>
      <c r="G168" s="148"/>
      <c r="H168" s="148">
        <v>596</v>
      </c>
      <c r="I168" s="150">
        <v>575</v>
      </c>
      <c r="J168" s="151" t="s">
        <v>667</v>
      </c>
      <c r="K168" s="152">
        <v>166</v>
      </c>
      <c r="L168" s="153">
        <v>0.38604651162790699</v>
      </c>
      <c r="M168" s="148" t="s">
        <v>535</v>
      </c>
      <c r="N168" s="154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71</v>
      </c>
      <c r="B169" s="146">
        <v>42657</v>
      </c>
      <c r="C169" s="146"/>
      <c r="D169" s="147" t="s">
        <v>668</v>
      </c>
      <c r="E169" s="148" t="s">
        <v>565</v>
      </c>
      <c r="F169" s="149">
        <v>280</v>
      </c>
      <c r="G169" s="148"/>
      <c r="H169" s="148">
        <v>345</v>
      </c>
      <c r="I169" s="150">
        <v>345</v>
      </c>
      <c r="J169" s="151" t="s">
        <v>567</v>
      </c>
      <c r="K169" s="152">
        <f t="shared" ref="K169:K174" si="64">H169-F169</f>
        <v>65</v>
      </c>
      <c r="L169" s="153">
        <f>K169/F169</f>
        <v>0.23214285714285715</v>
      </c>
      <c r="M169" s="148" t="s">
        <v>535</v>
      </c>
      <c r="N169" s="154">
        <v>42814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72</v>
      </c>
      <c r="B170" s="146">
        <v>42657</v>
      </c>
      <c r="C170" s="146"/>
      <c r="D170" s="147" t="s">
        <v>669</v>
      </c>
      <c r="E170" s="148" t="s">
        <v>565</v>
      </c>
      <c r="F170" s="149">
        <v>245</v>
      </c>
      <c r="G170" s="148"/>
      <c r="H170" s="148">
        <v>325.5</v>
      </c>
      <c r="I170" s="150">
        <v>330</v>
      </c>
      <c r="J170" s="151" t="s">
        <v>670</v>
      </c>
      <c r="K170" s="152">
        <f t="shared" si="64"/>
        <v>80.5</v>
      </c>
      <c r="L170" s="153">
        <f>K170/F170</f>
        <v>0.32857142857142857</v>
      </c>
      <c r="M170" s="148" t="s">
        <v>535</v>
      </c>
      <c r="N170" s="154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73</v>
      </c>
      <c r="B171" s="146">
        <v>42660</v>
      </c>
      <c r="C171" s="146"/>
      <c r="D171" s="147" t="s">
        <v>334</v>
      </c>
      <c r="E171" s="148" t="s">
        <v>565</v>
      </c>
      <c r="F171" s="149">
        <v>125</v>
      </c>
      <c r="G171" s="148"/>
      <c r="H171" s="148">
        <v>160</v>
      </c>
      <c r="I171" s="150">
        <v>160</v>
      </c>
      <c r="J171" s="151" t="s">
        <v>623</v>
      </c>
      <c r="K171" s="152">
        <f t="shared" si="64"/>
        <v>35</v>
      </c>
      <c r="L171" s="153">
        <v>0.28000000000000003</v>
      </c>
      <c r="M171" s="148" t="s">
        <v>535</v>
      </c>
      <c r="N171" s="154">
        <v>42803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74</v>
      </c>
      <c r="B172" s="146">
        <v>42660</v>
      </c>
      <c r="C172" s="146"/>
      <c r="D172" s="147" t="s">
        <v>433</v>
      </c>
      <c r="E172" s="148" t="s">
        <v>565</v>
      </c>
      <c r="F172" s="149">
        <v>114</v>
      </c>
      <c r="G172" s="148"/>
      <c r="H172" s="148">
        <v>145</v>
      </c>
      <c r="I172" s="150">
        <v>145</v>
      </c>
      <c r="J172" s="151" t="s">
        <v>623</v>
      </c>
      <c r="K172" s="152">
        <f t="shared" si="64"/>
        <v>31</v>
      </c>
      <c r="L172" s="153">
        <f>K172/F172</f>
        <v>0.27192982456140352</v>
      </c>
      <c r="M172" s="148" t="s">
        <v>535</v>
      </c>
      <c r="N172" s="154">
        <v>42859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75</v>
      </c>
      <c r="B173" s="146">
        <v>42660</v>
      </c>
      <c r="C173" s="146"/>
      <c r="D173" s="147" t="s">
        <v>671</v>
      </c>
      <c r="E173" s="148" t="s">
        <v>565</v>
      </c>
      <c r="F173" s="149">
        <v>212</v>
      </c>
      <c r="G173" s="148"/>
      <c r="H173" s="148">
        <v>280</v>
      </c>
      <c r="I173" s="150">
        <v>276</v>
      </c>
      <c r="J173" s="151" t="s">
        <v>672</v>
      </c>
      <c r="K173" s="152">
        <f t="shared" si="64"/>
        <v>68</v>
      </c>
      <c r="L173" s="153">
        <f>K173/F173</f>
        <v>0.32075471698113206</v>
      </c>
      <c r="M173" s="148" t="s">
        <v>535</v>
      </c>
      <c r="N173" s="154">
        <v>42858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76</v>
      </c>
      <c r="B174" s="146">
        <v>42678</v>
      </c>
      <c r="C174" s="146"/>
      <c r="D174" s="147" t="s">
        <v>424</v>
      </c>
      <c r="E174" s="148" t="s">
        <v>565</v>
      </c>
      <c r="F174" s="149">
        <v>155</v>
      </c>
      <c r="G174" s="148"/>
      <c r="H174" s="148">
        <v>210</v>
      </c>
      <c r="I174" s="150">
        <v>210</v>
      </c>
      <c r="J174" s="151" t="s">
        <v>673</v>
      </c>
      <c r="K174" s="152">
        <f t="shared" si="64"/>
        <v>55</v>
      </c>
      <c r="L174" s="153">
        <f>K174/F174</f>
        <v>0.35483870967741937</v>
      </c>
      <c r="M174" s="148" t="s">
        <v>535</v>
      </c>
      <c r="N174" s="154">
        <v>42944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77</v>
      </c>
      <c r="B175" s="156">
        <v>42710</v>
      </c>
      <c r="C175" s="156"/>
      <c r="D175" s="157" t="s">
        <v>674</v>
      </c>
      <c r="E175" s="158" t="s">
        <v>565</v>
      </c>
      <c r="F175" s="159">
        <v>150.5</v>
      </c>
      <c r="G175" s="159"/>
      <c r="H175" s="160">
        <v>72.5</v>
      </c>
      <c r="I175" s="160">
        <v>174</v>
      </c>
      <c r="J175" s="161" t="s">
        <v>675</v>
      </c>
      <c r="K175" s="162">
        <v>-78</v>
      </c>
      <c r="L175" s="163">
        <v>-0.51827242524916906</v>
      </c>
      <c r="M175" s="159" t="s">
        <v>547</v>
      </c>
      <c r="N175" s="156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78</v>
      </c>
      <c r="B176" s="146">
        <v>42712</v>
      </c>
      <c r="C176" s="146"/>
      <c r="D176" s="147" t="s">
        <v>676</v>
      </c>
      <c r="E176" s="148" t="s">
        <v>565</v>
      </c>
      <c r="F176" s="149">
        <v>380</v>
      </c>
      <c r="G176" s="148"/>
      <c r="H176" s="148">
        <v>478</v>
      </c>
      <c r="I176" s="150">
        <v>468</v>
      </c>
      <c r="J176" s="151" t="s">
        <v>623</v>
      </c>
      <c r="K176" s="152">
        <f>H176-F176</f>
        <v>98</v>
      </c>
      <c r="L176" s="153">
        <f>K176/F176</f>
        <v>0.25789473684210529</v>
      </c>
      <c r="M176" s="148" t="s">
        <v>535</v>
      </c>
      <c r="N176" s="154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79</v>
      </c>
      <c r="B177" s="146">
        <v>42734</v>
      </c>
      <c r="C177" s="146"/>
      <c r="D177" s="147" t="s">
        <v>108</v>
      </c>
      <c r="E177" s="148" t="s">
        <v>565</v>
      </c>
      <c r="F177" s="149">
        <v>305</v>
      </c>
      <c r="G177" s="148"/>
      <c r="H177" s="148">
        <v>375</v>
      </c>
      <c r="I177" s="150">
        <v>375</v>
      </c>
      <c r="J177" s="151" t="s">
        <v>623</v>
      </c>
      <c r="K177" s="152">
        <f>H177-F177</f>
        <v>70</v>
      </c>
      <c r="L177" s="153">
        <f>K177/F177</f>
        <v>0.22950819672131148</v>
      </c>
      <c r="M177" s="148" t="s">
        <v>535</v>
      </c>
      <c r="N177" s="154">
        <v>42768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80</v>
      </c>
      <c r="B178" s="146">
        <v>42739</v>
      </c>
      <c r="C178" s="146"/>
      <c r="D178" s="147" t="s">
        <v>94</v>
      </c>
      <c r="E178" s="148" t="s">
        <v>565</v>
      </c>
      <c r="F178" s="149">
        <v>99.5</v>
      </c>
      <c r="G178" s="148"/>
      <c r="H178" s="148">
        <v>158</v>
      </c>
      <c r="I178" s="150">
        <v>158</v>
      </c>
      <c r="J178" s="151" t="s">
        <v>623</v>
      </c>
      <c r="K178" s="152">
        <f>H178-F178</f>
        <v>58.5</v>
      </c>
      <c r="L178" s="153">
        <f>K178/F178</f>
        <v>0.5879396984924623</v>
      </c>
      <c r="M178" s="148" t="s">
        <v>535</v>
      </c>
      <c r="N178" s="154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81</v>
      </c>
      <c r="B179" s="146">
        <v>42739</v>
      </c>
      <c r="C179" s="146"/>
      <c r="D179" s="147" t="s">
        <v>94</v>
      </c>
      <c r="E179" s="148" t="s">
        <v>565</v>
      </c>
      <c r="F179" s="149">
        <v>99.5</v>
      </c>
      <c r="G179" s="148"/>
      <c r="H179" s="148">
        <v>158</v>
      </c>
      <c r="I179" s="150">
        <v>158</v>
      </c>
      <c r="J179" s="151" t="s">
        <v>623</v>
      </c>
      <c r="K179" s="152">
        <v>58.5</v>
      </c>
      <c r="L179" s="153">
        <v>0.58793969849246197</v>
      </c>
      <c r="M179" s="148" t="s">
        <v>535</v>
      </c>
      <c r="N179" s="154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82</v>
      </c>
      <c r="B180" s="146">
        <v>42786</v>
      </c>
      <c r="C180" s="146"/>
      <c r="D180" s="147" t="s">
        <v>182</v>
      </c>
      <c r="E180" s="148" t="s">
        <v>565</v>
      </c>
      <c r="F180" s="149">
        <v>140.5</v>
      </c>
      <c r="G180" s="148"/>
      <c r="H180" s="148">
        <v>220</v>
      </c>
      <c r="I180" s="150">
        <v>220</v>
      </c>
      <c r="J180" s="151" t="s">
        <v>623</v>
      </c>
      <c r="K180" s="152">
        <f>H180-F180</f>
        <v>79.5</v>
      </c>
      <c r="L180" s="153">
        <f>K180/F180</f>
        <v>0.5658362989323843</v>
      </c>
      <c r="M180" s="148" t="s">
        <v>535</v>
      </c>
      <c r="N180" s="154">
        <v>42864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83</v>
      </c>
      <c r="B181" s="146">
        <v>42786</v>
      </c>
      <c r="C181" s="146"/>
      <c r="D181" s="147" t="s">
        <v>677</v>
      </c>
      <c r="E181" s="148" t="s">
        <v>565</v>
      </c>
      <c r="F181" s="149">
        <v>202.5</v>
      </c>
      <c r="G181" s="148"/>
      <c r="H181" s="148">
        <v>234</v>
      </c>
      <c r="I181" s="150">
        <v>234</v>
      </c>
      <c r="J181" s="151" t="s">
        <v>623</v>
      </c>
      <c r="K181" s="152">
        <v>31.5</v>
      </c>
      <c r="L181" s="153">
        <v>0.155555555555556</v>
      </c>
      <c r="M181" s="148" t="s">
        <v>535</v>
      </c>
      <c r="N181" s="154">
        <v>42836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84</v>
      </c>
      <c r="B182" s="146">
        <v>42818</v>
      </c>
      <c r="C182" s="146"/>
      <c r="D182" s="147" t="s">
        <v>678</v>
      </c>
      <c r="E182" s="148" t="s">
        <v>565</v>
      </c>
      <c r="F182" s="149">
        <v>300.5</v>
      </c>
      <c r="G182" s="148"/>
      <c r="H182" s="148">
        <v>417.5</v>
      </c>
      <c r="I182" s="150">
        <v>420</v>
      </c>
      <c r="J182" s="151" t="s">
        <v>679</v>
      </c>
      <c r="K182" s="152">
        <f>H182-F182</f>
        <v>117</v>
      </c>
      <c r="L182" s="153">
        <f>K182/F182</f>
        <v>0.38935108153078202</v>
      </c>
      <c r="M182" s="148" t="s">
        <v>535</v>
      </c>
      <c r="N182" s="154">
        <v>43070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85</v>
      </c>
      <c r="B183" s="146">
        <v>42818</v>
      </c>
      <c r="C183" s="146"/>
      <c r="D183" s="147" t="s">
        <v>653</v>
      </c>
      <c r="E183" s="148" t="s">
        <v>565</v>
      </c>
      <c r="F183" s="149">
        <v>850</v>
      </c>
      <c r="G183" s="148"/>
      <c r="H183" s="148">
        <v>1042.5</v>
      </c>
      <c r="I183" s="150">
        <v>1023</v>
      </c>
      <c r="J183" s="151" t="s">
        <v>680</v>
      </c>
      <c r="K183" s="152">
        <v>192.5</v>
      </c>
      <c r="L183" s="153">
        <v>0.22647058823529401</v>
      </c>
      <c r="M183" s="148" t="s">
        <v>535</v>
      </c>
      <c r="N183" s="154">
        <v>42830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86</v>
      </c>
      <c r="B184" s="146">
        <v>42830</v>
      </c>
      <c r="C184" s="146"/>
      <c r="D184" s="147" t="s">
        <v>452</v>
      </c>
      <c r="E184" s="148" t="s">
        <v>565</v>
      </c>
      <c r="F184" s="149">
        <v>785</v>
      </c>
      <c r="G184" s="148"/>
      <c r="H184" s="148">
        <v>930</v>
      </c>
      <c r="I184" s="150">
        <v>920</v>
      </c>
      <c r="J184" s="151" t="s">
        <v>681</v>
      </c>
      <c r="K184" s="152">
        <f>H184-F184</f>
        <v>145</v>
      </c>
      <c r="L184" s="153">
        <f>K184/F184</f>
        <v>0.18471337579617833</v>
      </c>
      <c r="M184" s="148" t="s">
        <v>535</v>
      </c>
      <c r="N184" s="154">
        <v>42976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87</v>
      </c>
      <c r="B185" s="156">
        <v>42831</v>
      </c>
      <c r="C185" s="156"/>
      <c r="D185" s="157" t="s">
        <v>682</v>
      </c>
      <c r="E185" s="158" t="s">
        <v>565</v>
      </c>
      <c r="F185" s="159">
        <v>40</v>
      </c>
      <c r="G185" s="159"/>
      <c r="H185" s="160">
        <v>13.1</v>
      </c>
      <c r="I185" s="160">
        <v>60</v>
      </c>
      <c r="J185" s="161" t="s">
        <v>683</v>
      </c>
      <c r="K185" s="162">
        <v>-26.9</v>
      </c>
      <c r="L185" s="163">
        <v>-0.67249999999999999</v>
      </c>
      <c r="M185" s="159" t="s">
        <v>547</v>
      </c>
      <c r="N185" s="156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88</v>
      </c>
      <c r="B186" s="146">
        <v>42837</v>
      </c>
      <c r="C186" s="146"/>
      <c r="D186" s="147" t="s">
        <v>93</v>
      </c>
      <c r="E186" s="148" t="s">
        <v>565</v>
      </c>
      <c r="F186" s="149">
        <v>289.5</v>
      </c>
      <c r="G186" s="148"/>
      <c r="H186" s="148">
        <v>354</v>
      </c>
      <c r="I186" s="150">
        <v>360</v>
      </c>
      <c r="J186" s="151" t="s">
        <v>684</v>
      </c>
      <c r="K186" s="152">
        <f t="shared" ref="K186:K194" si="65">H186-F186</f>
        <v>64.5</v>
      </c>
      <c r="L186" s="153">
        <f t="shared" ref="L186:L194" si="66">K186/F186</f>
        <v>0.22279792746113988</v>
      </c>
      <c r="M186" s="148" t="s">
        <v>535</v>
      </c>
      <c r="N186" s="154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89</v>
      </c>
      <c r="B187" s="146">
        <v>42845</v>
      </c>
      <c r="C187" s="146"/>
      <c r="D187" s="147" t="s">
        <v>400</v>
      </c>
      <c r="E187" s="148" t="s">
        <v>565</v>
      </c>
      <c r="F187" s="149">
        <v>700</v>
      </c>
      <c r="G187" s="148"/>
      <c r="H187" s="148">
        <v>840</v>
      </c>
      <c r="I187" s="150">
        <v>840</v>
      </c>
      <c r="J187" s="151" t="s">
        <v>685</v>
      </c>
      <c r="K187" s="152">
        <f t="shared" si="65"/>
        <v>140</v>
      </c>
      <c r="L187" s="153">
        <f t="shared" si="66"/>
        <v>0.2</v>
      </c>
      <c r="M187" s="148" t="s">
        <v>535</v>
      </c>
      <c r="N187" s="154">
        <v>42893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90</v>
      </c>
      <c r="B188" s="146">
        <v>42887</v>
      </c>
      <c r="C188" s="146"/>
      <c r="D188" s="147" t="s">
        <v>686</v>
      </c>
      <c r="E188" s="148" t="s">
        <v>565</v>
      </c>
      <c r="F188" s="149">
        <v>130</v>
      </c>
      <c r="G188" s="148"/>
      <c r="H188" s="148">
        <v>144.25</v>
      </c>
      <c r="I188" s="150">
        <v>170</v>
      </c>
      <c r="J188" s="151" t="s">
        <v>687</v>
      </c>
      <c r="K188" s="152">
        <f t="shared" si="65"/>
        <v>14.25</v>
      </c>
      <c r="L188" s="153">
        <f t="shared" si="66"/>
        <v>0.10961538461538461</v>
      </c>
      <c r="M188" s="148" t="s">
        <v>535</v>
      </c>
      <c r="N188" s="154">
        <v>43675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91</v>
      </c>
      <c r="B189" s="146">
        <v>42901</v>
      </c>
      <c r="C189" s="146"/>
      <c r="D189" s="147" t="s">
        <v>688</v>
      </c>
      <c r="E189" s="148" t="s">
        <v>565</v>
      </c>
      <c r="F189" s="149">
        <v>214.5</v>
      </c>
      <c r="G189" s="148"/>
      <c r="H189" s="148">
        <v>262</v>
      </c>
      <c r="I189" s="150">
        <v>262</v>
      </c>
      <c r="J189" s="151" t="s">
        <v>689</v>
      </c>
      <c r="K189" s="152">
        <f t="shared" si="65"/>
        <v>47.5</v>
      </c>
      <c r="L189" s="153">
        <f t="shared" si="66"/>
        <v>0.22144522144522144</v>
      </c>
      <c r="M189" s="148" t="s">
        <v>535</v>
      </c>
      <c r="N189" s="154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92</v>
      </c>
      <c r="B190" s="177">
        <v>42933</v>
      </c>
      <c r="C190" s="177"/>
      <c r="D190" s="178" t="s">
        <v>690</v>
      </c>
      <c r="E190" s="179" t="s">
        <v>565</v>
      </c>
      <c r="F190" s="180">
        <v>370</v>
      </c>
      <c r="G190" s="179"/>
      <c r="H190" s="179">
        <v>447.5</v>
      </c>
      <c r="I190" s="181">
        <v>450</v>
      </c>
      <c r="J190" s="182" t="s">
        <v>623</v>
      </c>
      <c r="K190" s="152">
        <f t="shared" si="65"/>
        <v>77.5</v>
      </c>
      <c r="L190" s="183">
        <f t="shared" si="66"/>
        <v>0.20945945945945946</v>
      </c>
      <c r="M190" s="179" t="s">
        <v>535</v>
      </c>
      <c r="N190" s="184">
        <v>43035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93</v>
      </c>
      <c r="B191" s="177">
        <v>42943</v>
      </c>
      <c r="C191" s="177"/>
      <c r="D191" s="178" t="s">
        <v>180</v>
      </c>
      <c r="E191" s="179" t="s">
        <v>565</v>
      </c>
      <c r="F191" s="180">
        <v>657.5</v>
      </c>
      <c r="G191" s="179"/>
      <c r="H191" s="179">
        <v>825</v>
      </c>
      <c r="I191" s="181">
        <v>820</v>
      </c>
      <c r="J191" s="182" t="s">
        <v>623</v>
      </c>
      <c r="K191" s="152">
        <f t="shared" si="65"/>
        <v>167.5</v>
      </c>
      <c r="L191" s="183">
        <f t="shared" si="66"/>
        <v>0.25475285171102663</v>
      </c>
      <c r="M191" s="179" t="s">
        <v>535</v>
      </c>
      <c r="N191" s="184">
        <v>43090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94</v>
      </c>
      <c r="B192" s="146">
        <v>42964</v>
      </c>
      <c r="C192" s="146"/>
      <c r="D192" s="147" t="s">
        <v>347</v>
      </c>
      <c r="E192" s="148" t="s">
        <v>565</v>
      </c>
      <c r="F192" s="149">
        <v>605</v>
      </c>
      <c r="G192" s="148"/>
      <c r="H192" s="148">
        <v>750</v>
      </c>
      <c r="I192" s="150">
        <v>750</v>
      </c>
      <c r="J192" s="151" t="s">
        <v>681</v>
      </c>
      <c r="K192" s="152">
        <f t="shared" si="65"/>
        <v>145</v>
      </c>
      <c r="L192" s="153">
        <f t="shared" si="66"/>
        <v>0.23966942148760331</v>
      </c>
      <c r="M192" s="148" t="s">
        <v>535</v>
      </c>
      <c r="N192" s="154">
        <v>43027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95</v>
      </c>
      <c r="B193" s="156">
        <v>42979</v>
      </c>
      <c r="C193" s="156"/>
      <c r="D193" s="164" t="s">
        <v>691</v>
      </c>
      <c r="E193" s="159" t="s">
        <v>565</v>
      </c>
      <c r="F193" s="159">
        <v>255</v>
      </c>
      <c r="G193" s="160"/>
      <c r="H193" s="160">
        <v>217.25</v>
      </c>
      <c r="I193" s="160">
        <v>320</v>
      </c>
      <c r="J193" s="161" t="s">
        <v>692</v>
      </c>
      <c r="K193" s="162">
        <f t="shared" si="65"/>
        <v>-37.75</v>
      </c>
      <c r="L193" s="165">
        <f t="shared" si="66"/>
        <v>-0.14803921568627451</v>
      </c>
      <c r="M193" s="159" t="s">
        <v>547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96</v>
      </c>
      <c r="B194" s="146">
        <v>42997</v>
      </c>
      <c r="C194" s="146"/>
      <c r="D194" s="147" t="s">
        <v>693</v>
      </c>
      <c r="E194" s="148" t="s">
        <v>565</v>
      </c>
      <c r="F194" s="149">
        <v>215</v>
      </c>
      <c r="G194" s="148"/>
      <c r="H194" s="148">
        <v>258</v>
      </c>
      <c r="I194" s="150">
        <v>258</v>
      </c>
      <c r="J194" s="151" t="s">
        <v>623</v>
      </c>
      <c r="K194" s="152">
        <f t="shared" si="65"/>
        <v>43</v>
      </c>
      <c r="L194" s="153">
        <f t="shared" si="66"/>
        <v>0.2</v>
      </c>
      <c r="M194" s="148" t="s">
        <v>535</v>
      </c>
      <c r="N194" s="154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97</v>
      </c>
      <c r="B195" s="146">
        <v>42997</v>
      </c>
      <c r="C195" s="146"/>
      <c r="D195" s="147" t="s">
        <v>693</v>
      </c>
      <c r="E195" s="148" t="s">
        <v>565</v>
      </c>
      <c r="F195" s="149">
        <v>215</v>
      </c>
      <c r="G195" s="148"/>
      <c r="H195" s="148">
        <v>258</v>
      </c>
      <c r="I195" s="150">
        <v>258</v>
      </c>
      <c r="J195" s="182" t="s">
        <v>623</v>
      </c>
      <c r="K195" s="152">
        <v>43</v>
      </c>
      <c r="L195" s="153">
        <v>0.2</v>
      </c>
      <c r="M195" s="148" t="s">
        <v>535</v>
      </c>
      <c r="N195" s="15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98</v>
      </c>
      <c r="B196" s="177">
        <v>42998</v>
      </c>
      <c r="C196" s="177"/>
      <c r="D196" s="178" t="s">
        <v>694</v>
      </c>
      <c r="E196" s="179" t="s">
        <v>565</v>
      </c>
      <c r="F196" s="149">
        <v>75</v>
      </c>
      <c r="G196" s="179"/>
      <c r="H196" s="179">
        <v>90</v>
      </c>
      <c r="I196" s="181">
        <v>90</v>
      </c>
      <c r="J196" s="151" t="s">
        <v>695</v>
      </c>
      <c r="K196" s="152">
        <f t="shared" ref="K196:K201" si="67">H196-F196</f>
        <v>15</v>
      </c>
      <c r="L196" s="153">
        <f t="shared" ref="L196:L201" si="68">K196/F196</f>
        <v>0.2</v>
      </c>
      <c r="M196" s="148" t="s">
        <v>535</v>
      </c>
      <c r="N196" s="154">
        <v>43019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99</v>
      </c>
      <c r="B197" s="177">
        <v>43011</v>
      </c>
      <c r="C197" s="177"/>
      <c r="D197" s="178" t="s">
        <v>549</v>
      </c>
      <c r="E197" s="179" t="s">
        <v>565</v>
      </c>
      <c r="F197" s="180">
        <v>315</v>
      </c>
      <c r="G197" s="179"/>
      <c r="H197" s="179">
        <v>392</v>
      </c>
      <c r="I197" s="181">
        <v>384</v>
      </c>
      <c r="J197" s="182" t="s">
        <v>696</v>
      </c>
      <c r="K197" s="152">
        <f t="shared" si="67"/>
        <v>77</v>
      </c>
      <c r="L197" s="183">
        <f t="shared" si="68"/>
        <v>0.24444444444444444</v>
      </c>
      <c r="M197" s="179" t="s">
        <v>535</v>
      </c>
      <c r="N197" s="184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100</v>
      </c>
      <c r="B198" s="177">
        <v>43013</v>
      </c>
      <c r="C198" s="177"/>
      <c r="D198" s="178" t="s">
        <v>428</v>
      </c>
      <c r="E198" s="179" t="s">
        <v>565</v>
      </c>
      <c r="F198" s="180">
        <v>145</v>
      </c>
      <c r="G198" s="179"/>
      <c r="H198" s="179">
        <v>179</v>
      </c>
      <c r="I198" s="181">
        <v>180</v>
      </c>
      <c r="J198" s="182" t="s">
        <v>697</v>
      </c>
      <c r="K198" s="152">
        <f t="shared" si="67"/>
        <v>34</v>
      </c>
      <c r="L198" s="183">
        <f t="shared" si="68"/>
        <v>0.23448275862068965</v>
      </c>
      <c r="M198" s="179" t="s">
        <v>535</v>
      </c>
      <c r="N198" s="184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101</v>
      </c>
      <c r="B199" s="177">
        <v>43014</v>
      </c>
      <c r="C199" s="177"/>
      <c r="D199" s="178" t="s">
        <v>324</v>
      </c>
      <c r="E199" s="179" t="s">
        <v>565</v>
      </c>
      <c r="F199" s="180">
        <v>256</v>
      </c>
      <c r="G199" s="179"/>
      <c r="H199" s="179">
        <v>323</v>
      </c>
      <c r="I199" s="181">
        <v>320</v>
      </c>
      <c r="J199" s="182" t="s">
        <v>623</v>
      </c>
      <c r="K199" s="152">
        <f t="shared" si="67"/>
        <v>67</v>
      </c>
      <c r="L199" s="183">
        <f t="shared" si="68"/>
        <v>0.26171875</v>
      </c>
      <c r="M199" s="179" t="s">
        <v>535</v>
      </c>
      <c r="N199" s="184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102</v>
      </c>
      <c r="B200" s="177">
        <v>43017</v>
      </c>
      <c r="C200" s="177"/>
      <c r="D200" s="178" t="s">
        <v>339</v>
      </c>
      <c r="E200" s="179" t="s">
        <v>565</v>
      </c>
      <c r="F200" s="180">
        <v>137.5</v>
      </c>
      <c r="G200" s="179"/>
      <c r="H200" s="179">
        <v>184</v>
      </c>
      <c r="I200" s="181">
        <v>183</v>
      </c>
      <c r="J200" s="182" t="s">
        <v>698</v>
      </c>
      <c r="K200" s="152">
        <f t="shared" si="67"/>
        <v>46.5</v>
      </c>
      <c r="L200" s="183">
        <f t="shared" si="68"/>
        <v>0.33818181818181819</v>
      </c>
      <c r="M200" s="179" t="s">
        <v>535</v>
      </c>
      <c r="N200" s="184">
        <v>43108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103</v>
      </c>
      <c r="B201" s="177">
        <v>43018</v>
      </c>
      <c r="C201" s="177"/>
      <c r="D201" s="178" t="s">
        <v>699</v>
      </c>
      <c r="E201" s="179" t="s">
        <v>565</v>
      </c>
      <c r="F201" s="180">
        <v>125.5</v>
      </c>
      <c r="G201" s="179"/>
      <c r="H201" s="179">
        <v>158</v>
      </c>
      <c r="I201" s="181">
        <v>155</v>
      </c>
      <c r="J201" s="182" t="s">
        <v>700</v>
      </c>
      <c r="K201" s="152">
        <f t="shared" si="67"/>
        <v>32.5</v>
      </c>
      <c r="L201" s="183">
        <f t="shared" si="68"/>
        <v>0.25896414342629481</v>
      </c>
      <c r="M201" s="179" t="s">
        <v>535</v>
      </c>
      <c r="N201" s="184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104</v>
      </c>
      <c r="B202" s="177">
        <v>43018</v>
      </c>
      <c r="C202" s="177"/>
      <c r="D202" s="178" t="s">
        <v>701</v>
      </c>
      <c r="E202" s="179" t="s">
        <v>565</v>
      </c>
      <c r="F202" s="180">
        <v>895</v>
      </c>
      <c r="G202" s="179"/>
      <c r="H202" s="179">
        <v>1122.5</v>
      </c>
      <c r="I202" s="181">
        <v>1078</v>
      </c>
      <c r="J202" s="182" t="s">
        <v>702</v>
      </c>
      <c r="K202" s="152">
        <v>227.5</v>
      </c>
      <c r="L202" s="183">
        <v>0.25418994413407803</v>
      </c>
      <c r="M202" s="179" t="s">
        <v>535</v>
      </c>
      <c r="N202" s="184">
        <v>43117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105</v>
      </c>
      <c r="B203" s="177">
        <v>43020</v>
      </c>
      <c r="C203" s="177"/>
      <c r="D203" s="178" t="s">
        <v>333</v>
      </c>
      <c r="E203" s="179" t="s">
        <v>565</v>
      </c>
      <c r="F203" s="180">
        <v>525</v>
      </c>
      <c r="G203" s="179"/>
      <c r="H203" s="179">
        <v>629</v>
      </c>
      <c r="I203" s="181">
        <v>629</v>
      </c>
      <c r="J203" s="182" t="s">
        <v>623</v>
      </c>
      <c r="K203" s="152">
        <v>104</v>
      </c>
      <c r="L203" s="183">
        <v>0.19809523809523799</v>
      </c>
      <c r="M203" s="179" t="s">
        <v>535</v>
      </c>
      <c r="N203" s="184">
        <v>43119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106</v>
      </c>
      <c r="B204" s="177">
        <v>43046</v>
      </c>
      <c r="C204" s="177"/>
      <c r="D204" s="178" t="s">
        <v>370</v>
      </c>
      <c r="E204" s="179" t="s">
        <v>565</v>
      </c>
      <c r="F204" s="180">
        <v>740</v>
      </c>
      <c r="G204" s="179"/>
      <c r="H204" s="179">
        <v>892.5</v>
      </c>
      <c r="I204" s="181">
        <v>900</v>
      </c>
      <c r="J204" s="182" t="s">
        <v>703</v>
      </c>
      <c r="K204" s="152">
        <f>H204-F204</f>
        <v>152.5</v>
      </c>
      <c r="L204" s="183">
        <f>K204/F204</f>
        <v>0.20608108108108109</v>
      </c>
      <c r="M204" s="179" t="s">
        <v>535</v>
      </c>
      <c r="N204" s="184">
        <v>43052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107</v>
      </c>
      <c r="B205" s="146">
        <v>43073</v>
      </c>
      <c r="C205" s="146"/>
      <c r="D205" s="147" t="s">
        <v>704</v>
      </c>
      <c r="E205" s="148" t="s">
        <v>565</v>
      </c>
      <c r="F205" s="149">
        <v>118.5</v>
      </c>
      <c r="G205" s="148"/>
      <c r="H205" s="148">
        <v>143.5</v>
      </c>
      <c r="I205" s="150">
        <v>145</v>
      </c>
      <c r="J205" s="151" t="s">
        <v>556</v>
      </c>
      <c r="K205" s="152">
        <f>H205-F205</f>
        <v>25</v>
      </c>
      <c r="L205" s="153">
        <f>K205/F205</f>
        <v>0.2109704641350211</v>
      </c>
      <c r="M205" s="148" t="s">
        <v>535</v>
      </c>
      <c r="N205" s="154">
        <v>43097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108</v>
      </c>
      <c r="B206" s="156">
        <v>43090</v>
      </c>
      <c r="C206" s="156"/>
      <c r="D206" s="157" t="s">
        <v>405</v>
      </c>
      <c r="E206" s="158" t="s">
        <v>565</v>
      </c>
      <c r="F206" s="159">
        <v>715</v>
      </c>
      <c r="G206" s="159"/>
      <c r="H206" s="160">
        <v>500</v>
      </c>
      <c r="I206" s="160">
        <v>872</v>
      </c>
      <c r="J206" s="161" t="s">
        <v>705</v>
      </c>
      <c r="K206" s="162">
        <f>H206-F206</f>
        <v>-215</v>
      </c>
      <c r="L206" s="163">
        <f>K206/F206</f>
        <v>-0.30069930069930068</v>
      </c>
      <c r="M206" s="159" t="s">
        <v>547</v>
      </c>
      <c r="N206" s="156">
        <v>43670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109</v>
      </c>
      <c r="B207" s="146">
        <v>43098</v>
      </c>
      <c r="C207" s="146"/>
      <c r="D207" s="147" t="s">
        <v>549</v>
      </c>
      <c r="E207" s="148" t="s">
        <v>565</v>
      </c>
      <c r="F207" s="149">
        <v>435</v>
      </c>
      <c r="G207" s="148"/>
      <c r="H207" s="148">
        <v>542.5</v>
      </c>
      <c r="I207" s="150">
        <v>539</v>
      </c>
      <c r="J207" s="151" t="s">
        <v>623</v>
      </c>
      <c r="K207" s="152">
        <v>107.5</v>
      </c>
      <c r="L207" s="153">
        <v>0.247126436781609</v>
      </c>
      <c r="M207" s="148" t="s">
        <v>535</v>
      </c>
      <c r="N207" s="154">
        <v>43206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110</v>
      </c>
      <c r="B208" s="146">
        <v>43098</v>
      </c>
      <c r="C208" s="146"/>
      <c r="D208" s="147" t="s">
        <v>507</v>
      </c>
      <c r="E208" s="148" t="s">
        <v>565</v>
      </c>
      <c r="F208" s="149">
        <v>885</v>
      </c>
      <c r="G208" s="148"/>
      <c r="H208" s="148">
        <v>1090</v>
      </c>
      <c r="I208" s="150">
        <v>1084</v>
      </c>
      <c r="J208" s="151" t="s">
        <v>623</v>
      </c>
      <c r="K208" s="152">
        <v>205</v>
      </c>
      <c r="L208" s="153">
        <v>0.23163841807909599</v>
      </c>
      <c r="M208" s="148" t="s">
        <v>535</v>
      </c>
      <c r="N208" s="154">
        <v>43213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111</v>
      </c>
      <c r="B209" s="186">
        <v>43192</v>
      </c>
      <c r="C209" s="186"/>
      <c r="D209" s="164" t="s">
        <v>706</v>
      </c>
      <c r="E209" s="159" t="s">
        <v>565</v>
      </c>
      <c r="F209" s="187">
        <v>478.5</v>
      </c>
      <c r="G209" s="159"/>
      <c r="H209" s="159">
        <v>442</v>
      </c>
      <c r="I209" s="160">
        <v>613</v>
      </c>
      <c r="J209" s="161" t="s">
        <v>707</v>
      </c>
      <c r="K209" s="162">
        <f>H209-F209</f>
        <v>-36.5</v>
      </c>
      <c r="L209" s="163">
        <f>K209/F209</f>
        <v>-7.6280041797283177E-2</v>
      </c>
      <c r="M209" s="159" t="s">
        <v>547</v>
      </c>
      <c r="N209" s="156">
        <v>43762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112</v>
      </c>
      <c r="B210" s="156">
        <v>43194</v>
      </c>
      <c r="C210" s="156"/>
      <c r="D210" s="157" t="s">
        <v>708</v>
      </c>
      <c r="E210" s="158" t="s">
        <v>565</v>
      </c>
      <c r="F210" s="159">
        <f>141.5-7.3</f>
        <v>134.19999999999999</v>
      </c>
      <c r="G210" s="159"/>
      <c r="H210" s="160">
        <v>77</v>
      </c>
      <c r="I210" s="160">
        <v>180</v>
      </c>
      <c r="J210" s="161" t="s">
        <v>709</v>
      </c>
      <c r="K210" s="162">
        <f>H210-F210</f>
        <v>-57.199999999999989</v>
      </c>
      <c r="L210" s="163">
        <f>K210/F210</f>
        <v>-0.42622950819672129</v>
      </c>
      <c r="M210" s="159" t="s">
        <v>547</v>
      </c>
      <c r="N210" s="156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113</v>
      </c>
      <c r="B211" s="156">
        <v>43209</v>
      </c>
      <c r="C211" s="156"/>
      <c r="D211" s="157" t="s">
        <v>710</v>
      </c>
      <c r="E211" s="158" t="s">
        <v>565</v>
      </c>
      <c r="F211" s="159">
        <v>430</v>
      </c>
      <c r="G211" s="159"/>
      <c r="H211" s="160">
        <v>220</v>
      </c>
      <c r="I211" s="160">
        <v>537</v>
      </c>
      <c r="J211" s="161" t="s">
        <v>711</v>
      </c>
      <c r="K211" s="162">
        <f>H211-F211</f>
        <v>-210</v>
      </c>
      <c r="L211" s="163">
        <f>K211/F211</f>
        <v>-0.48837209302325579</v>
      </c>
      <c r="M211" s="159" t="s">
        <v>547</v>
      </c>
      <c r="N211" s="156">
        <v>43252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114</v>
      </c>
      <c r="B212" s="177">
        <v>43220</v>
      </c>
      <c r="C212" s="177"/>
      <c r="D212" s="178" t="s">
        <v>371</v>
      </c>
      <c r="E212" s="179" t="s">
        <v>565</v>
      </c>
      <c r="F212" s="179">
        <v>153.5</v>
      </c>
      <c r="G212" s="179"/>
      <c r="H212" s="179">
        <v>196</v>
      </c>
      <c r="I212" s="181">
        <v>196</v>
      </c>
      <c r="J212" s="151" t="s">
        <v>712</v>
      </c>
      <c r="K212" s="152">
        <f>H212-F212</f>
        <v>42.5</v>
      </c>
      <c r="L212" s="153">
        <f>K212/F212</f>
        <v>0.27687296416938112</v>
      </c>
      <c r="M212" s="148" t="s">
        <v>535</v>
      </c>
      <c r="N212" s="154">
        <v>43605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115</v>
      </c>
      <c r="B213" s="156">
        <v>43306</v>
      </c>
      <c r="C213" s="156"/>
      <c r="D213" s="157" t="s">
        <v>682</v>
      </c>
      <c r="E213" s="158" t="s">
        <v>565</v>
      </c>
      <c r="F213" s="159">
        <v>27.5</v>
      </c>
      <c r="G213" s="159"/>
      <c r="H213" s="160">
        <v>13.1</v>
      </c>
      <c r="I213" s="160">
        <v>60</v>
      </c>
      <c r="J213" s="161" t="s">
        <v>713</v>
      </c>
      <c r="K213" s="162">
        <v>-14.4</v>
      </c>
      <c r="L213" s="163">
        <v>-0.52363636363636401</v>
      </c>
      <c r="M213" s="159" t="s">
        <v>547</v>
      </c>
      <c r="N213" s="156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116</v>
      </c>
      <c r="B214" s="186">
        <v>43318</v>
      </c>
      <c r="C214" s="186"/>
      <c r="D214" s="164" t="s">
        <v>714</v>
      </c>
      <c r="E214" s="159" t="s">
        <v>565</v>
      </c>
      <c r="F214" s="159">
        <v>148.5</v>
      </c>
      <c r="G214" s="159"/>
      <c r="H214" s="159">
        <v>102</v>
      </c>
      <c r="I214" s="160">
        <v>182</v>
      </c>
      <c r="J214" s="161" t="s">
        <v>715</v>
      </c>
      <c r="K214" s="162">
        <f>H214-F214</f>
        <v>-46.5</v>
      </c>
      <c r="L214" s="163">
        <f>K214/F214</f>
        <v>-0.31313131313131315</v>
      </c>
      <c r="M214" s="159" t="s">
        <v>547</v>
      </c>
      <c r="N214" s="156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117</v>
      </c>
      <c r="B215" s="146">
        <v>43335</v>
      </c>
      <c r="C215" s="146"/>
      <c r="D215" s="147" t="s">
        <v>716</v>
      </c>
      <c r="E215" s="148" t="s">
        <v>565</v>
      </c>
      <c r="F215" s="179">
        <v>285</v>
      </c>
      <c r="G215" s="148"/>
      <c r="H215" s="148">
        <v>355</v>
      </c>
      <c r="I215" s="150">
        <v>364</v>
      </c>
      <c r="J215" s="151" t="s">
        <v>717</v>
      </c>
      <c r="K215" s="152">
        <v>70</v>
      </c>
      <c r="L215" s="153">
        <v>0.24561403508771901</v>
      </c>
      <c r="M215" s="148" t="s">
        <v>535</v>
      </c>
      <c r="N215" s="154">
        <v>43455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118</v>
      </c>
      <c r="B216" s="146">
        <v>43341</v>
      </c>
      <c r="C216" s="146"/>
      <c r="D216" s="147" t="s">
        <v>359</v>
      </c>
      <c r="E216" s="148" t="s">
        <v>565</v>
      </c>
      <c r="F216" s="179">
        <v>525</v>
      </c>
      <c r="G216" s="148"/>
      <c r="H216" s="148">
        <v>585</v>
      </c>
      <c r="I216" s="150">
        <v>635</v>
      </c>
      <c r="J216" s="151" t="s">
        <v>718</v>
      </c>
      <c r="K216" s="152">
        <f t="shared" ref="K216:K247" si="69">H216-F216</f>
        <v>60</v>
      </c>
      <c r="L216" s="153">
        <f t="shared" ref="L216:L247" si="70">K216/F216</f>
        <v>0.11428571428571428</v>
      </c>
      <c r="M216" s="148" t="s">
        <v>535</v>
      </c>
      <c r="N216" s="154">
        <v>43662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119</v>
      </c>
      <c r="B217" s="146">
        <v>43395</v>
      </c>
      <c r="C217" s="146"/>
      <c r="D217" s="147" t="s">
        <v>347</v>
      </c>
      <c r="E217" s="148" t="s">
        <v>565</v>
      </c>
      <c r="F217" s="179">
        <v>475</v>
      </c>
      <c r="G217" s="148"/>
      <c r="H217" s="148">
        <v>574</v>
      </c>
      <c r="I217" s="150">
        <v>570</v>
      </c>
      <c r="J217" s="151" t="s">
        <v>623</v>
      </c>
      <c r="K217" s="152">
        <f t="shared" si="69"/>
        <v>99</v>
      </c>
      <c r="L217" s="153">
        <f t="shared" si="70"/>
        <v>0.20842105263157895</v>
      </c>
      <c r="M217" s="148" t="s">
        <v>535</v>
      </c>
      <c r="N217" s="154">
        <v>43403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120</v>
      </c>
      <c r="B218" s="177">
        <v>43397</v>
      </c>
      <c r="C218" s="177"/>
      <c r="D218" s="178" t="s">
        <v>366</v>
      </c>
      <c r="E218" s="179" t="s">
        <v>565</v>
      </c>
      <c r="F218" s="179">
        <v>707.5</v>
      </c>
      <c r="G218" s="179"/>
      <c r="H218" s="179">
        <v>872</v>
      </c>
      <c r="I218" s="181">
        <v>872</v>
      </c>
      <c r="J218" s="182" t="s">
        <v>623</v>
      </c>
      <c r="K218" s="152">
        <f t="shared" si="69"/>
        <v>164.5</v>
      </c>
      <c r="L218" s="183">
        <f t="shared" si="70"/>
        <v>0.23250883392226149</v>
      </c>
      <c r="M218" s="179" t="s">
        <v>535</v>
      </c>
      <c r="N218" s="184">
        <v>43482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121</v>
      </c>
      <c r="B219" s="177">
        <v>43398</v>
      </c>
      <c r="C219" s="177"/>
      <c r="D219" s="178" t="s">
        <v>719</v>
      </c>
      <c r="E219" s="179" t="s">
        <v>565</v>
      </c>
      <c r="F219" s="179">
        <v>162</v>
      </c>
      <c r="G219" s="179"/>
      <c r="H219" s="179">
        <v>204</v>
      </c>
      <c r="I219" s="181">
        <v>209</v>
      </c>
      <c r="J219" s="182" t="s">
        <v>720</v>
      </c>
      <c r="K219" s="152">
        <f t="shared" si="69"/>
        <v>42</v>
      </c>
      <c r="L219" s="183">
        <f t="shared" si="70"/>
        <v>0.25925925925925924</v>
      </c>
      <c r="M219" s="179" t="s">
        <v>535</v>
      </c>
      <c r="N219" s="184">
        <v>43539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122</v>
      </c>
      <c r="B220" s="177">
        <v>43399</v>
      </c>
      <c r="C220" s="177"/>
      <c r="D220" s="178" t="s">
        <v>445</v>
      </c>
      <c r="E220" s="179" t="s">
        <v>565</v>
      </c>
      <c r="F220" s="179">
        <v>240</v>
      </c>
      <c r="G220" s="179"/>
      <c r="H220" s="179">
        <v>297</v>
      </c>
      <c r="I220" s="181">
        <v>297</v>
      </c>
      <c r="J220" s="182" t="s">
        <v>623</v>
      </c>
      <c r="K220" s="188">
        <f t="shared" si="69"/>
        <v>57</v>
      </c>
      <c r="L220" s="183">
        <f t="shared" si="70"/>
        <v>0.23749999999999999</v>
      </c>
      <c r="M220" s="179" t="s">
        <v>535</v>
      </c>
      <c r="N220" s="184">
        <v>43417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123</v>
      </c>
      <c r="B221" s="146">
        <v>43439</v>
      </c>
      <c r="C221" s="146"/>
      <c r="D221" s="147" t="s">
        <v>721</v>
      </c>
      <c r="E221" s="148" t="s">
        <v>565</v>
      </c>
      <c r="F221" s="148">
        <v>202.5</v>
      </c>
      <c r="G221" s="148"/>
      <c r="H221" s="148">
        <v>255</v>
      </c>
      <c r="I221" s="150">
        <v>252</v>
      </c>
      <c r="J221" s="151" t="s">
        <v>623</v>
      </c>
      <c r="K221" s="152">
        <f t="shared" si="69"/>
        <v>52.5</v>
      </c>
      <c r="L221" s="153">
        <f t="shared" si="70"/>
        <v>0.25925925925925924</v>
      </c>
      <c r="M221" s="148" t="s">
        <v>535</v>
      </c>
      <c r="N221" s="154">
        <v>43542</v>
      </c>
      <c r="O221" s="1"/>
      <c r="P221" s="1"/>
      <c r="Q221" s="1"/>
      <c r="R221" s="6" t="s">
        <v>722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124</v>
      </c>
      <c r="B222" s="177">
        <v>43465</v>
      </c>
      <c r="C222" s="146"/>
      <c r="D222" s="178" t="s">
        <v>392</v>
      </c>
      <c r="E222" s="179" t="s">
        <v>565</v>
      </c>
      <c r="F222" s="179">
        <v>710</v>
      </c>
      <c r="G222" s="179"/>
      <c r="H222" s="179">
        <v>866</v>
      </c>
      <c r="I222" s="181">
        <v>866</v>
      </c>
      <c r="J222" s="182" t="s">
        <v>623</v>
      </c>
      <c r="K222" s="152">
        <f t="shared" si="69"/>
        <v>156</v>
      </c>
      <c r="L222" s="153">
        <f t="shared" si="70"/>
        <v>0.21971830985915494</v>
      </c>
      <c r="M222" s="148" t="s">
        <v>535</v>
      </c>
      <c r="N222" s="154">
        <v>43553</v>
      </c>
      <c r="O222" s="1"/>
      <c r="P222" s="1"/>
      <c r="Q222" s="1"/>
      <c r="R222" s="6" t="s">
        <v>722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125</v>
      </c>
      <c r="B223" s="177">
        <v>43522</v>
      </c>
      <c r="C223" s="177"/>
      <c r="D223" s="178" t="s">
        <v>151</v>
      </c>
      <c r="E223" s="179" t="s">
        <v>565</v>
      </c>
      <c r="F223" s="179">
        <v>337.25</v>
      </c>
      <c r="G223" s="179"/>
      <c r="H223" s="179">
        <v>398.5</v>
      </c>
      <c r="I223" s="181">
        <v>411</v>
      </c>
      <c r="J223" s="151" t="s">
        <v>723</v>
      </c>
      <c r="K223" s="152">
        <f t="shared" si="69"/>
        <v>61.25</v>
      </c>
      <c r="L223" s="153">
        <f t="shared" si="70"/>
        <v>0.1816160118606375</v>
      </c>
      <c r="M223" s="148" t="s">
        <v>535</v>
      </c>
      <c r="N223" s="154">
        <v>43760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126</v>
      </c>
      <c r="B224" s="190">
        <v>43559</v>
      </c>
      <c r="C224" s="190"/>
      <c r="D224" s="191" t="s">
        <v>724</v>
      </c>
      <c r="E224" s="192" t="s">
        <v>565</v>
      </c>
      <c r="F224" s="192">
        <v>130</v>
      </c>
      <c r="G224" s="192"/>
      <c r="H224" s="192">
        <v>65</v>
      </c>
      <c r="I224" s="193">
        <v>158</v>
      </c>
      <c r="J224" s="161" t="s">
        <v>725</v>
      </c>
      <c r="K224" s="162">
        <f t="shared" si="69"/>
        <v>-65</v>
      </c>
      <c r="L224" s="163">
        <f t="shared" si="70"/>
        <v>-0.5</v>
      </c>
      <c r="M224" s="159" t="s">
        <v>547</v>
      </c>
      <c r="N224" s="156">
        <v>43726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127</v>
      </c>
      <c r="B225" s="177">
        <v>43017</v>
      </c>
      <c r="C225" s="177"/>
      <c r="D225" s="178" t="s">
        <v>182</v>
      </c>
      <c r="E225" s="179" t="s">
        <v>565</v>
      </c>
      <c r="F225" s="179">
        <v>141.5</v>
      </c>
      <c r="G225" s="179"/>
      <c r="H225" s="179">
        <v>183.5</v>
      </c>
      <c r="I225" s="181">
        <v>210</v>
      </c>
      <c r="J225" s="151" t="s">
        <v>720</v>
      </c>
      <c r="K225" s="152">
        <f t="shared" si="69"/>
        <v>42</v>
      </c>
      <c r="L225" s="153">
        <f t="shared" si="70"/>
        <v>0.29681978798586572</v>
      </c>
      <c r="M225" s="148" t="s">
        <v>535</v>
      </c>
      <c r="N225" s="154">
        <v>43042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128</v>
      </c>
      <c r="B226" s="190">
        <v>43074</v>
      </c>
      <c r="C226" s="190"/>
      <c r="D226" s="191" t="s">
        <v>727</v>
      </c>
      <c r="E226" s="192" t="s">
        <v>565</v>
      </c>
      <c r="F226" s="187">
        <v>172</v>
      </c>
      <c r="G226" s="192"/>
      <c r="H226" s="192">
        <v>155.25</v>
      </c>
      <c r="I226" s="193">
        <v>230</v>
      </c>
      <c r="J226" s="161" t="s">
        <v>728</v>
      </c>
      <c r="K226" s="162">
        <f t="shared" si="69"/>
        <v>-16.75</v>
      </c>
      <c r="L226" s="163">
        <f t="shared" si="70"/>
        <v>-9.7383720930232565E-2</v>
      </c>
      <c r="M226" s="159" t="s">
        <v>547</v>
      </c>
      <c r="N226" s="156">
        <v>43787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129</v>
      </c>
      <c r="B227" s="177">
        <v>43398</v>
      </c>
      <c r="C227" s="177"/>
      <c r="D227" s="178" t="s">
        <v>107</v>
      </c>
      <c r="E227" s="179" t="s">
        <v>565</v>
      </c>
      <c r="F227" s="179">
        <v>698.5</v>
      </c>
      <c r="G227" s="179"/>
      <c r="H227" s="179">
        <v>890</v>
      </c>
      <c r="I227" s="181">
        <v>890</v>
      </c>
      <c r="J227" s="151" t="s">
        <v>788</v>
      </c>
      <c r="K227" s="152">
        <f t="shared" si="69"/>
        <v>191.5</v>
      </c>
      <c r="L227" s="153">
        <f t="shared" si="70"/>
        <v>0.27415891195418757</v>
      </c>
      <c r="M227" s="148" t="s">
        <v>535</v>
      </c>
      <c r="N227" s="154">
        <v>44328</v>
      </c>
      <c r="O227" s="1"/>
      <c r="P227" s="1"/>
      <c r="Q227" s="1"/>
      <c r="R227" s="6" t="s">
        <v>722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130</v>
      </c>
      <c r="B228" s="177">
        <v>42877</v>
      </c>
      <c r="C228" s="177"/>
      <c r="D228" s="178" t="s">
        <v>358</v>
      </c>
      <c r="E228" s="179" t="s">
        <v>565</v>
      </c>
      <c r="F228" s="179">
        <v>127.6</v>
      </c>
      <c r="G228" s="179"/>
      <c r="H228" s="179">
        <v>138</v>
      </c>
      <c r="I228" s="181">
        <v>190</v>
      </c>
      <c r="J228" s="151" t="s">
        <v>729</v>
      </c>
      <c r="K228" s="152">
        <f t="shared" si="69"/>
        <v>10.400000000000006</v>
      </c>
      <c r="L228" s="153">
        <f t="shared" si="70"/>
        <v>8.1504702194357417E-2</v>
      </c>
      <c r="M228" s="148" t="s">
        <v>535</v>
      </c>
      <c r="N228" s="154">
        <v>43774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131</v>
      </c>
      <c r="B229" s="177">
        <v>43158</v>
      </c>
      <c r="C229" s="177"/>
      <c r="D229" s="178" t="s">
        <v>730</v>
      </c>
      <c r="E229" s="179" t="s">
        <v>565</v>
      </c>
      <c r="F229" s="179">
        <v>317</v>
      </c>
      <c r="G229" s="179"/>
      <c r="H229" s="179">
        <v>382.5</v>
      </c>
      <c r="I229" s="181">
        <v>398</v>
      </c>
      <c r="J229" s="151" t="s">
        <v>731</v>
      </c>
      <c r="K229" s="152">
        <f t="shared" si="69"/>
        <v>65.5</v>
      </c>
      <c r="L229" s="153">
        <f t="shared" si="70"/>
        <v>0.20662460567823343</v>
      </c>
      <c r="M229" s="148" t="s">
        <v>535</v>
      </c>
      <c r="N229" s="154">
        <v>44238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132</v>
      </c>
      <c r="B230" s="190">
        <v>43164</v>
      </c>
      <c r="C230" s="190"/>
      <c r="D230" s="191" t="s">
        <v>144</v>
      </c>
      <c r="E230" s="192" t="s">
        <v>565</v>
      </c>
      <c r="F230" s="187">
        <f>510-14.4</f>
        <v>495.6</v>
      </c>
      <c r="G230" s="192"/>
      <c r="H230" s="192">
        <v>350</v>
      </c>
      <c r="I230" s="193">
        <v>672</v>
      </c>
      <c r="J230" s="161" t="s">
        <v>732</v>
      </c>
      <c r="K230" s="162">
        <f t="shared" si="69"/>
        <v>-145.60000000000002</v>
      </c>
      <c r="L230" s="163">
        <f t="shared" si="70"/>
        <v>-0.29378531073446329</v>
      </c>
      <c r="M230" s="159" t="s">
        <v>547</v>
      </c>
      <c r="N230" s="156">
        <v>43887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133</v>
      </c>
      <c r="B231" s="190">
        <v>43237</v>
      </c>
      <c r="C231" s="190"/>
      <c r="D231" s="191" t="s">
        <v>437</v>
      </c>
      <c r="E231" s="192" t="s">
        <v>565</v>
      </c>
      <c r="F231" s="187">
        <v>230.3</v>
      </c>
      <c r="G231" s="192"/>
      <c r="H231" s="192">
        <v>102.5</v>
      </c>
      <c r="I231" s="193">
        <v>348</v>
      </c>
      <c r="J231" s="161" t="s">
        <v>733</v>
      </c>
      <c r="K231" s="162">
        <f t="shared" si="69"/>
        <v>-127.80000000000001</v>
      </c>
      <c r="L231" s="163">
        <f t="shared" si="70"/>
        <v>-0.55492835432045162</v>
      </c>
      <c r="M231" s="159" t="s">
        <v>547</v>
      </c>
      <c r="N231" s="156">
        <v>43896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134</v>
      </c>
      <c r="B232" s="177">
        <v>43258</v>
      </c>
      <c r="C232" s="177"/>
      <c r="D232" s="178" t="s">
        <v>409</v>
      </c>
      <c r="E232" s="179" t="s">
        <v>565</v>
      </c>
      <c r="F232" s="179">
        <f>342.5-5.1</f>
        <v>337.4</v>
      </c>
      <c r="G232" s="179"/>
      <c r="H232" s="179">
        <v>412.5</v>
      </c>
      <c r="I232" s="181">
        <v>439</v>
      </c>
      <c r="J232" s="151" t="s">
        <v>734</v>
      </c>
      <c r="K232" s="152">
        <f t="shared" si="69"/>
        <v>75.100000000000023</v>
      </c>
      <c r="L232" s="153">
        <f t="shared" si="70"/>
        <v>0.22258446947243635</v>
      </c>
      <c r="M232" s="148" t="s">
        <v>535</v>
      </c>
      <c r="N232" s="154">
        <v>44230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0">
        <v>135</v>
      </c>
      <c r="B233" s="169">
        <v>43285</v>
      </c>
      <c r="C233" s="169"/>
      <c r="D233" s="170" t="s">
        <v>55</v>
      </c>
      <c r="E233" s="171" t="s">
        <v>565</v>
      </c>
      <c r="F233" s="171">
        <f>127.5-5.53</f>
        <v>121.97</v>
      </c>
      <c r="G233" s="172"/>
      <c r="H233" s="172">
        <v>122.5</v>
      </c>
      <c r="I233" s="172">
        <v>170</v>
      </c>
      <c r="J233" s="173" t="s">
        <v>761</v>
      </c>
      <c r="K233" s="174">
        <f t="shared" si="69"/>
        <v>0.53000000000000114</v>
      </c>
      <c r="L233" s="175">
        <f t="shared" si="70"/>
        <v>4.3453308190538747E-3</v>
      </c>
      <c r="M233" s="171" t="s">
        <v>656</v>
      </c>
      <c r="N233" s="169">
        <v>44431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136</v>
      </c>
      <c r="B234" s="190">
        <v>43294</v>
      </c>
      <c r="C234" s="190"/>
      <c r="D234" s="191" t="s">
        <v>349</v>
      </c>
      <c r="E234" s="192" t="s">
        <v>565</v>
      </c>
      <c r="F234" s="187">
        <v>46.5</v>
      </c>
      <c r="G234" s="192"/>
      <c r="H234" s="192">
        <v>17</v>
      </c>
      <c r="I234" s="193">
        <v>59</v>
      </c>
      <c r="J234" s="161" t="s">
        <v>735</v>
      </c>
      <c r="K234" s="162">
        <f t="shared" si="69"/>
        <v>-29.5</v>
      </c>
      <c r="L234" s="163">
        <f t="shared" si="70"/>
        <v>-0.63440860215053763</v>
      </c>
      <c r="M234" s="159" t="s">
        <v>547</v>
      </c>
      <c r="N234" s="156">
        <v>43887</v>
      </c>
      <c r="O234" s="1"/>
      <c r="P234" s="1"/>
      <c r="Q234" s="1"/>
      <c r="R234" s="6" t="s">
        <v>722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137</v>
      </c>
      <c r="B235" s="177">
        <v>43396</v>
      </c>
      <c r="C235" s="177"/>
      <c r="D235" s="178" t="s">
        <v>394</v>
      </c>
      <c r="E235" s="179" t="s">
        <v>565</v>
      </c>
      <c r="F235" s="179">
        <v>156.5</v>
      </c>
      <c r="G235" s="179"/>
      <c r="H235" s="179">
        <v>207.5</v>
      </c>
      <c r="I235" s="181">
        <v>191</v>
      </c>
      <c r="J235" s="151" t="s">
        <v>623</v>
      </c>
      <c r="K235" s="152">
        <f t="shared" si="69"/>
        <v>51</v>
      </c>
      <c r="L235" s="153">
        <f t="shared" si="70"/>
        <v>0.32587859424920129</v>
      </c>
      <c r="M235" s="148" t="s">
        <v>535</v>
      </c>
      <c r="N235" s="154">
        <v>44369</v>
      </c>
      <c r="O235" s="1"/>
      <c r="P235" s="1"/>
      <c r="Q235" s="1"/>
      <c r="R235" s="6" t="s">
        <v>722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138</v>
      </c>
      <c r="B236" s="177">
        <v>43439</v>
      </c>
      <c r="C236" s="177"/>
      <c r="D236" s="178" t="s">
        <v>314</v>
      </c>
      <c r="E236" s="179" t="s">
        <v>565</v>
      </c>
      <c r="F236" s="179">
        <v>259.5</v>
      </c>
      <c r="G236" s="179"/>
      <c r="H236" s="179">
        <v>320</v>
      </c>
      <c r="I236" s="181">
        <v>320</v>
      </c>
      <c r="J236" s="151" t="s">
        <v>623</v>
      </c>
      <c r="K236" s="152">
        <f t="shared" si="69"/>
        <v>60.5</v>
      </c>
      <c r="L236" s="153">
        <f t="shared" si="70"/>
        <v>0.23314065510597304</v>
      </c>
      <c r="M236" s="148" t="s">
        <v>535</v>
      </c>
      <c r="N236" s="154">
        <v>44323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139</v>
      </c>
      <c r="B237" s="190">
        <v>43439</v>
      </c>
      <c r="C237" s="190"/>
      <c r="D237" s="191" t="s">
        <v>736</v>
      </c>
      <c r="E237" s="192" t="s">
        <v>565</v>
      </c>
      <c r="F237" s="192">
        <v>715</v>
      </c>
      <c r="G237" s="192"/>
      <c r="H237" s="192">
        <v>445</v>
      </c>
      <c r="I237" s="193">
        <v>840</v>
      </c>
      <c r="J237" s="161" t="s">
        <v>737</v>
      </c>
      <c r="K237" s="162">
        <f t="shared" si="69"/>
        <v>-270</v>
      </c>
      <c r="L237" s="163">
        <f t="shared" si="70"/>
        <v>-0.3776223776223776</v>
      </c>
      <c r="M237" s="159" t="s">
        <v>547</v>
      </c>
      <c r="N237" s="156">
        <v>43800</v>
      </c>
      <c r="O237" s="1"/>
      <c r="P237" s="1"/>
      <c r="Q237" s="1"/>
      <c r="R237" s="6" t="s">
        <v>722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140</v>
      </c>
      <c r="B238" s="177">
        <v>43469</v>
      </c>
      <c r="C238" s="177"/>
      <c r="D238" s="178" t="s">
        <v>156</v>
      </c>
      <c r="E238" s="179" t="s">
        <v>565</v>
      </c>
      <c r="F238" s="179">
        <v>875</v>
      </c>
      <c r="G238" s="179"/>
      <c r="H238" s="179">
        <v>1165</v>
      </c>
      <c r="I238" s="181">
        <v>1185</v>
      </c>
      <c r="J238" s="151" t="s">
        <v>738</v>
      </c>
      <c r="K238" s="152">
        <f t="shared" si="69"/>
        <v>290</v>
      </c>
      <c r="L238" s="153">
        <f t="shared" si="70"/>
        <v>0.33142857142857141</v>
      </c>
      <c r="M238" s="148" t="s">
        <v>535</v>
      </c>
      <c r="N238" s="154">
        <v>43847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141</v>
      </c>
      <c r="B239" s="177">
        <v>43559</v>
      </c>
      <c r="C239" s="177"/>
      <c r="D239" s="178" t="s">
        <v>330</v>
      </c>
      <c r="E239" s="179" t="s">
        <v>565</v>
      </c>
      <c r="F239" s="179">
        <f>387-14.63</f>
        <v>372.37</v>
      </c>
      <c r="G239" s="179"/>
      <c r="H239" s="179">
        <v>490</v>
      </c>
      <c r="I239" s="181">
        <v>490</v>
      </c>
      <c r="J239" s="151" t="s">
        <v>623</v>
      </c>
      <c r="K239" s="152">
        <f t="shared" si="69"/>
        <v>117.63</v>
      </c>
      <c r="L239" s="153">
        <f t="shared" si="70"/>
        <v>0.31589548030185027</v>
      </c>
      <c r="M239" s="148" t="s">
        <v>535</v>
      </c>
      <c r="N239" s="154">
        <v>43850</v>
      </c>
      <c r="O239" s="1"/>
      <c r="P239" s="1"/>
      <c r="Q239" s="1"/>
      <c r="R239" s="6" t="s">
        <v>722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142</v>
      </c>
      <c r="B240" s="190">
        <v>43578</v>
      </c>
      <c r="C240" s="190"/>
      <c r="D240" s="191" t="s">
        <v>739</v>
      </c>
      <c r="E240" s="192" t="s">
        <v>537</v>
      </c>
      <c r="F240" s="192">
        <v>220</v>
      </c>
      <c r="G240" s="192"/>
      <c r="H240" s="192">
        <v>127.5</v>
      </c>
      <c r="I240" s="193">
        <v>284</v>
      </c>
      <c r="J240" s="161" t="s">
        <v>740</v>
      </c>
      <c r="K240" s="162">
        <f t="shared" si="69"/>
        <v>-92.5</v>
      </c>
      <c r="L240" s="163">
        <f t="shared" si="70"/>
        <v>-0.42045454545454547</v>
      </c>
      <c r="M240" s="159" t="s">
        <v>547</v>
      </c>
      <c r="N240" s="156">
        <v>43896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143</v>
      </c>
      <c r="B241" s="177">
        <v>43622</v>
      </c>
      <c r="C241" s="177"/>
      <c r="D241" s="178" t="s">
        <v>446</v>
      </c>
      <c r="E241" s="179" t="s">
        <v>537</v>
      </c>
      <c r="F241" s="179">
        <v>332.8</v>
      </c>
      <c r="G241" s="179"/>
      <c r="H241" s="179">
        <v>405</v>
      </c>
      <c r="I241" s="181">
        <v>419</v>
      </c>
      <c r="J241" s="151" t="s">
        <v>741</v>
      </c>
      <c r="K241" s="152">
        <f t="shared" si="69"/>
        <v>72.199999999999989</v>
      </c>
      <c r="L241" s="153">
        <f t="shared" si="70"/>
        <v>0.21694711538461534</v>
      </c>
      <c r="M241" s="148" t="s">
        <v>535</v>
      </c>
      <c r="N241" s="154">
        <v>43860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0">
        <v>144</v>
      </c>
      <c r="B242" s="169">
        <v>43641</v>
      </c>
      <c r="C242" s="169"/>
      <c r="D242" s="170" t="s">
        <v>149</v>
      </c>
      <c r="E242" s="171" t="s">
        <v>565</v>
      </c>
      <c r="F242" s="171">
        <v>386</v>
      </c>
      <c r="G242" s="172"/>
      <c r="H242" s="172">
        <v>395</v>
      </c>
      <c r="I242" s="172">
        <v>452</v>
      </c>
      <c r="J242" s="173" t="s">
        <v>742</v>
      </c>
      <c r="K242" s="174">
        <f t="shared" si="69"/>
        <v>9</v>
      </c>
      <c r="L242" s="175">
        <f t="shared" si="70"/>
        <v>2.3316062176165803E-2</v>
      </c>
      <c r="M242" s="171" t="s">
        <v>656</v>
      </c>
      <c r="N242" s="169">
        <v>43868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0">
        <v>145</v>
      </c>
      <c r="B243" s="169">
        <v>43707</v>
      </c>
      <c r="C243" s="169"/>
      <c r="D243" s="170" t="s">
        <v>130</v>
      </c>
      <c r="E243" s="171" t="s">
        <v>565</v>
      </c>
      <c r="F243" s="171">
        <v>137.5</v>
      </c>
      <c r="G243" s="172"/>
      <c r="H243" s="172">
        <v>138.5</v>
      </c>
      <c r="I243" s="172">
        <v>190</v>
      </c>
      <c r="J243" s="173" t="s">
        <v>760</v>
      </c>
      <c r="K243" s="174">
        <f t="shared" si="69"/>
        <v>1</v>
      </c>
      <c r="L243" s="175">
        <f t="shared" si="70"/>
        <v>7.2727272727272727E-3</v>
      </c>
      <c r="M243" s="171" t="s">
        <v>656</v>
      </c>
      <c r="N243" s="169">
        <v>44432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146</v>
      </c>
      <c r="B244" s="177">
        <v>43731</v>
      </c>
      <c r="C244" s="177"/>
      <c r="D244" s="178" t="s">
        <v>402</v>
      </c>
      <c r="E244" s="179" t="s">
        <v>565</v>
      </c>
      <c r="F244" s="179">
        <v>235</v>
      </c>
      <c r="G244" s="179"/>
      <c r="H244" s="179">
        <v>295</v>
      </c>
      <c r="I244" s="181">
        <v>296</v>
      </c>
      <c r="J244" s="151" t="s">
        <v>743</v>
      </c>
      <c r="K244" s="152">
        <f t="shared" si="69"/>
        <v>60</v>
      </c>
      <c r="L244" s="153">
        <f t="shared" si="70"/>
        <v>0.25531914893617019</v>
      </c>
      <c r="M244" s="148" t="s">
        <v>535</v>
      </c>
      <c r="N244" s="154">
        <v>43844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147</v>
      </c>
      <c r="B245" s="177">
        <v>43752</v>
      </c>
      <c r="C245" s="177"/>
      <c r="D245" s="178" t="s">
        <v>744</v>
      </c>
      <c r="E245" s="179" t="s">
        <v>565</v>
      </c>
      <c r="F245" s="179">
        <v>277.5</v>
      </c>
      <c r="G245" s="179"/>
      <c r="H245" s="179">
        <v>333</v>
      </c>
      <c r="I245" s="181">
        <v>333</v>
      </c>
      <c r="J245" s="151" t="s">
        <v>745</v>
      </c>
      <c r="K245" s="152">
        <f t="shared" si="69"/>
        <v>55.5</v>
      </c>
      <c r="L245" s="153">
        <f t="shared" si="70"/>
        <v>0.2</v>
      </c>
      <c r="M245" s="148" t="s">
        <v>535</v>
      </c>
      <c r="N245" s="154">
        <v>43846</v>
      </c>
      <c r="O245" s="1"/>
      <c r="P245" s="1"/>
      <c r="Q245" s="1"/>
      <c r="R245" s="6" t="s">
        <v>722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148</v>
      </c>
      <c r="B246" s="177">
        <v>43752</v>
      </c>
      <c r="C246" s="177"/>
      <c r="D246" s="178" t="s">
        <v>746</v>
      </c>
      <c r="E246" s="179" t="s">
        <v>565</v>
      </c>
      <c r="F246" s="179">
        <v>930</v>
      </c>
      <c r="G246" s="179"/>
      <c r="H246" s="179">
        <v>1165</v>
      </c>
      <c r="I246" s="181">
        <v>1200</v>
      </c>
      <c r="J246" s="151" t="s">
        <v>747</v>
      </c>
      <c r="K246" s="152">
        <f t="shared" si="69"/>
        <v>235</v>
      </c>
      <c r="L246" s="153">
        <f t="shared" si="70"/>
        <v>0.25268817204301075</v>
      </c>
      <c r="M246" s="148" t="s">
        <v>535</v>
      </c>
      <c r="N246" s="154">
        <v>43847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149</v>
      </c>
      <c r="B247" s="177">
        <v>43753</v>
      </c>
      <c r="C247" s="177"/>
      <c r="D247" s="178" t="s">
        <v>748</v>
      </c>
      <c r="E247" s="179" t="s">
        <v>565</v>
      </c>
      <c r="F247" s="149">
        <v>111</v>
      </c>
      <c r="G247" s="179"/>
      <c r="H247" s="179">
        <v>141</v>
      </c>
      <c r="I247" s="181">
        <v>141</v>
      </c>
      <c r="J247" s="151" t="s">
        <v>550</v>
      </c>
      <c r="K247" s="152">
        <f t="shared" si="69"/>
        <v>30</v>
      </c>
      <c r="L247" s="153">
        <f t="shared" si="70"/>
        <v>0.27027027027027029</v>
      </c>
      <c r="M247" s="148" t="s">
        <v>535</v>
      </c>
      <c r="N247" s="154">
        <v>44328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150</v>
      </c>
      <c r="B248" s="177">
        <v>43753</v>
      </c>
      <c r="C248" s="177"/>
      <c r="D248" s="178" t="s">
        <v>749</v>
      </c>
      <c r="E248" s="179" t="s">
        <v>565</v>
      </c>
      <c r="F248" s="149">
        <v>296</v>
      </c>
      <c r="G248" s="179"/>
      <c r="H248" s="179">
        <v>370</v>
      </c>
      <c r="I248" s="181">
        <v>370</v>
      </c>
      <c r="J248" s="151" t="s">
        <v>623</v>
      </c>
      <c r="K248" s="152">
        <f t="shared" ref="K248:K267" si="71">H248-F248</f>
        <v>74</v>
      </c>
      <c r="L248" s="153">
        <f t="shared" ref="L248:L267" si="72">K248/F248</f>
        <v>0.25</v>
      </c>
      <c r="M248" s="148" t="s">
        <v>535</v>
      </c>
      <c r="N248" s="154">
        <v>43853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151</v>
      </c>
      <c r="B249" s="177">
        <v>43754</v>
      </c>
      <c r="C249" s="177"/>
      <c r="D249" s="178" t="s">
        <v>750</v>
      </c>
      <c r="E249" s="179" t="s">
        <v>565</v>
      </c>
      <c r="F249" s="149">
        <v>300</v>
      </c>
      <c r="G249" s="179"/>
      <c r="H249" s="179">
        <v>382.5</v>
      </c>
      <c r="I249" s="181">
        <v>344</v>
      </c>
      <c r="J249" s="151" t="s">
        <v>791</v>
      </c>
      <c r="K249" s="152">
        <f t="shared" si="71"/>
        <v>82.5</v>
      </c>
      <c r="L249" s="153">
        <f t="shared" si="72"/>
        <v>0.27500000000000002</v>
      </c>
      <c r="M249" s="148" t="s">
        <v>535</v>
      </c>
      <c r="N249" s="154">
        <v>44238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152</v>
      </c>
      <c r="B250" s="177">
        <v>43832</v>
      </c>
      <c r="C250" s="177"/>
      <c r="D250" s="178" t="s">
        <v>751</v>
      </c>
      <c r="E250" s="179" t="s">
        <v>565</v>
      </c>
      <c r="F250" s="149">
        <v>495</v>
      </c>
      <c r="G250" s="179"/>
      <c r="H250" s="179">
        <v>595</v>
      </c>
      <c r="I250" s="181">
        <v>590</v>
      </c>
      <c r="J250" s="151" t="s">
        <v>790</v>
      </c>
      <c r="K250" s="152">
        <f t="shared" si="71"/>
        <v>100</v>
      </c>
      <c r="L250" s="153">
        <f t="shared" si="72"/>
        <v>0.20202020202020202</v>
      </c>
      <c r="M250" s="148" t="s">
        <v>535</v>
      </c>
      <c r="N250" s="154">
        <v>44589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153</v>
      </c>
      <c r="B251" s="177">
        <v>43966</v>
      </c>
      <c r="C251" s="177"/>
      <c r="D251" s="178" t="s">
        <v>71</v>
      </c>
      <c r="E251" s="179" t="s">
        <v>565</v>
      </c>
      <c r="F251" s="149">
        <v>67.5</v>
      </c>
      <c r="G251" s="179"/>
      <c r="H251" s="179">
        <v>86</v>
      </c>
      <c r="I251" s="181">
        <v>86</v>
      </c>
      <c r="J251" s="151" t="s">
        <v>752</v>
      </c>
      <c r="K251" s="152">
        <f t="shared" si="71"/>
        <v>18.5</v>
      </c>
      <c r="L251" s="153">
        <f t="shared" si="72"/>
        <v>0.27407407407407408</v>
      </c>
      <c r="M251" s="148" t="s">
        <v>535</v>
      </c>
      <c r="N251" s="154">
        <v>44008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154</v>
      </c>
      <c r="B252" s="177">
        <v>44035</v>
      </c>
      <c r="C252" s="177"/>
      <c r="D252" s="178" t="s">
        <v>445</v>
      </c>
      <c r="E252" s="179" t="s">
        <v>565</v>
      </c>
      <c r="F252" s="149">
        <v>231</v>
      </c>
      <c r="G252" s="179"/>
      <c r="H252" s="179">
        <v>281</v>
      </c>
      <c r="I252" s="181">
        <v>281</v>
      </c>
      <c r="J252" s="151" t="s">
        <v>623</v>
      </c>
      <c r="K252" s="152">
        <f t="shared" si="71"/>
        <v>50</v>
      </c>
      <c r="L252" s="153">
        <f t="shared" si="72"/>
        <v>0.21645021645021645</v>
      </c>
      <c r="M252" s="148" t="s">
        <v>535</v>
      </c>
      <c r="N252" s="154">
        <v>44358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155</v>
      </c>
      <c r="B253" s="177">
        <v>44092</v>
      </c>
      <c r="C253" s="177"/>
      <c r="D253" s="178" t="s">
        <v>386</v>
      </c>
      <c r="E253" s="179" t="s">
        <v>565</v>
      </c>
      <c r="F253" s="179">
        <v>206</v>
      </c>
      <c r="G253" s="179"/>
      <c r="H253" s="179">
        <v>248</v>
      </c>
      <c r="I253" s="181">
        <v>248</v>
      </c>
      <c r="J253" s="151" t="s">
        <v>623</v>
      </c>
      <c r="K253" s="152">
        <f t="shared" si="71"/>
        <v>42</v>
      </c>
      <c r="L253" s="153">
        <f t="shared" si="72"/>
        <v>0.20388349514563106</v>
      </c>
      <c r="M253" s="148" t="s">
        <v>535</v>
      </c>
      <c r="N253" s="154">
        <v>44214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156</v>
      </c>
      <c r="B254" s="177">
        <v>44140</v>
      </c>
      <c r="C254" s="177"/>
      <c r="D254" s="178" t="s">
        <v>386</v>
      </c>
      <c r="E254" s="179" t="s">
        <v>565</v>
      </c>
      <c r="F254" s="179">
        <v>182.5</v>
      </c>
      <c r="G254" s="179"/>
      <c r="H254" s="179">
        <v>248</v>
      </c>
      <c r="I254" s="181">
        <v>248</v>
      </c>
      <c r="J254" s="151" t="s">
        <v>623</v>
      </c>
      <c r="K254" s="152">
        <f t="shared" si="71"/>
        <v>65.5</v>
      </c>
      <c r="L254" s="153">
        <f t="shared" si="72"/>
        <v>0.35890410958904112</v>
      </c>
      <c r="M254" s="148" t="s">
        <v>535</v>
      </c>
      <c r="N254" s="154">
        <v>44214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157</v>
      </c>
      <c r="B255" s="177">
        <v>44140</v>
      </c>
      <c r="C255" s="177"/>
      <c r="D255" s="178" t="s">
        <v>314</v>
      </c>
      <c r="E255" s="179" t="s">
        <v>565</v>
      </c>
      <c r="F255" s="179">
        <v>247.5</v>
      </c>
      <c r="G255" s="179"/>
      <c r="H255" s="179">
        <v>320</v>
      </c>
      <c r="I255" s="181">
        <v>320</v>
      </c>
      <c r="J255" s="151" t="s">
        <v>623</v>
      </c>
      <c r="K255" s="152">
        <f t="shared" si="71"/>
        <v>72.5</v>
      </c>
      <c r="L255" s="153">
        <f t="shared" si="72"/>
        <v>0.29292929292929293</v>
      </c>
      <c r="M255" s="148" t="s">
        <v>535</v>
      </c>
      <c r="N255" s="154">
        <v>44323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158</v>
      </c>
      <c r="B256" s="177">
        <v>44140</v>
      </c>
      <c r="C256" s="177"/>
      <c r="D256" s="178" t="s">
        <v>267</v>
      </c>
      <c r="E256" s="179" t="s">
        <v>565</v>
      </c>
      <c r="F256" s="149">
        <v>925</v>
      </c>
      <c r="G256" s="179"/>
      <c r="H256" s="179">
        <v>1095</v>
      </c>
      <c r="I256" s="181">
        <v>1093</v>
      </c>
      <c r="J256" s="151" t="s">
        <v>753</v>
      </c>
      <c r="K256" s="152">
        <f t="shared" si="71"/>
        <v>170</v>
      </c>
      <c r="L256" s="153">
        <f t="shared" si="72"/>
        <v>0.18378378378378379</v>
      </c>
      <c r="M256" s="148" t="s">
        <v>535</v>
      </c>
      <c r="N256" s="154">
        <v>44201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159</v>
      </c>
      <c r="B257" s="177">
        <v>44140</v>
      </c>
      <c r="C257" s="177"/>
      <c r="D257" s="178" t="s">
        <v>330</v>
      </c>
      <c r="E257" s="179" t="s">
        <v>565</v>
      </c>
      <c r="F257" s="149">
        <v>332.5</v>
      </c>
      <c r="G257" s="179"/>
      <c r="H257" s="179">
        <v>393</v>
      </c>
      <c r="I257" s="181">
        <v>406</v>
      </c>
      <c r="J257" s="151" t="s">
        <v>754</v>
      </c>
      <c r="K257" s="152">
        <f t="shared" si="71"/>
        <v>60.5</v>
      </c>
      <c r="L257" s="153">
        <f t="shared" si="72"/>
        <v>0.18195488721804512</v>
      </c>
      <c r="M257" s="148" t="s">
        <v>535</v>
      </c>
      <c r="N257" s="154">
        <v>44256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160</v>
      </c>
      <c r="B258" s="177">
        <v>44141</v>
      </c>
      <c r="C258" s="177"/>
      <c r="D258" s="178" t="s">
        <v>445</v>
      </c>
      <c r="E258" s="179" t="s">
        <v>565</v>
      </c>
      <c r="F258" s="149">
        <v>231</v>
      </c>
      <c r="G258" s="179"/>
      <c r="H258" s="179">
        <v>281</v>
      </c>
      <c r="I258" s="181">
        <v>281</v>
      </c>
      <c r="J258" s="151" t="s">
        <v>623</v>
      </c>
      <c r="K258" s="152">
        <f t="shared" si="71"/>
        <v>50</v>
      </c>
      <c r="L258" s="153">
        <f t="shared" si="72"/>
        <v>0.21645021645021645</v>
      </c>
      <c r="M258" s="148" t="s">
        <v>535</v>
      </c>
      <c r="N258" s="154">
        <v>44358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161</v>
      </c>
      <c r="B259" s="177">
        <v>44187</v>
      </c>
      <c r="C259" s="177"/>
      <c r="D259" s="178" t="s">
        <v>421</v>
      </c>
      <c r="E259" s="179" t="s">
        <v>565</v>
      </c>
      <c r="F259" s="149">
        <v>190</v>
      </c>
      <c r="G259" s="179"/>
      <c r="H259" s="179">
        <v>239</v>
      </c>
      <c r="I259" s="181">
        <v>239</v>
      </c>
      <c r="J259" s="151" t="s">
        <v>840</v>
      </c>
      <c r="K259" s="152">
        <f t="shared" si="71"/>
        <v>49</v>
      </c>
      <c r="L259" s="153">
        <f t="shared" si="72"/>
        <v>0.25789473684210529</v>
      </c>
      <c r="M259" s="148" t="s">
        <v>535</v>
      </c>
      <c r="N259" s="154">
        <v>44844</v>
      </c>
      <c r="O259" s="1"/>
      <c r="P259" s="1"/>
      <c r="Q259" s="1"/>
      <c r="R259" s="6" t="s">
        <v>726</v>
      </c>
    </row>
    <row r="260" spans="1:26" ht="12.75" customHeight="1">
      <c r="A260" s="176">
        <v>162</v>
      </c>
      <c r="B260" s="177">
        <v>44258</v>
      </c>
      <c r="C260" s="177"/>
      <c r="D260" s="178" t="s">
        <v>751</v>
      </c>
      <c r="E260" s="179" t="s">
        <v>565</v>
      </c>
      <c r="F260" s="149">
        <v>495</v>
      </c>
      <c r="G260" s="179"/>
      <c r="H260" s="179">
        <v>595</v>
      </c>
      <c r="I260" s="181">
        <v>590</v>
      </c>
      <c r="J260" s="151" t="s">
        <v>790</v>
      </c>
      <c r="K260" s="152">
        <f t="shared" si="71"/>
        <v>100</v>
      </c>
      <c r="L260" s="153">
        <f t="shared" si="72"/>
        <v>0.20202020202020202</v>
      </c>
      <c r="M260" s="148" t="s">
        <v>535</v>
      </c>
      <c r="N260" s="154">
        <v>44589</v>
      </c>
      <c r="O260" s="1"/>
      <c r="P260" s="1"/>
      <c r="R260" s="6" t="s">
        <v>726</v>
      </c>
    </row>
    <row r="261" spans="1:26" ht="12.75" customHeight="1">
      <c r="A261" s="176">
        <v>163</v>
      </c>
      <c r="B261" s="177">
        <v>44274</v>
      </c>
      <c r="C261" s="177"/>
      <c r="D261" s="178" t="s">
        <v>330</v>
      </c>
      <c r="E261" s="179" t="s">
        <v>565</v>
      </c>
      <c r="F261" s="149">
        <v>355</v>
      </c>
      <c r="G261" s="179"/>
      <c r="H261" s="179">
        <v>422.5</v>
      </c>
      <c r="I261" s="181">
        <v>420</v>
      </c>
      <c r="J261" s="151" t="s">
        <v>755</v>
      </c>
      <c r="K261" s="152">
        <f t="shared" si="71"/>
        <v>67.5</v>
      </c>
      <c r="L261" s="153">
        <f t="shared" si="72"/>
        <v>0.19014084507042253</v>
      </c>
      <c r="M261" s="148" t="s">
        <v>535</v>
      </c>
      <c r="N261" s="154">
        <v>44361</v>
      </c>
      <c r="O261" s="1"/>
      <c r="R261" s="194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164</v>
      </c>
      <c r="B262" s="177">
        <v>44295</v>
      </c>
      <c r="C262" s="177"/>
      <c r="D262" s="178" t="s">
        <v>756</v>
      </c>
      <c r="E262" s="179" t="s">
        <v>565</v>
      </c>
      <c r="F262" s="149">
        <v>555</v>
      </c>
      <c r="G262" s="179"/>
      <c r="H262" s="179">
        <v>663</v>
      </c>
      <c r="I262" s="181">
        <v>663</v>
      </c>
      <c r="J262" s="151" t="s">
        <v>757</v>
      </c>
      <c r="K262" s="152">
        <f t="shared" si="71"/>
        <v>108</v>
      </c>
      <c r="L262" s="153">
        <f t="shared" si="72"/>
        <v>0.19459459459459461</v>
      </c>
      <c r="M262" s="148" t="s">
        <v>535</v>
      </c>
      <c r="N262" s="154">
        <v>44321</v>
      </c>
      <c r="O262" s="1"/>
      <c r="P262" s="1"/>
      <c r="Q262" s="1"/>
      <c r="R262" s="194" t="s">
        <v>726</v>
      </c>
    </row>
    <row r="263" spans="1:26" ht="12.75" customHeight="1">
      <c r="A263" s="176">
        <v>165</v>
      </c>
      <c r="B263" s="177">
        <v>44308</v>
      </c>
      <c r="C263" s="177"/>
      <c r="D263" s="178" t="s">
        <v>358</v>
      </c>
      <c r="E263" s="179" t="s">
        <v>565</v>
      </c>
      <c r="F263" s="149">
        <v>126.5</v>
      </c>
      <c r="G263" s="179"/>
      <c r="H263" s="179">
        <v>155</v>
      </c>
      <c r="I263" s="181">
        <v>155</v>
      </c>
      <c r="J263" s="151" t="s">
        <v>623</v>
      </c>
      <c r="K263" s="152">
        <f t="shared" si="71"/>
        <v>28.5</v>
      </c>
      <c r="L263" s="153">
        <f t="shared" si="72"/>
        <v>0.22529644268774704</v>
      </c>
      <c r="M263" s="148" t="s">
        <v>535</v>
      </c>
      <c r="N263" s="154">
        <v>44362</v>
      </c>
      <c r="O263" s="1"/>
      <c r="R263" s="194" t="s">
        <v>726</v>
      </c>
    </row>
    <row r="264" spans="1:26" ht="12.75" customHeight="1">
      <c r="A264" s="219">
        <v>166</v>
      </c>
      <c r="B264" s="220">
        <v>44368</v>
      </c>
      <c r="C264" s="220"/>
      <c r="D264" s="221" t="s">
        <v>375</v>
      </c>
      <c r="E264" s="222" t="s">
        <v>565</v>
      </c>
      <c r="F264" s="223">
        <v>287.5</v>
      </c>
      <c r="G264" s="222"/>
      <c r="H264" s="222">
        <v>245</v>
      </c>
      <c r="I264" s="224">
        <v>344</v>
      </c>
      <c r="J264" s="161" t="s">
        <v>786</v>
      </c>
      <c r="K264" s="162">
        <f t="shared" si="71"/>
        <v>-42.5</v>
      </c>
      <c r="L264" s="163">
        <f t="shared" si="72"/>
        <v>-0.14782608695652175</v>
      </c>
      <c r="M264" s="159" t="s">
        <v>547</v>
      </c>
      <c r="N264" s="156">
        <v>44508</v>
      </c>
      <c r="O264" s="1"/>
      <c r="R264" s="194" t="s">
        <v>726</v>
      </c>
    </row>
    <row r="265" spans="1:26" ht="12.75" customHeight="1">
      <c r="A265" s="176">
        <v>167</v>
      </c>
      <c r="B265" s="177">
        <v>44368</v>
      </c>
      <c r="C265" s="177"/>
      <c r="D265" s="178" t="s">
        <v>445</v>
      </c>
      <c r="E265" s="179" t="s">
        <v>565</v>
      </c>
      <c r="F265" s="149">
        <v>241</v>
      </c>
      <c r="G265" s="179"/>
      <c r="H265" s="179">
        <v>298</v>
      </c>
      <c r="I265" s="181">
        <v>320</v>
      </c>
      <c r="J265" s="151" t="s">
        <v>623</v>
      </c>
      <c r="K265" s="152">
        <f t="shared" si="71"/>
        <v>57</v>
      </c>
      <c r="L265" s="153">
        <f t="shared" si="72"/>
        <v>0.23651452282157676</v>
      </c>
      <c r="M265" s="148" t="s">
        <v>535</v>
      </c>
      <c r="N265" s="154">
        <v>44802</v>
      </c>
      <c r="O265" s="41"/>
      <c r="R265" s="194" t="s">
        <v>726</v>
      </c>
    </row>
    <row r="266" spans="1:26" ht="12.75" customHeight="1">
      <c r="A266" s="176">
        <v>168</v>
      </c>
      <c r="B266" s="177">
        <v>44406</v>
      </c>
      <c r="C266" s="177"/>
      <c r="D266" s="178" t="s">
        <v>358</v>
      </c>
      <c r="E266" s="179" t="s">
        <v>565</v>
      </c>
      <c r="F266" s="149">
        <v>162.5</v>
      </c>
      <c r="G266" s="179"/>
      <c r="H266" s="179">
        <v>200</v>
      </c>
      <c r="I266" s="181">
        <v>200</v>
      </c>
      <c r="J266" s="151" t="s">
        <v>623</v>
      </c>
      <c r="K266" s="152">
        <f t="shared" si="71"/>
        <v>37.5</v>
      </c>
      <c r="L266" s="153">
        <f t="shared" si="72"/>
        <v>0.23076923076923078</v>
      </c>
      <c r="M266" s="148" t="s">
        <v>535</v>
      </c>
      <c r="N266" s="154">
        <v>44802</v>
      </c>
      <c r="O266" s="1"/>
      <c r="R266" s="194" t="s">
        <v>726</v>
      </c>
    </row>
    <row r="267" spans="1:26" ht="12.75" customHeight="1">
      <c r="A267" s="176">
        <v>169</v>
      </c>
      <c r="B267" s="177">
        <v>44462</v>
      </c>
      <c r="C267" s="177"/>
      <c r="D267" s="178" t="s">
        <v>762</v>
      </c>
      <c r="E267" s="179" t="s">
        <v>565</v>
      </c>
      <c r="F267" s="149">
        <v>1235</v>
      </c>
      <c r="G267" s="179"/>
      <c r="H267" s="179">
        <v>1505</v>
      </c>
      <c r="I267" s="181">
        <v>1500</v>
      </c>
      <c r="J267" s="151" t="s">
        <v>623</v>
      </c>
      <c r="K267" s="152">
        <f t="shared" si="71"/>
        <v>270</v>
      </c>
      <c r="L267" s="153">
        <f t="shared" si="72"/>
        <v>0.21862348178137653</v>
      </c>
      <c r="M267" s="148" t="s">
        <v>535</v>
      </c>
      <c r="N267" s="154">
        <v>44564</v>
      </c>
      <c r="O267" s="1"/>
      <c r="R267" s="194" t="s">
        <v>726</v>
      </c>
    </row>
    <row r="268" spans="1:26" ht="12.75" customHeight="1">
      <c r="A268" s="206">
        <v>170</v>
      </c>
      <c r="B268" s="207">
        <v>44480</v>
      </c>
      <c r="C268" s="207"/>
      <c r="D268" s="208" t="s">
        <v>764</v>
      </c>
      <c r="E268" s="209" t="s">
        <v>565</v>
      </c>
      <c r="F268" s="54">
        <v>58.75</v>
      </c>
      <c r="G268" s="209"/>
      <c r="H268" s="330"/>
      <c r="I268" s="213"/>
      <c r="J268" s="331" t="s">
        <v>538</v>
      </c>
      <c r="K268" s="206"/>
      <c r="L268" s="207"/>
      <c r="M268" s="207"/>
      <c r="N268" s="208"/>
      <c r="O268" s="41"/>
      <c r="R268" s="194" t="s">
        <v>726</v>
      </c>
    </row>
    <row r="269" spans="1:26" ht="12.75" customHeight="1">
      <c r="A269" s="210">
        <v>171</v>
      </c>
      <c r="B269" s="211">
        <v>44481</v>
      </c>
      <c r="C269" s="211"/>
      <c r="D269" s="212" t="s">
        <v>256</v>
      </c>
      <c r="E269" s="213" t="s">
        <v>565</v>
      </c>
      <c r="F269" s="214" t="s">
        <v>766</v>
      </c>
      <c r="G269" s="213"/>
      <c r="H269" s="213"/>
      <c r="I269" s="213">
        <v>380</v>
      </c>
      <c r="J269" s="215" t="s">
        <v>538</v>
      </c>
      <c r="K269" s="210"/>
      <c r="L269" s="211"/>
      <c r="M269" s="211"/>
      <c r="N269" s="212"/>
      <c r="O269" s="41"/>
      <c r="R269" s="194" t="s">
        <v>726</v>
      </c>
    </row>
    <row r="270" spans="1:26" ht="12.75" customHeight="1">
      <c r="A270" s="176">
        <v>172</v>
      </c>
      <c r="B270" s="177">
        <v>44481</v>
      </c>
      <c r="C270" s="177"/>
      <c r="D270" s="178" t="s">
        <v>381</v>
      </c>
      <c r="E270" s="179" t="s">
        <v>565</v>
      </c>
      <c r="F270" s="149">
        <v>45.5</v>
      </c>
      <c r="G270" s="179"/>
      <c r="H270" s="179">
        <v>56.5</v>
      </c>
      <c r="I270" s="181">
        <v>56</v>
      </c>
      <c r="J270" s="151" t="s">
        <v>863</v>
      </c>
      <c r="K270" s="152">
        <f>H270-F270</f>
        <v>11</v>
      </c>
      <c r="L270" s="153">
        <f>K270/F270</f>
        <v>0.24175824175824176</v>
      </c>
      <c r="M270" s="148" t="s">
        <v>535</v>
      </c>
      <c r="N270" s="154">
        <v>44881</v>
      </c>
      <c r="O270" s="41"/>
      <c r="R270" s="194"/>
    </row>
    <row r="271" spans="1:26" ht="12.75" customHeight="1">
      <c r="A271" s="176">
        <v>173</v>
      </c>
      <c r="B271" s="177">
        <v>44551</v>
      </c>
      <c r="C271" s="177"/>
      <c r="D271" s="178" t="s">
        <v>118</v>
      </c>
      <c r="E271" s="179" t="s">
        <v>565</v>
      </c>
      <c r="F271" s="149">
        <v>2300</v>
      </c>
      <c r="G271" s="179"/>
      <c r="H271" s="179">
        <f>(2820+2200)/2</f>
        <v>2510</v>
      </c>
      <c r="I271" s="181">
        <v>3000</v>
      </c>
      <c r="J271" s="151" t="s">
        <v>798</v>
      </c>
      <c r="K271" s="152">
        <f>H271-F271</f>
        <v>210</v>
      </c>
      <c r="L271" s="153">
        <f>K271/F271</f>
        <v>9.1304347826086957E-2</v>
      </c>
      <c r="M271" s="148" t="s">
        <v>535</v>
      </c>
      <c r="N271" s="154">
        <v>44649</v>
      </c>
      <c r="O271" s="1"/>
      <c r="R271" s="194"/>
    </row>
    <row r="272" spans="1:26" ht="12.75" customHeight="1">
      <c r="A272" s="216">
        <v>174</v>
      </c>
      <c r="B272" s="211">
        <v>44606</v>
      </c>
      <c r="C272" s="216"/>
      <c r="D272" s="216" t="s">
        <v>400</v>
      </c>
      <c r="E272" s="213" t="s">
        <v>565</v>
      </c>
      <c r="F272" s="213" t="s">
        <v>793</v>
      </c>
      <c r="G272" s="213"/>
      <c r="H272" s="213"/>
      <c r="I272" s="213">
        <v>764</v>
      </c>
      <c r="J272" s="213" t="s">
        <v>538</v>
      </c>
      <c r="K272" s="213"/>
      <c r="L272" s="213"/>
      <c r="M272" s="213"/>
      <c r="N272" s="216"/>
      <c r="O272" s="41"/>
      <c r="R272" s="194"/>
    </row>
    <row r="273" spans="1:18" ht="12.75" customHeight="1">
      <c r="A273" s="176">
        <v>175</v>
      </c>
      <c r="B273" s="177">
        <v>44613</v>
      </c>
      <c r="C273" s="177"/>
      <c r="D273" s="178" t="s">
        <v>762</v>
      </c>
      <c r="E273" s="179" t="s">
        <v>565</v>
      </c>
      <c r="F273" s="149">
        <v>1255</v>
      </c>
      <c r="G273" s="179"/>
      <c r="H273" s="179">
        <v>1515</v>
      </c>
      <c r="I273" s="181">
        <v>1510</v>
      </c>
      <c r="J273" s="151" t="s">
        <v>623</v>
      </c>
      <c r="K273" s="152">
        <f>H273-F273</f>
        <v>260</v>
      </c>
      <c r="L273" s="153">
        <f>K273/F273</f>
        <v>0.20717131474103587</v>
      </c>
      <c r="M273" s="148" t="s">
        <v>535</v>
      </c>
      <c r="N273" s="154">
        <v>44834</v>
      </c>
      <c r="O273" s="41"/>
      <c r="R273" s="194"/>
    </row>
    <row r="274" spans="1:18" ht="12.75" customHeight="1">
      <c r="A274">
        <v>176</v>
      </c>
      <c r="B274" s="211">
        <v>44670</v>
      </c>
      <c r="C274" s="211"/>
      <c r="D274" s="216" t="s">
        <v>500</v>
      </c>
      <c r="E274" s="242" t="s">
        <v>565</v>
      </c>
      <c r="F274" s="213" t="s">
        <v>800</v>
      </c>
      <c r="G274" s="213"/>
      <c r="H274" s="213"/>
      <c r="I274" s="213">
        <v>553</v>
      </c>
      <c r="J274" s="213" t="s">
        <v>538</v>
      </c>
      <c r="K274" s="213"/>
      <c r="L274" s="213"/>
      <c r="M274" s="213"/>
      <c r="N274" s="213"/>
      <c r="O274" s="41"/>
      <c r="R274" s="194"/>
    </row>
    <row r="275" spans="1:18" ht="12.75" customHeight="1">
      <c r="A275" s="176">
        <v>177</v>
      </c>
      <c r="B275" s="177">
        <v>44746</v>
      </c>
      <c r="C275" s="177"/>
      <c r="D275" s="178" t="s">
        <v>833</v>
      </c>
      <c r="E275" s="179" t="s">
        <v>565</v>
      </c>
      <c r="F275" s="149">
        <v>207.5</v>
      </c>
      <c r="G275" s="179"/>
      <c r="H275" s="179">
        <v>254</v>
      </c>
      <c r="I275" s="181">
        <v>254</v>
      </c>
      <c r="J275" s="151" t="s">
        <v>623</v>
      </c>
      <c r="K275" s="152">
        <f>H275-F275</f>
        <v>46.5</v>
      </c>
      <c r="L275" s="153">
        <f>K275/F275</f>
        <v>0.22409638554216868</v>
      </c>
      <c r="M275" s="148" t="s">
        <v>535</v>
      </c>
      <c r="N275" s="154">
        <v>44792</v>
      </c>
      <c r="O275" s="1"/>
      <c r="R275" s="194"/>
    </row>
    <row r="276" spans="1:18" ht="12.75" customHeight="1">
      <c r="A276" s="176">
        <v>178</v>
      </c>
      <c r="B276" s="177">
        <v>44775</v>
      </c>
      <c r="C276" s="177"/>
      <c r="D276" s="178" t="s">
        <v>447</v>
      </c>
      <c r="E276" s="179" t="s">
        <v>565</v>
      </c>
      <c r="F276" s="149">
        <v>31.25</v>
      </c>
      <c r="G276" s="179"/>
      <c r="H276" s="179">
        <v>38.75</v>
      </c>
      <c r="I276" s="181">
        <v>38</v>
      </c>
      <c r="J276" s="151" t="s">
        <v>623</v>
      </c>
      <c r="K276" s="152">
        <f>H276-F276</f>
        <v>7.5</v>
      </c>
      <c r="L276" s="153">
        <f>K276/F276</f>
        <v>0.24</v>
      </c>
      <c r="M276" s="148" t="s">
        <v>535</v>
      </c>
      <c r="N276" s="154">
        <v>44844</v>
      </c>
      <c r="O276" s="41"/>
      <c r="R276" s="54"/>
    </row>
    <row r="277" spans="1:18" ht="12.75" customHeight="1">
      <c r="A277" s="210">
        <v>179</v>
      </c>
      <c r="B277" s="211">
        <v>44841</v>
      </c>
      <c r="C277" s="216"/>
      <c r="D277" s="216" t="s">
        <v>838</v>
      </c>
      <c r="E277" s="242" t="s">
        <v>565</v>
      </c>
      <c r="F277" s="213" t="s">
        <v>839</v>
      </c>
      <c r="G277" s="213"/>
      <c r="H277" s="213"/>
      <c r="I277" s="213">
        <v>840</v>
      </c>
      <c r="J277" s="213" t="s">
        <v>538</v>
      </c>
      <c r="K277" s="213"/>
      <c r="L277" s="213"/>
      <c r="M277" s="213"/>
      <c r="N277" s="213"/>
      <c r="O277" s="41"/>
      <c r="Q277" s="197"/>
      <c r="R277" s="54"/>
    </row>
    <row r="278" spans="1:18" ht="12.75" customHeight="1">
      <c r="A278" s="210">
        <v>180</v>
      </c>
      <c r="B278" s="211">
        <v>44844</v>
      </c>
      <c r="C278" s="216"/>
      <c r="D278" s="216" t="s">
        <v>402</v>
      </c>
      <c r="E278" s="242" t="s">
        <v>565</v>
      </c>
      <c r="F278" s="213" t="s">
        <v>841</v>
      </c>
      <c r="G278" s="213"/>
      <c r="H278" s="213"/>
      <c r="I278" s="213">
        <v>291</v>
      </c>
      <c r="J278" s="213" t="s">
        <v>538</v>
      </c>
      <c r="K278" s="213"/>
      <c r="L278" s="213"/>
      <c r="M278" s="213"/>
      <c r="N278" s="213"/>
      <c r="O278" s="41"/>
      <c r="Q278" s="197"/>
      <c r="R278" s="54"/>
    </row>
    <row r="279" spans="1:18" ht="12.75" customHeight="1">
      <c r="A279" s="210">
        <v>181</v>
      </c>
      <c r="B279" s="211">
        <v>44845</v>
      </c>
      <c r="C279" s="216"/>
      <c r="D279" s="216" t="s">
        <v>400</v>
      </c>
      <c r="E279" s="242" t="s">
        <v>565</v>
      </c>
      <c r="F279" s="213" t="s">
        <v>862</v>
      </c>
      <c r="G279" s="213"/>
      <c r="H279" s="213"/>
      <c r="I279" s="213">
        <v>765</v>
      </c>
      <c r="J279" s="213" t="s">
        <v>538</v>
      </c>
      <c r="K279" s="213"/>
      <c r="L279" s="213"/>
      <c r="M279" s="213"/>
      <c r="N279" s="213"/>
      <c r="O279" s="41"/>
      <c r="Q279" s="197"/>
      <c r="R279" s="54"/>
    </row>
    <row r="280" spans="1:18" ht="12.75" customHeight="1">
      <c r="A280" s="286">
        <v>182</v>
      </c>
      <c r="B280" s="211">
        <v>44981</v>
      </c>
      <c r="C280" s="211"/>
      <c r="D280" s="216" t="s">
        <v>819</v>
      </c>
      <c r="E280" s="242" t="s">
        <v>565</v>
      </c>
      <c r="F280" s="242" t="s">
        <v>874</v>
      </c>
      <c r="G280" s="213"/>
      <c r="H280" s="213"/>
      <c r="I280" s="213">
        <v>2080</v>
      </c>
      <c r="J280" s="213" t="s">
        <v>538</v>
      </c>
      <c r="K280" s="213"/>
      <c r="L280" s="213"/>
      <c r="M280" s="213"/>
      <c r="N280" s="213"/>
      <c r="O280" s="41"/>
      <c r="R280" s="54"/>
    </row>
    <row r="281" spans="1:18" ht="12.75" customHeight="1">
      <c r="A281" s="210">
        <v>183</v>
      </c>
      <c r="B281" s="211">
        <v>44986</v>
      </c>
      <c r="C281" s="216"/>
      <c r="D281" s="216" t="s">
        <v>447</v>
      </c>
      <c r="E281" s="242" t="s">
        <v>565</v>
      </c>
      <c r="F281" s="213" t="s">
        <v>887</v>
      </c>
      <c r="G281" s="213"/>
      <c r="H281" s="213"/>
      <c r="I281" s="213">
        <v>120</v>
      </c>
      <c r="J281" s="213" t="s">
        <v>538</v>
      </c>
      <c r="K281" s="213"/>
      <c r="L281" s="213"/>
      <c r="M281" s="213"/>
      <c r="N281" s="213"/>
      <c r="O281" s="41"/>
      <c r="R281" s="54"/>
    </row>
    <row r="282" spans="1:18" ht="12.75" customHeight="1">
      <c r="A282" s="286">
        <v>184</v>
      </c>
      <c r="B282" s="211">
        <v>45008</v>
      </c>
      <c r="C282" s="211"/>
      <c r="D282" s="216" t="s">
        <v>460</v>
      </c>
      <c r="E282" s="242" t="s">
        <v>565</v>
      </c>
      <c r="F282" s="242" t="s">
        <v>888</v>
      </c>
      <c r="G282" s="213"/>
      <c r="H282" s="213"/>
      <c r="I282" s="213">
        <v>3523</v>
      </c>
      <c r="J282" s="213" t="s">
        <v>538</v>
      </c>
      <c r="K282" s="213"/>
      <c r="L282" s="213"/>
      <c r="M282" s="213"/>
      <c r="N282" s="213"/>
      <c r="O282" s="41"/>
      <c r="R282" s="54"/>
    </row>
    <row r="283" spans="1:18" ht="12.75" customHeight="1">
      <c r="A283" s="210">
        <v>185</v>
      </c>
      <c r="B283" s="211">
        <v>45027</v>
      </c>
      <c r="C283" s="216"/>
      <c r="D283" s="216" t="s">
        <v>930</v>
      </c>
      <c r="E283" s="242" t="s">
        <v>565</v>
      </c>
      <c r="F283" s="213" t="s">
        <v>931</v>
      </c>
      <c r="G283" s="213"/>
      <c r="H283" s="213"/>
      <c r="I283" s="213">
        <v>810</v>
      </c>
      <c r="J283" s="213" t="s">
        <v>538</v>
      </c>
      <c r="K283" s="213"/>
      <c r="L283" s="213"/>
      <c r="M283" s="213"/>
      <c r="N283" s="213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B285" s="195" t="s">
        <v>758</v>
      </c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A286" s="196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196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53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</sheetData>
  <autoFilter ref="R1:R284"/>
  <mergeCells count="8">
    <mergeCell ref="O53:O54"/>
    <mergeCell ref="P53:P54"/>
    <mergeCell ref="B78:B79"/>
    <mergeCell ref="A78:A79"/>
    <mergeCell ref="J78:J79"/>
    <mergeCell ref="A53:A54"/>
    <mergeCell ref="B53:B54"/>
    <mergeCell ref="J53:J5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2023-04-20T02:42:02Z</dcterms:modified>
</cp:coreProperties>
</file>