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8" i="7"/>
  <c r="K98" s="1"/>
  <c r="L97"/>
  <c r="K97" s="1"/>
  <c r="K29"/>
  <c r="L29" s="1"/>
  <c r="L84"/>
  <c r="K67"/>
  <c r="L67" s="1"/>
  <c r="L96"/>
  <c r="K96" s="1"/>
  <c r="K66"/>
  <c r="L66" s="1"/>
  <c r="K65"/>
  <c r="L65" s="1"/>
  <c r="K64"/>
  <c r="L64" s="1"/>
  <c r="K63"/>
  <c r="L63" s="1"/>
  <c r="K61"/>
  <c r="L61" s="1"/>
  <c r="K58"/>
  <c r="L58" s="1"/>
  <c r="K60"/>
  <c r="L60" s="1"/>
  <c r="K27"/>
  <c r="L27" s="1"/>
  <c r="K26"/>
  <c r="L26" s="1"/>
  <c r="K21"/>
  <c r="L21" s="1"/>
  <c r="K18"/>
  <c r="L18" s="1"/>
  <c r="K62"/>
  <c r="L62" s="1"/>
  <c r="K59"/>
  <c r="L59" s="1"/>
  <c r="L94"/>
  <c r="K94" s="1"/>
  <c r="L95"/>
  <c r="K95" s="1"/>
  <c r="K56"/>
  <c r="L56" s="1"/>
  <c r="K57"/>
  <c r="L57" s="1"/>
  <c r="K55"/>
  <c r="L55" s="1"/>
  <c r="L82"/>
  <c r="L80"/>
  <c r="K83"/>
  <c r="L93" l="1"/>
  <c r="K93" s="1"/>
  <c r="K24"/>
  <c r="L24" s="1"/>
  <c r="K22"/>
  <c r="L22" s="1"/>
  <c r="K20"/>
  <c r="K19"/>
  <c r="K54" l="1"/>
  <c r="L54" s="1"/>
  <c r="K51"/>
  <c r="L51" s="1"/>
  <c r="L92"/>
  <c r="K92" s="1"/>
  <c r="K17"/>
  <c r="L17" s="1"/>
  <c r="L20"/>
  <c r="L19"/>
  <c r="K53"/>
  <c r="L53" s="1"/>
  <c r="K52"/>
  <c r="L52" s="1"/>
  <c r="K49"/>
  <c r="L49" s="1"/>
  <c r="K50"/>
  <c r="L50" s="1"/>
  <c r="K12"/>
  <c r="L12" s="1"/>
  <c r="K15"/>
  <c r="L15" s="1"/>
  <c r="K16"/>
  <c r="L16" s="1"/>
  <c r="K47"/>
  <c r="L47" s="1"/>
  <c r="K11"/>
  <c r="L11" s="1"/>
  <c r="K10"/>
  <c r="L10" s="1"/>
  <c r="K48" l="1"/>
  <c r="L48" s="1"/>
  <c r="K13"/>
  <c r="L13" s="1"/>
  <c r="K14"/>
  <c r="L14" s="1"/>
  <c r="L91"/>
  <c r="K91" s="1"/>
  <c r="K46" l="1"/>
  <c r="L46" s="1"/>
  <c r="K45"/>
  <c r="L45" s="1"/>
  <c r="K44"/>
  <c r="L44" s="1"/>
  <c r="F252" l="1"/>
  <c r="K253"/>
  <c r="L253" s="1"/>
  <c r="K244"/>
  <c r="L244" s="1"/>
  <c r="K247"/>
  <c r="L247" s="1"/>
  <c r="K255" l="1"/>
  <c r="L255" s="1"/>
  <c r="F246"/>
  <c r="F245"/>
  <c r="F243"/>
  <c r="K243" s="1"/>
  <c r="L243" s="1"/>
  <c r="F223"/>
  <c r="F175"/>
  <c r="K254" l="1"/>
  <c r="L254" s="1"/>
  <c r="K252"/>
  <c r="L252" s="1"/>
  <c r="K258"/>
  <c r="L258" s="1"/>
  <c r="K259"/>
  <c r="L259" s="1"/>
  <c r="K251"/>
  <c r="L251" s="1"/>
  <c r="K261"/>
  <c r="L261" s="1"/>
  <c r="K257"/>
  <c r="L257" s="1"/>
  <c r="K250" l="1"/>
  <c r="L250" s="1"/>
  <c r="K239"/>
  <c r="L239" s="1"/>
  <c r="K241"/>
  <c r="L241" s="1"/>
  <c r="K238"/>
  <c r="L238" s="1"/>
  <c r="K240"/>
  <c r="L240" s="1"/>
  <c r="K169"/>
  <c r="L169" s="1"/>
  <c r="M7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23"/>
  <c r="L223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</calcChain>
</file>

<file path=xl/sharedStrings.xml><?xml version="1.0" encoding="utf-8"?>
<sst xmlns="http://schemas.openxmlformats.org/spreadsheetml/2006/main" count="7566" uniqueCount="3805">
  <si>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</si>
  <si>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</si>
  <si>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</si>
  <si>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</si>
  <si>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</si>
  <si>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</si>
  <si>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</si>
  <si>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</si>
  <si>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</si>
  <si>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</si>
  <si>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</si>
  <si>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</si>
  <si>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</si>
  <si>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</si>
  <si>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</si>
  <si>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</si>
  <si>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</si>
  <si>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</si>
  <si>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</si>
  <si>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</si>
  <si>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</si>
  <si>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</si>
  <si>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</si>
  <si>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</si>
  <si>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</si>
  <si>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</si>
  <si>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</si>
  <si>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</si>
  <si>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</si>
  <si>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</si>
  <si>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</si>
  <si>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</si>
  <si>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</si>
  <si>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</si>
  <si>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</si>
  <si>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</si>
  <si>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</si>
  <si>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</si>
  <si>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</si>
  <si>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</si>
  <si>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</si>
  <si>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</si>
  <si>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</si>
  <si>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</si>
  <si>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</si>
  <si>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</si>
  <si>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</si>
  <si>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</si>
  <si>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</si>
  <si>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</si>
  <si>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</si>
  <si>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</si>
  <si>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</si>
  <si>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</si>
  <si>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</si>
  <si>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</si>
  <si>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</si>
  <si>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</si>
  <si>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</si>
  <si>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</si>
  <si>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</si>
  <si>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</si>
  <si>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</si>
  <si>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</si>
  <si>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</si>
  <si>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</si>
  <si>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</si>
  <si>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</si>
  <si>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</si>
  <si>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</si>
  <si>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</si>
  <si>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</si>
  <si>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</si>
  <si>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</si>
  <si>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</si>
  <si>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</si>
  <si>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</si>
  <si>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</si>
  <si>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</si>
  <si>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</si>
  <si>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</si>
  <si>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</si>
  <si>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</si>
  <si>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</si>
  <si>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</si>
  <si>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</si>
  <si>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</si>
  <si>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</si>
  <si>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</si>
  <si>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</si>
  <si>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</si>
  <si>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</si>
  <si>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</si>
  <si>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</si>
  <si>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</si>
  <si>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</si>
  <si>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</si>
  <si>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</si>
  <si>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</si>
  <si>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</si>
  <si>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</si>
  <si>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</si>
  <si>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</si>
  <si>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</si>
  <si>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</si>
  <si>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</si>
  <si>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</si>
  <si>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</si>
  <si>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</si>
  <si>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</si>
  <si>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</si>
  <si>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</si>
  <si>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</si>
  <si>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</si>
  <si>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</si>
  <si>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</si>
  <si>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</si>
  <si>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</si>
  <si>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</si>
  <si>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</si>
  <si>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</si>
  <si>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</si>
  <si>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</si>
  <si>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</si>
  <si>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</si>
  <si>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</si>
  <si>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</si>
  <si>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</si>
  <si>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</si>
  <si>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</si>
  <si>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</si>
  <si>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</si>
  <si>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</si>
  <si>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</si>
  <si>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</si>
  <si>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</si>
  <si>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</si>
  <si>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</si>
  <si>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</si>
  <si>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</si>
  <si>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</si>
  <si>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</si>
  <si>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</si>
  <si>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</si>
  <si>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</si>
  <si>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</si>
  <si>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</si>
  <si>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</si>
  <si>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</si>
  <si>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</si>
  <si>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</si>
  <si>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</si>
  <si>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</si>
  <si>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</si>
  <si>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</si>
  <si>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</si>
  <si>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</si>
  <si>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</si>
  <si>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</si>
  <si>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</si>
  <si>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</si>
  <si>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</si>
  <si>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</si>
  <si>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</si>
  <si>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</si>
  <si>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</si>
  <si>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</si>
  <si>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</si>
  <si>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</si>
  <si>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</si>
  <si>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</si>
  <si>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</si>
  <si>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</si>
  <si>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</si>
  <si>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</si>
  <si>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</si>
  <si>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</si>
  <si>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</si>
  <si>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</si>
  <si>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</si>
  <si>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</si>
  <si>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</si>
  <si>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</si>
  <si>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</si>
  <si>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</si>
  <si>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</si>
  <si>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</si>
  <si>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</si>
  <si>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</si>
  <si>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</si>
  <si>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</si>
  <si>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</si>
  <si>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</si>
  <si>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</si>
  <si>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</si>
  <si>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</si>
  <si>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</si>
  <si>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</si>
  <si>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</si>
  <si>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</si>
  <si>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</si>
  <si>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</si>
  <si>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</si>
  <si>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</si>
  <si>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</si>
  <si>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</si>
  <si>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</si>
  <si>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</si>
  <si>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</si>
  <si>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</si>
  <si>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</si>
  <si>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</si>
  <si>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</si>
  <si>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</si>
  <si>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</si>
  <si>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</si>
  <si>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</si>
  <si>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</si>
  <si>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</si>
  <si>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</si>
  <si>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</si>
  <si>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</si>
  <si>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</si>
  <si>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</si>
  <si>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</si>
  <si>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</si>
  <si>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</si>
  <si>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</si>
  <si>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</si>
  <si>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</si>
  <si>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</si>
  <si>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</si>
  <si>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</si>
  <si>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</si>
  <si>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</si>
  <si>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</si>
  <si>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</si>
  <si>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</si>
  <si>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</si>
  <si>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</si>
  <si>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</si>
  <si>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</si>
  <si>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</si>
  <si>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</si>
  <si>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</si>
  <si>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</si>
  <si>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</si>
  <si>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</si>
  <si>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</si>
  <si>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</si>
  <si>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</si>
  <si>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</si>
  <si>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</si>
  <si>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</si>
  <si>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</si>
  <si>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</si>
  <si>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</si>
  <si>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</si>
  <si>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</si>
  <si>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</si>
  <si>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</si>
  <si>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</si>
  <si>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</si>
  <si>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</si>
  <si>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</si>
  <si>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</si>
  <si>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</si>
  <si>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</si>
  <si>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</si>
  <si>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</si>
  <si>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</si>
  <si>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</si>
  <si>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</si>
  <si>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</si>
  <si>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</si>
  <si>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</si>
  <si>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</si>
  <si>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</si>
  <si>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</si>
  <si>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</si>
  <si>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</si>
  <si>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</si>
  <si>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</si>
  <si>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</si>
  <si>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</si>
  <si>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</si>
  <si>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</si>
  <si>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</si>
  <si>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</si>
  <si>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</si>
  <si>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</si>
  <si>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</si>
  <si>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</si>
  <si>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</si>
  <si>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</si>
  <si>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</si>
  <si>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</si>
  <si>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</si>
  <si>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</si>
  <si>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</si>
  <si>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</si>
  <si>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</si>
  <si>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</si>
  <si>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</si>
  <si>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</si>
  <si>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</si>
  <si>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</si>
  <si>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</si>
  <si>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</si>
  <si>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</si>
  <si>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</si>
  <si>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</si>
  <si>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</si>
  <si>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</si>
  <si>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</si>
  <si>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</si>
  <si>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</si>
  <si>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</si>
  <si>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</si>
  <si>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</si>
  <si>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</si>
  <si>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</si>
  <si>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</si>
  <si>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</si>
  <si>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</si>
  <si>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</si>
  <si>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</si>
  <si>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</si>
  <si>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</si>
  <si>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</si>
  <si>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</si>
  <si>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</si>
  <si>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</si>
  <si>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</si>
  <si>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</si>
  <si>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</si>
  <si>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</si>
  <si>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</si>
  <si>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</si>
  <si>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</si>
  <si>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</si>
  <si>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</si>
  <si>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</si>
  <si>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</si>
  <si>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</si>
  <si>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</si>
  <si>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</si>
  <si>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</si>
  <si>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</si>
  <si>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</si>
  <si>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</si>
  <si>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</si>
  <si>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</si>
  <si>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</si>
  <si>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</si>
  <si>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</si>
  <si>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</si>
  <si>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</si>
  <si>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</si>
  <si>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</si>
  <si>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</si>
  <si>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</si>
  <si>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</si>
  <si>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</si>
  <si>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</si>
  <si>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</si>
  <si>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</si>
  <si>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</si>
  <si>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</si>
  <si>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</si>
  <si>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</si>
  <si>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</si>
  <si>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</si>
  <si>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</si>
  <si>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</si>
  <si>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</si>
  <si>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</si>
  <si>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</si>
  <si>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</si>
  <si>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</si>
  <si>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</si>
  <si>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</si>
  <si>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</si>
  <si>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</si>
  <si>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</si>
  <si>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</si>
  <si>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</si>
  <si>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</si>
  <si>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</si>
  <si>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</si>
  <si>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</si>
  <si>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</si>
  <si>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</si>
  <si>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</si>
  <si>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</si>
  <si>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</si>
  <si>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</si>
  <si>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</si>
  <si>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</si>
  <si>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</si>
  <si>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</si>
  <si>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</si>
  <si>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</si>
  <si>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</si>
  <si>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</si>
  <si>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</si>
  <si>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</si>
  <si>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</si>
  <si>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</si>
  <si>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</si>
  <si>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</si>
  <si>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</si>
  <si>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</si>
  <si>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</si>
  <si>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</si>
  <si>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</si>
  <si>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</si>
  <si>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</si>
  <si>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</si>
  <si>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</si>
  <si>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</si>
  <si>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</si>
  <si>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</si>
  <si>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</si>
  <si>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</si>
  <si>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</si>
  <si>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</si>
  <si>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</si>
  <si>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</si>
  <si>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</si>
  <si>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</si>
  <si>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</si>
  <si>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</si>
  <si>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</si>
  <si>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</si>
  <si>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</si>
  <si>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</si>
  <si>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</si>
  <si>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</si>
  <si>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</si>
  <si>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</si>
  <si>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</si>
  <si>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</si>
  <si>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</si>
  <si>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</si>
  <si>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</si>
  <si>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</si>
  <si>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</si>
  <si>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</si>
  <si>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</si>
  <si>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</si>
  <si>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</si>
  <si>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</si>
  <si>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</si>
  <si>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</si>
  <si>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</si>
  <si>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</si>
  <si>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</si>
  <si>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</si>
  <si>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</si>
  <si>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</si>
  <si>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</si>
  <si>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</si>
  <si>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</si>
  <si>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</si>
  <si>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</si>
  <si>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</si>
  <si>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</si>
  <si>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</si>
  <si>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</si>
  <si>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</si>
  <si>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</si>
  <si>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</si>
  <si>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</si>
  <si>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</si>
  <si>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</si>
  <si>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</si>
  <si>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</si>
  <si>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</si>
  <si>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</si>
  <si>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</si>
  <si>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</si>
  <si>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</si>
  <si>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</si>
  <si>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</si>
  <si>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</si>
  <si>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</si>
  <si>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</si>
  <si>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</si>
  <si>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</si>
  <si>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</si>
  <si>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</si>
  <si>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</si>
  <si>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</si>
  <si>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</si>
  <si>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</si>
  <si>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</si>
  <si>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</si>
  <si>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</si>
  <si>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</si>
  <si>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</si>
  <si>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</si>
  <si>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</si>
  <si>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</si>
  <si>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</si>
  <si>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</si>
  <si>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</si>
  <si>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</si>
  <si>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</si>
  <si>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</si>
  <si>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</si>
  <si>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</si>
  <si>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</si>
  <si>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</si>
  <si>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</si>
  <si>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</si>
  <si>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</si>
  <si>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</si>
  <si>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</si>
  <si>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</si>
  <si>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</si>
  <si>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</si>
  <si>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</si>
  <si>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</si>
  <si>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</si>
  <si>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</si>
  <si>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</si>
  <si>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</si>
  <si>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</si>
  <si>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</si>
  <si>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</si>
  <si>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</si>
  <si>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</si>
  <si>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</si>
  <si>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</si>
  <si>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</si>
  <si>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</si>
  <si>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</si>
  <si>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</si>
  <si>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</si>
  <si>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</si>
  <si>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</si>
  <si>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</si>
  <si>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</si>
  <si>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</si>
  <si>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</si>
  <si>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</si>
  <si>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</si>
  <si>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</si>
  <si>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</si>
  <si>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</si>
  <si>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</si>
  <si>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</si>
  <si>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</si>
  <si>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</si>
  <si>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</si>
  <si>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</si>
  <si>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</si>
  <si>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</si>
  <si>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</si>
  <si>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</si>
  <si>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</si>
  <si>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</si>
  <si>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</si>
  <si>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</si>
  <si>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</si>
  <si>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</si>
  <si>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</si>
  <si>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</si>
  <si>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</si>
  <si>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</si>
  <si>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</si>
  <si>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</si>
  <si>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</si>
  <si>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</si>
  <si>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</si>
  <si>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</si>
  <si>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</si>
  <si>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</si>
  <si>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</si>
  <si>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</si>
  <si>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</si>
  <si>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</si>
  <si>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</si>
  <si>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</si>
  <si>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</si>
  <si>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</si>
  <si>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</si>
  <si>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</si>
  <si>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</si>
  <si>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</si>
  <si>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</si>
  <si>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</si>
  <si>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</si>
  <si>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</si>
  <si>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</si>
  <si>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</si>
  <si>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</si>
  <si>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</si>
  <si>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</si>
  <si>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</si>
  <si>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</si>
  <si>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</si>
  <si>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</si>
  <si>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</si>
  <si>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</si>
  <si>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</si>
  <si>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</si>
  <si>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</si>
  <si>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</si>
  <si>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</si>
  <si>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</si>
  <si>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</si>
  <si>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</si>
  <si>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</si>
  <si>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</si>
  <si>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</si>
  <si>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</si>
  <si>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</si>
  <si>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</si>
  <si>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</si>
  <si>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</si>
  <si>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</si>
  <si>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</si>
  <si>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</si>
  <si>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</si>
  <si>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</si>
  <si>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</si>
  <si>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</si>
  <si>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</si>
  <si>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</si>
  <si>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</si>
  <si>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</si>
  <si>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</si>
  <si>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</si>
  <si>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</si>
  <si>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</si>
  <si>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</si>
  <si>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</si>
  <si>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</si>
  <si>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</si>
  <si>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</si>
  <si>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</si>
  <si>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</si>
  <si>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</si>
  <si>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</si>
  <si>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</si>
  <si>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</si>
  <si>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</si>
  <si>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</si>
  <si>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</si>
  <si>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</si>
  <si>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</si>
  <si>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</si>
  <si>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</si>
  <si>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</si>
  <si>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</si>
  <si>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</si>
  <si>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</si>
  <si>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</si>
  <si>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</si>
  <si>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</si>
  <si>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</si>
  <si>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</si>
  <si>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</si>
  <si>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</si>
  <si>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</si>
  <si>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</si>
  <si>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</si>
  <si>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</si>
  <si>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</si>
  <si>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</si>
  <si>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</si>
  <si>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</si>
  <si>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</si>
  <si>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</si>
  <si>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</si>
  <si>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</si>
  <si>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</si>
  <si>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</si>
  <si>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</si>
  <si>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</si>
  <si>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</si>
  <si>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</si>
  <si>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</si>
  <si>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</si>
  <si>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</si>
  <si>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</si>
  <si>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</si>
  <si>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</si>
  <si>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</si>
  <si>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</si>
  <si>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</si>
  <si>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</si>
  <si>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</si>
  <si>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</si>
  <si>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</si>
  <si>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</si>
  <si>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</si>
  <si>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</si>
  <si>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</si>
  <si>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</si>
  <si>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</si>
  <si>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</si>
  <si>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</si>
  <si>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</si>
  <si>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</si>
  <si>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</si>
  <si>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</si>
  <si>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</si>
  <si>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</si>
  <si>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</si>
  <si>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</si>
  <si>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</si>
  <si>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</si>
  <si>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</si>
  <si>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</si>
  <si>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</si>
  <si>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</si>
  <si>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</si>
  <si>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</si>
  <si>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</si>
  <si>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</si>
  <si>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</si>
  <si>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</si>
  <si>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</si>
  <si>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</si>
  <si>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</si>
  <si>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</si>
  <si>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</si>
  <si>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</si>
  <si>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</si>
  <si>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</si>
  <si>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</si>
  <si>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</si>
  <si>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</si>
  <si>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</si>
  <si>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</si>
  <si>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</si>
  <si>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</si>
  <si>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</si>
  <si>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</si>
  <si>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</si>
  <si>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</si>
  <si>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</si>
  <si>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</si>
  <si>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</si>
  <si>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</si>
  <si>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</si>
  <si>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</si>
  <si>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</si>
  <si>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</si>
  <si>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</si>
  <si>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</si>
  <si>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</si>
  <si>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</si>
  <si>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</si>
  <si>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</si>
  <si>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</si>
  <si>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</si>
  <si>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</si>
  <si>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</si>
  <si>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</si>
  <si>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</si>
  <si>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</si>
  <si>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</si>
  <si>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</si>
  <si>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</si>
  <si>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</si>
  <si>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</si>
  <si>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</si>
  <si>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</si>
  <si>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</si>
  <si>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</si>
  <si>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</si>
  <si>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</si>
  <si>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</si>
  <si>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</si>
  <si>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</si>
  <si>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</si>
  <si>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</si>
  <si>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</si>
  <si>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</si>
  <si>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</si>
  <si>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</si>
  <si>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</si>
  <si>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</si>
  <si>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</si>
  <si>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</si>
  <si>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</si>
  <si>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</si>
  <si>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</si>
  <si>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</si>
  <si>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</si>
  <si>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</si>
  <si>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</si>
  <si>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</si>
  <si>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</si>
  <si>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</si>
  <si>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</si>
  <si>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</si>
  <si>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</si>
  <si>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</si>
  <si>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</si>
  <si>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</si>
  <si>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</si>
  <si>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</si>
  <si>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</si>
  <si>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</si>
  <si>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</si>
  <si>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</si>
  <si>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</si>
  <si>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</si>
  <si>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</si>
  <si>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</si>
  <si>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</si>
  <si>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</si>
  <si>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</si>
  <si>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</si>
  <si>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</si>
  <si>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</si>
  <si>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</si>
  <si>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</si>
  <si>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</si>
  <si>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</si>
  <si>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</si>
  <si>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</si>
  <si>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</si>
  <si>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</si>
  <si>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</si>
  <si>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</si>
  <si>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</si>
  <si>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</si>
  <si>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</si>
  <si>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</si>
  <si>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</si>
  <si>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</si>
  <si>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</si>
  <si>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</si>
  <si>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</si>
  <si>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</si>
  <si>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</si>
  <si>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</si>
  <si>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</si>
  <si>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</si>
  <si>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</si>
  <si>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</si>
  <si>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</si>
  <si>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</si>
  <si>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</si>
  <si>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</si>
  <si>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</si>
  <si>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</si>
  <si>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</si>
  <si>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</si>
  <si>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</si>
  <si>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</si>
  <si>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</si>
  <si>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</si>
  <si>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</si>
  <si>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</si>
  <si>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</si>
  <si>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</si>
  <si>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</si>
  <si>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</si>
  <si>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</si>
  <si>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</si>
  <si>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</si>
  <si>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</si>
  <si>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</si>
  <si>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</si>
  <si>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</si>
  <si>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</si>
  <si>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</si>
  <si>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</si>
  <si>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</si>
  <si>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</si>
  <si>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</si>
  <si>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</si>
  <si>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</si>
  <si>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</si>
  <si>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</si>
  <si>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</si>
  <si>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</si>
  <si>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</si>
  <si>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</si>
  <si>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</si>
  <si>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</si>
  <si>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</si>
  <si>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</si>
  <si>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</si>
  <si>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</si>
  <si>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</si>
  <si>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</si>
  <si>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</si>
  <si>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</si>
  <si>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</si>
  <si>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</si>
  <si>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</si>
  <si>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</si>
  <si>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</si>
  <si>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</si>
  <si>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</si>
  <si>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</si>
  <si>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</si>
  <si>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</si>
  <si>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</si>
  <si>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</si>
  <si>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</si>
  <si>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</si>
  <si>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</si>
  <si>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</si>
  <si>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</si>
  <si>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</si>
  <si>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</si>
  <si>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</si>
  <si>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</si>
  <si>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</si>
  <si>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</si>
  <si>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</si>
  <si>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</si>
  <si>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</si>
  <si>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</si>
  <si>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</si>
  <si>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</si>
  <si>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</si>
  <si>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</si>
  <si>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</si>
  <si>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</si>
  <si>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</si>
  <si>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</si>
  <si>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</si>
  <si>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</si>
  <si>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</si>
  <si>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</si>
  <si>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</si>
  <si>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</si>
  <si>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</si>
  <si>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</si>
  <si>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</si>
  <si>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</si>
  <si>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</si>
  <si>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</si>
  <si>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</si>
  <si>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</si>
  <si>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</si>
  <si>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</si>
  <si>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</si>
  <si>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</si>
  <si>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</si>
  <si>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</si>
  <si>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</si>
  <si>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</si>
  <si>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</si>
  <si>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</si>
  <si>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</si>
  <si>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</si>
  <si>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</si>
  <si>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</si>
  <si>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</si>
  <si>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</si>
  <si>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</si>
  <si>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</si>
  <si>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</si>
  <si>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</si>
  <si>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</si>
  <si>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</si>
  <si>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</si>
  <si>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</si>
  <si>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</si>
  <si>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</si>
  <si>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</si>
  <si>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</si>
  <si>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</si>
  <si>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</si>
  <si>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</si>
  <si>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</si>
  <si>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</si>
  <si>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</si>
  <si>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</si>
  <si>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</si>
  <si>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</si>
  <si>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</si>
  <si>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</si>
  <si>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</si>
  <si>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</si>
  <si>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</si>
  <si>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</si>
  <si>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</si>
  <si>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</si>
  <si>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</si>
  <si>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</si>
  <si>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</si>
  <si>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</si>
  <si>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</si>
  <si>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</si>
  <si>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</si>
  <si>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</si>
  <si>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</si>
  <si>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</si>
  <si>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</si>
  <si>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</si>
  <si>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</si>
  <si>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</si>
  <si>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</si>
  <si>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</si>
  <si>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</si>
  <si>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</si>
  <si>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</si>
  <si>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</si>
  <si>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</si>
  <si>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</si>
  <si>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</si>
  <si>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</si>
  <si>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</si>
  <si>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</si>
  <si>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</si>
  <si>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</si>
  <si>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</si>
  <si>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</si>
  <si>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</si>
  <si>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</si>
  <si>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</si>
  <si>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</si>
  <si>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</si>
  <si>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</si>
  <si>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</si>
  <si>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</si>
  <si>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</si>
  <si>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</si>
  <si>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</si>
  <si>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</si>
  <si>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</si>
  <si>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</si>
  <si>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</si>
  <si>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</si>
  <si>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</si>
  <si>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</si>
  <si>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</si>
  <si>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</si>
  <si>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</si>
  <si>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</si>
  <si>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</si>
  <si>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</si>
  <si>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</si>
  <si>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</si>
  <si>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</si>
  <si>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</si>
  <si>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</si>
  <si>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</si>
  <si>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</si>
  <si>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</si>
  <si>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</si>
  <si>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</si>
  <si>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</si>
  <si>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</si>
  <si>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</si>
  <si>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</si>
  <si>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</si>
  <si>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</si>
  <si>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</si>
  <si>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</si>
  <si>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</si>
  <si>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</si>
  <si>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</si>
  <si>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</si>
  <si>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</si>
  <si>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</si>
  <si>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</si>
  <si>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</si>
  <si>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</si>
  <si>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</si>
  <si>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</si>
  <si>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</si>
  <si>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</si>
  <si>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</si>
  <si>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</si>
  <si>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</si>
  <si>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</si>
  <si>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</si>
  <si>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</si>
  <si>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</si>
  <si>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</si>
  <si>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</si>
  <si>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</si>
  <si>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</si>
  <si>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</si>
  <si>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</si>
  <si>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</si>
  <si>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</si>
  <si>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</si>
  <si>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</si>
  <si>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</si>
  <si>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</si>
  <si>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</si>
  <si>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</si>
  <si>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</si>
  <si>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</si>
  <si>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</si>
  <si>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</si>
  <si>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</si>
  <si>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</si>
  <si>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</si>
  <si>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</si>
  <si>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</si>
  <si>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</si>
  <si>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</si>
  <si>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</si>
  <si>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</si>
  <si>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</si>
  <si>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</si>
  <si>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</si>
  <si>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</si>
  <si>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</si>
  <si>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</si>
  <si>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</si>
  <si>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</si>
  <si>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</si>
  <si>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</si>
  <si>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</si>
  <si>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</si>
  <si>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</si>
  <si>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</si>
  <si>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</si>
  <si>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</si>
  <si>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</si>
  <si>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</si>
  <si>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</si>
  <si>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</si>
  <si>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</si>
  <si>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</si>
  <si>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</si>
  <si>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</si>
  <si>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</si>
  <si>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</si>
  <si>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</si>
  <si>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</si>
  <si>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</si>
  <si>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</si>
  <si>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</si>
  <si>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</si>
  <si>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</si>
  <si>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</si>
  <si>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</si>
  <si>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</si>
  <si>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</si>
  <si>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</si>
  <si>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</si>
  <si>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</si>
  <si>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</si>
  <si>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</si>
  <si>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</si>
  <si>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</si>
  <si>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</si>
  <si>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</si>
  <si>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</si>
  <si>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</si>
  <si>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</si>
  <si>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</si>
  <si>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</si>
  <si>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</si>
  <si>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</si>
  <si>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</si>
  <si>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</si>
  <si>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</si>
  <si>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</si>
  <si>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</si>
  <si>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</si>
  <si>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</si>
  <si>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</si>
  <si>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</si>
  <si>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</si>
  <si>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</si>
  <si>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</si>
  <si>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</si>
  <si>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</si>
  <si>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</si>
  <si>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</si>
  <si>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</si>
  <si>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</si>
  <si>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</si>
  <si>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</si>
  <si>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</si>
  <si>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</si>
  <si>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</si>
  <si>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</si>
  <si>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</si>
  <si>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</si>
  <si>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</si>
  <si>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</si>
  <si>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</si>
  <si>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</si>
  <si>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</si>
  <si>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</si>
  <si>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</si>
  <si>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</si>
  <si>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</si>
  <si>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</si>
  <si>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</si>
  <si>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</si>
  <si>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</si>
  <si>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</si>
  <si>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</si>
  <si>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</si>
  <si>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</si>
  <si>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</si>
  <si>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</si>
  <si>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</si>
  <si>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</si>
  <si>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</si>
  <si>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</si>
  <si>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</si>
  <si>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</si>
  <si>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</si>
  <si>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</si>
  <si>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</si>
  <si>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</si>
  <si>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</si>
  <si>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</si>
  <si>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</si>
  <si>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</si>
  <si>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</si>
  <si>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</si>
  <si>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</si>
  <si>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</si>
  <si>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</si>
  <si>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</si>
  <si>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</si>
  <si>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</si>
  <si>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</si>
  <si>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</si>
  <si>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</si>
  <si>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</si>
  <si>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</si>
  <si>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</si>
  <si>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</si>
  <si>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</si>
  <si>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</si>
  <si>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</si>
  <si>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</si>
  <si>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</si>
  <si>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</si>
  <si>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</si>
  <si>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</si>
  <si>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</si>
  <si>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</si>
  <si>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</si>
  <si>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</si>
  <si>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</si>
  <si>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</si>
  <si>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</si>
  <si>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</si>
  <si>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</si>
  <si>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</si>
  <si>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</si>
  <si>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</si>
  <si>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</si>
  <si>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</si>
  <si>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</si>
  <si>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</si>
  <si>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</si>
  <si>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</si>
  <si>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</si>
  <si>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</si>
  <si>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</si>
  <si>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</si>
  <si>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</si>
  <si>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</si>
  <si>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</si>
  <si>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</si>
  <si>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</si>
  <si>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</si>
  <si>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</si>
  <si>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</si>
  <si>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</si>
  <si>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</si>
  <si>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</si>
  <si>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</si>
  <si>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</si>
  <si>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</si>
  <si>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</si>
  <si>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</si>
  <si>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</si>
  <si>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</si>
  <si>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</si>
  <si>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</si>
  <si>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</si>
  <si>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</si>
  <si>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</si>
  <si>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</si>
  <si>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</si>
  <si>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</si>
  <si>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</si>
  <si>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</si>
  <si>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</si>
  <si>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</si>
  <si>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</si>
  <si>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</si>
  <si>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</si>
  <si>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</si>
  <si>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</si>
  <si>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</si>
  <si>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</si>
  <si>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</si>
  <si>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</si>
  <si>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</si>
  <si>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</si>
  <si>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</si>
  <si>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</si>
  <si>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</si>
  <si>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</si>
  <si>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</si>
  <si>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</si>
  <si>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</si>
  <si>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</si>
  <si>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</si>
  <si>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</si>
  <si>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</si>
  <si>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</si>
  <si>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</si>
  <si>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</si>
  <si>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</si>
  <si>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</si>
  <si>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</si>
  <si>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</si>
  <si>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</si>
  <si>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</si>
  <si>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</si>
  <si>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</si>
  <si>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</si>
  <si>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</si>
  <si>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</si>
  <si>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</si>
  <si>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</si>
  <si>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</si>
  <si>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</si>
  <si>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</si>
  <si>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</si>
  <si>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</si>
  <si>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</si>
  <si>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</si>
  <si>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</si>
  <si>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</si>
  <si>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</si>
  <si>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</si>
  <si>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</si>
  <si>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</si>
  <si>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</si>
  <si>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</si>
  <si>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</si>
  <si>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</si>
  <si>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</si>
  <si>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</si>
  <si>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</si>
  <si>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</si>
  <si>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</si>
  <si>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</si>
  <si>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</si>
  <si>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</si>
  <si>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</si>
  <si>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</si>
  <si>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</si>
  <si>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</si>
  <si>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</si>
  <si>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</si>
  <si>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</si>
  <si>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</si>
  <si>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</si>
  <si>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</si>
  <si>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</si>
  <si>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</si>
  <si>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</si>
  <si>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</si>
  <si>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</si>
  <si>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</si>
  <si>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</si>
  <si>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</si>
  <si>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</si>
  <si>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</si>
  <si>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</si>
  <si>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</si>
  <si>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</si>
  <si>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</si>
  <si>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</si>
  <si>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</si>
  <si>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</si>
  <si>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</si>
  <si>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</si>
  <si>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</si>
  <si>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</si>
  <si>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</si>
  <si>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</si>
  <si>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</si>
  <si>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</si>
  <si>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</si>
  <si>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</si>
  <si>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</si>
  <si>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</si>
  <si>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</si>
  <si>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</si>
  <si>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</si>
  <si>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</si>
  <si>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</si>
  <si>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</si>
  <si>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</si>
  <si>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</si>
  <si>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</si>
  <si>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</si>
  <si>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</si>
  <si>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</si>
  <si>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</si>
  <si>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</si>
  <si>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</si>
  <si>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</si>
  <si>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</si>
  <si>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</si>
  <si>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</si>
  <si>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</si>
  <si>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</si>
  <si>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</si>
  <si>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</si>
  <si>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</si>
  <si>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</si>
  <si>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</si>
  <si>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</si>
  <si>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</si>
  <si>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</si>
  <si>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</si>
  <si>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</si>
  <si>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</si>
  <si>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</si>
  <si>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</si>
  <si>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</si>
  <si>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</si>
  <si>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</si>
  <si>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</si>
  <si>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</si>
  <si>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</si>
  <si>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</si>
  <si>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</si>
  <si>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</si>
  <si>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</si>
  <si>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</si>
  <si>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</si>
  <si>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</si>
  <si>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</si>
  <si>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</si>
  <si>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</si>
  <si>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</si>
  <si>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</si>
  <si>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</si>
  <si>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</si>
  <si>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</si>
  <si>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</si>
  <si>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</si>
  <si>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</si>
  <si>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</si>
  <si>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</si>
  <si>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</si>
  <si>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</si>
  <si>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</si>
  <si>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</si>
  <si>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</si>
  <si>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</si>
  <si>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</si>
  <si>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</si>
  <si>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</si>
  <si>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</si>
  <si>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</si>
  <si>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</si>
  <si>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</si>
  <si>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</si>
  <si>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</si>
  <si>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</si>
  <si>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</si>
  <si>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</si>
  <si>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</si>
  <si>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</si>
  <si>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</si>
  <si>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</si>
  <si>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</si>
  <si>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</si>
  <si>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</si>
  <si>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</si>
  <si>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</si>
  <si>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</si>
  <si>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</si>
  <si>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</si>
  <si>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</si>
  <si>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</si>
  <si>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</si>
  <si>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</si>
  <si>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</si>
  <si>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</si>
  <si>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</si>
  <si>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</si>
  <si>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</si>
  <si>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</si>
  <si>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</si>
  <si>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</si>
  <si>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</si>
  <si>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</si>
  <si>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</si>
  <si>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</si>
  <si>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</si>
  <si>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</si>
  <si>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</si>
  <si>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</si>
  <si>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</si>
  <si>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</si>
  <si>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</si>
  <si>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</si>
  <si>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</si>
  <si>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</si>
  <si>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</si>
  <si>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</si>
  <si>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</si>
  <si>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</si>
  <si>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</si>
  <si>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</si>
  <si>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</si>
  <si>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</si>
  <si>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</si>
  <si>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</si>
  <si>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</si>
  <si>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</si>
  <si>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</si>
  <si>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</si>
  <si>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</si>
  <si>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</si>
  <si>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</si>
  <si>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</si>
  <si>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</si>
  <si>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</si>
  <si>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</si>
  <si>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</si>
  <si>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</si>
  <si>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</si>
  <si>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</si>
  <si>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</si>
  <si>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</si>
  <si>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</si>
  <si>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</si>
  <si>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</si>
  <si>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</si>
  <si>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</si>
  <si>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</si>
  <si>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</si>
  <si>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</si>
  <si>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</si>
  <si>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</si>
  <si>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</si>
  <si>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</si>
  <si>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</si>
  <si>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</si>
  <si>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</si>
  <si>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</si>
  <si>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</si>
  <si>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</si>
  <si>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</si>
  <si>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</si>
  <si>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</si>
  <si>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</si>
  <si>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</si>
  <si>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</si>
  <si>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</si>
  <si>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</si>
  <si>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</si>
  <si>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</si>
  <si>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</si>
  <si>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</si>
  <si>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</si>
  <si>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</si>
  <si>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</si>
  <si>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</si>
  <si>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</si>
  <si>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</si>
  <si>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</si>
  <si>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</si>
  <si>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</si>
  <si>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</si>
  <si>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</si>
  <si>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</si>
  <si>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</si>
  <si>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</si>
  <si>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</si>
  <si>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</si>
  <si>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</si>
  <si>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</si>
  <si>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</si>
  <si>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</si>
  <si>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</si>
  <si>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</si>
  <si>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</si>
  <si>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</si>
  <si>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</si>
  <si>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</si>
  <si>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</si>
  <si>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</si>
  <si>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</si>
  <si>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</si>
  <si>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</si>
  <si>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</si>
  <si>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</si>
  <si>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</si>
  <si>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</si>
  <si>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</si>
  <si>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</si>
  <si>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</si>
  <si>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</si>
  <si>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</si>
  <si>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</si>
  <si>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</si>
  <si>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</si>
  <si>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</si>
  <si>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</si>
  <si>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</si>
  <si>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</si>
  <si>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</si>
  <si>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</si>
  <si>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</si>
  <si>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</si>
  <si>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</si>
  <si>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</si>
  <si>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</si>
  <si>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</si>
  <si>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</si>
  <si>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</si>
  <si>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</si>
  <si>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</si>
  <si>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</si>
  <si>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</si>
  <si>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</si>
  <si>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</si>
  <si>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</si>
  <si>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</si>
  <si>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</si>
  <si>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</si>
  <si>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</si>
  <si>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</si>
  <si>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</si>
  <si>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</si>
  <si>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</si>
  <si>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</si>
  <si>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</si>
  <si>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</si>
  <si>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</si>
  <si>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</si>
  <si>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</si>
  <si>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</si>
  <si>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</si>
  <si>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</si>
  <si>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</si>
  <si>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</si>
  <si>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</si>
  <si>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</si>
  <si>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</si>
  <si>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</si>
  <si>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</si>
  <si>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</si>
  <si>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</si>
  <si>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</si>
  <si>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</si>
  <si>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</si>
  <si>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</si>
  <si>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</si>
  <si>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</si>
  <si>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</si>
  <si>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</si>
  <si>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</si>
  <si>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</si>
  <si>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</si>
  <si>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</si>
  <si>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</si>
  <si>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</si>
  <si>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</si>
  <si>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</si>
  <si>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</si>
  <si>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</si>
  <si>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</si>
  <si>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</si>
  <si>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</si>
  <si>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</si>
  <si>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</si>
  <si>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</si>
  <si>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</si>
  <si>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</si>
  <si>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</si>
  <si>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</si>
  <si>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</si>
  <si>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</si>
  <si>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</si>
  <si>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</si>
  <si>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</si>
  <si>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</si>
  <si>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</si>
  <si>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</si>
  <si>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</si>
  <si>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</si>
  <si>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</si>
  <si>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</si>
  <si>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</si>
  <si>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</si>
  <si>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</si>
  <si>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</si>
  <si>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</si>
  <si>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</si>
  <si>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</si>
  <si>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</si>
  <si>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</si>
  <si>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</si>
  <si>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</si>
  <si>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</si>
  <si>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</si>
  <si>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</si>
  <si>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</si>
  <si>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</si>
  <si>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</si>
  <si>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</si>
  <si>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</si>
  <si>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</si>
  <si>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</si>
  <si>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</si>
  <si>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</si>
  <si>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</si>
  <si>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</si>
  <si>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</si>
  <si>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</si>
  <si>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</si>
  <si>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</si>
  <si>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</si>
  <si>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</si>
  <si>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</si>
  <si>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</si>
  <si>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</si>
  <si>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</si>
  <si>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</si>
  <si>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</si>
  <si>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</si>
  <si>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</si>
  <si>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</si>
  <si>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</si>
  <si>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</si>
  <si>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</si>
  <si>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</si>
  <si>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</si>
  <si>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</si>
  <si>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</si>
  <si>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</si>
  <si>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</si>
  <si>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</si>
  <si>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</si>
  <si>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</si>
  <si>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</si>
  <si>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</si>
  <si>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</si>
  <si>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</si>
  <si>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</si>
  <si>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</si>
  <si>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</si>
  <si>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</si>
  <si>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</si>
  <si>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</si>
  <si>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</si>
  <si>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</si>
  <si>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</si>
  <si>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</si>
  <si>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</si>
  <si>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</si>
  <si>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</si>
  <si>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</si>
  <si>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</si>
  <si>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</si>
  <si>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</si>
  <si>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</si>
  <si>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</si>
  <si>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</si>
  <si>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</si>
  <si>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</si>
  <si>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</si>
  <si>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</si>
  <si>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</si>
  <si>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</si>
  <si>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</si>
  <si>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</si>
  <si>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</si>
  <si>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</si>
  <si>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</si>
  <si>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</si>
  <si>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</si>
  <si>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</si>
  <si>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</si>
  <si>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</si>
  <si>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</si>
  <si>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</si>
  <si>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</si>
  <si>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</si>
  <si>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</si>
  <si>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</si>
  <si>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</si>
  <si>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</si>
  <si>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</si>
  <si>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</si>
  <si>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</si>
  <si>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</si>
  <si>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</si>
  <si>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</si>
  <si>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</si>
  <si>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</si>
  <si>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</si>
  <si>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</si>
  <si>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</si>
  <si>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</si>
  <si>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</si>
  <si>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</si>
  <si>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</si>
  <si>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</si>
  <si>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</si>
  <si>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</si>
  <si>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</si>
  <si>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</si>
  <si>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</si>
  <si>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</si>
  <si>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</si>
  <si>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</si>
  <si>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</si>
  <si>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</si>
  <si>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</si>
  <si>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</si>
  <si>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</si>
  <si>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</si>
  <si>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</si>
  <si>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</si>
  <si>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</si>
  <si>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</si>
  <si>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</si>
  <si>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</si>
  <si>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</si>
  <si>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</si>
  <si>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</si>
  <si>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</si>
  <si>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</si>
  <si>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</si>
  <si>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</si>
  <si>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</si>
  <si>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</si>
  <si>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</si>
  <si>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</si>
  <si>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</si>
  <si>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</si>
  <si>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</si>
  <si>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</si>
  <si>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</si>
  <si>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</si>
  <si>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</si>
  <si>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</si>
  <si>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</si>
  <si>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</si>
  <si>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</si>
  <si>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</si>
  <si>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</si>
  <si>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</si>
  <si>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</si>
  <si>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</si>
  <si>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</si>
  <si>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</si>
  <si>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</si>
  <si>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</si>
  <si>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</si>
  <si>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</si>
  <si>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</si>
  <si>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</si>
  <si>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</si>
  <si>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</si>
  <si>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</si>
  <si>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</si>
  <si>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</si>
  <si>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</si>
  <si>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</si>
  <si>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</si>
  <si>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</si>
  <si>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</si>
  <si>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</si>
  <si>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</si>
  <si>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</si>
  <si>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</si>
  <si>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</si>
  <si>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</si>
  <si>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</si>
  <si>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</si>
  <si>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</si>
  <si>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</si>
  <si>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</si>
  <si>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</si>
  <si>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</si>
  <si>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</si>
  <si>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</si>
  <si>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</si>
  <si>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</si>
  <si>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</si>
  <si>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</si>
  <si>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</si>
  <si>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</si>
  <si>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</si>
  <si>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</si>
  <si>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</si>
  <si>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</si>
  <si>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</si>
  <si>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</si>
  <si>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</si>
  <si>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</si>
  <si>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</si>
  <si>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</si>
  <si>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</si>
  <si>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</si>
  <si>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</si>
  <si>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</si>
  <si>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</si>
  <si>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</si>
  <si>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</si>
  <si>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</si>
  <si>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</si>
  <si>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</si>
  <si>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</si>
  <si>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</si>
  <si>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</si>
  <si>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</si>
  <si>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</si>
  <si>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</si>
  <si>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</si>
  <si>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</si>
  <si>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</si>
  <si>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</si>
  <si>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</si>
  <si>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</si>
  <si>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</si>
  <si>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</si>
  <si>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</si>
  <si>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</si>
  <si>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</si>
  <si>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</si>
  <si>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</si>
  <si>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</si>
  <si>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</si>
  <si>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</si>
  <si>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</si>
  <si>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</si>
  <si>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</si>
  <si>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</si>
  <si>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</si>
  <si>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</si>
  <si>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</si>
  <si>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</si>
  <si>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</si>
  <si>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</si>
  <si>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</si>
  <si>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</si>
  <si>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</si>
  <si>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</si>
  <si>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</si>
  <si>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</si>
  <si>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</si>
  <si>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</si>
  <si>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</si>
  <si>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</si>
  <si>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</si>
  <si>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</si>
  <si>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</si>
  <si>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</si>
  <si>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</si>
  <si>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</si>
  <si>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</si>
  <si>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</si>
  <si>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</si>
  <si>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</si>
  <si>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</si>
  <si>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</si>
  <si>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</si>
  <si>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</si>
  <si>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</si>
  <si>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</si>
  <si>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</si>
  <si>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</si>
  <si>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</si>
  <si>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</si>
  <si>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</si>
  <si>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</si>
  <si>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</si>
  <si>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</si>
  <si>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</si>
  <si>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</si>
  <si>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</si>
  <si>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</si>
  <si>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</si>
  <si>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</si>
  <si>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</si>
  <si>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</si>
  <si>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</si>
  <si>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</si>
  <si>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</si>
  <si>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</si>
  <si>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</si>
  <si>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</si>
  <si>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</si>
  <si>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</si>
  <si>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</si>
  <si>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</si>
  <si>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</si>
  <si>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</si>
  <si>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</si>
  <si>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</si>
  <si>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</si>
  <si>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</si>
  <si>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</si>
  <si>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</si>
  <si>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</si>
  <si>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</si>
  <si>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</si>
  <si>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</si>
  <si>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</si>
  <si>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</si>
  <si>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</si>
  <si>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</si>
  <si>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</si>
  <si>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</si>
  <si>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</si>
  <si>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</si>
  <si>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</si>
  <si>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</si>
  <si>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</si>
  <si>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</si>
  <si>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</si>
  <si>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</si>
  <si>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</si>
  <si>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</si>
  <si>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</si>
  <si>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</si>
  <si>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</si>
  <si>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</si>
  <si>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</si>
  <si>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</si>
  <si>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</si>
  <si>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</si>
  <si>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</si>
  <si>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</si>
  <si>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</si>
  <si>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</si>
  <si>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</si>
  <si>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</si>
  <si>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</si>
  <si>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</si>
  <si>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</si>
  <si>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</si>
  <si>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</si>
  <si>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</si>
  <si>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</si>
  <si>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</si>
  <si>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</si>
  <si>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</si>
  <si>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</si>
  <si>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</si>
  <si>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</si>
  <si>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</si>
  <si>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</si>
  <si>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</si>
  <si>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</si>
  <si>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</si>
  <si>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</si>
  <si>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</si>
  <si>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</si>
  <si>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</si>
  <si>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</si>
  <si>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</si>
  <si>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</si>
  <si>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</si>
  <si>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</si>
  <si>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</si>
  <si>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</si>
  <si>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</si>
  <si>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</si>
  <si>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</si>
  <si>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</si>
  <si>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</si>
  <si>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</si>
  <si>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</si>
  <si>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</si>
  <si>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</si>
  <si>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</si>
  <si>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</si>
  <si>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</si>
  <si>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</si>
  <si>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</si>
  <si>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</si>
  <si>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</si>
  <si>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</si>
  <si>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</si>
  <si>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</si>
  <si>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</si>
  <si>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</si>
  <si>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</si>
  <si>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</si>
  <si>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</si>
  <si>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</si>
  <si>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</si>
  <si>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</si>
  <si>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</si>
  <si>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</si>
  <si>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</si>
  <si>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</si>
  <si>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</si>
  <si>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</si>
  <si>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</si>
  <si>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</si>
  <si>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</si>
  <si>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</si>
  <si>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</si>
  <si>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</si>
  <si>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</si>
  <si>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</si>
  <si>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</si>
  <si>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</si>
  <si>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</si>
  <si>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</si>
  <si>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</si>
  <si>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</si>
  <si>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</si>
  <si>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</si>
  <si>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</si>
  <si>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</si>
  <si>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</si>
  <si>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</si>
  <si>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</si>
  <si>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</si>
  <si>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</si>
  <si>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</si>
  <si>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</si>
  <si>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</si>
  <si>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</si>
  <si>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</si>
  <si>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</si>
  <si>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</si>
  <si>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</si>
  <si>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</si>
  <si>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</si>
  <si>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</si>
  <si>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</si>
  <si>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</si>
  <si>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</si>
  <si>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</si>
  <si>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</si>
  <si>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</si>
  <si>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</si>
  <si>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</si>
  <si>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</si>
  <si>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</si>
  <si>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</si>
  <si>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</si>
  <si>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</si>
  <si>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</si>
  <si>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</si>
  <si>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</si>
  <si>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</si>
  <si>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</si>
  <si>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</si>
  <si>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</si>
  <si>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</si>
  <si>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</si>
  <si>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</si>
  <si>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</si>
  <si>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</si>
  <si>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</si>
  <si>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</si>
  <si>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</si>
  <si>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</si>
  <si>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</si>
  <si>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</si>
  <si>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</si>
  <si>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</si>
  <si>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</si>
  <si>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</si>
  <si>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</si>
  <si>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</si>
  <si>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</si>
  <si>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</si>
  <si>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</si>
  <si>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</si>
  <si>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</si>
  <si>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</si>
  <si>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</si>
  <si>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</si>
  <si>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</si>
  <si>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</si>
  <si>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</si>
  <si>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</si>
  <si>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</si>
  <si>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</si>
  <si>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</si>
  <si>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</si>
  <si>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</si>
  <si>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</si>
  <si>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</si>
  <si>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</si>
  <si>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</si>
  <si>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</si>
  <si>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</si>
  <si>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</si>
  <si>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</si>
  <si>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</si>
  <si>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</si>
  <si>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</si>
  <si>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</si>
  <si>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</si>
  <si>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</si>
  <si>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</si>
  <si>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</si>
  <si>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</si>
  <si>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</si>
  <si>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</si>
  <si>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</si>
  <si>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</si>
  <si>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</si>
  <si>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</si>
  <si>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</si>
  <si>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</si>
  <si>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</si>
  <si>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</si>
  <si>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</si>
  <si>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</si>
  <si>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</si>
  <si>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</si>
  <si>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</si>
  <si>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</si>
  <si>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</si>
  <si>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</si>
  <si>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</si>
  <si>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</si>
  <si>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</si>
  <si>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</si>
  <si>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</si>
  <si>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</si>
  <si>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</si>
  <si>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</si>
  <si>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</si>
  <si>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</si>
  <si>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</si>
  <si>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</si>
  <si>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</si>
  <si>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</si>
  <si>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</si>
  <si>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</si>
  <si>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</si>
  <si>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</si>
  <si>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</si>
  <si>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</si>
  <si>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</si>
  <si>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</si>
  <si>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</si>
  <si>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</si>
  <si>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</si>
  <si>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</si>
  <si>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</si>
  <si>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</si>
  <si>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</si>
  <si>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</si>
  <si>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</si>
  <si>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</si>
  <si>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</si>
  <si>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</si>
  <si>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</si>
  <si>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</si>
  <si>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</si>
  <si>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</si>
  <si>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</si>
  <si>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</si>
  <si>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</si>
  <si>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</si>
  <si>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</si>
  <si>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</si>
  <si>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</si>
  <si>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</si>
  <si>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</si>
  <si>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</si>
  <si>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</si>
  <si>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</si>
  <si>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</si>
  <si>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</si>
  <si>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</si>
  <si>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</si>
  <si>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</si>
  <si>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</si>
  <si>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</si>
  <si>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</si>
  <si>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</si>
  <si>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</si>
  <si>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</si>
  <si>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</si>
  <si>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</si>
  <si>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</si>
  <si>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</si>
  <si>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</si>
  <si>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</si>
  <si>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</si>
  <si>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</si>
  <si>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</si>
  <si>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</si>
  <si>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</si>
  <si>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</si>
  <si>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</si>
  <si>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</si>
  <si>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</si>
  <si>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</si>
  <si>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</si>
  <si>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</si>
  <si>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</si>
  <si>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</si>
  <si>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</si>
  <si>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</si>
  <si>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</si>
  <si>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</si>
  <si>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</si>
  <si>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</si>
  <si>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</si>
  <si>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</si>
  <si>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</si>
  <si>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</si>
  <si>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</si>
  <si>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</si>
  <si>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</si>
  <si>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</si>
  <si>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</si>
  <si>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</si>
  <si>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</si>
  <si>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</si>
  <si>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</si>
  <si>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</si>
  <si>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</si>
  <si>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</si>
  <si>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</si>
  <si>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</si>
  <si>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</si>
  <si>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</si>
  <si>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</si>
  <si>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</si>
  <si>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</si>
  <si>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</si>
  <si>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</si>
  <si>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</si>
  <si>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</si>
  <si>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</si>
  <si>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</si>
  <si>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</si>
  <si>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</si>
  <si>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</si>
  <si>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</si>
  <si>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</si>
  <si>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</si>
  <si>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</si>
  <si>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</si>
  <si>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</si>
  <si>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</si>
  <si>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</si>
  <si>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</si>
  <si>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</si>
  <si>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</si>
  <si>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</si>
  <si>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</si>
  <si>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</si>
  <si>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</si>
  <si>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</si>
  <si>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</si>
  <si>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</si>
  <si>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</si>
  <si>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</si>
  <si>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</si>
  <si>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</si>
  <si>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</si>
  <si>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</si>
  <si>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</si>
  <si>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</si>
  <si>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</si>
  <si>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</si>
  <si>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</si>
  <si>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</si>
  <si>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</si>
  <si>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</si>
  <si>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</si>
  <si>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</si>
  <si>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</si>
  <si>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</si>
  <si>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</si>
  <si>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</si>
  <si>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</si>
  <si>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</si>
  <si>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</si>
  <si>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</si>
  <si>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</si>
  <si>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</si>
  <si>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</si>
  <si>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</si>
  <si>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</si>
  <si>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</si>
  <si>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</si>
  <si>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</si>
  <si>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</si>
  <si>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</si>
  <si>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</si>
  <si>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</si>
  <si>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</si>
  <si>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</si>
  <si>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</si>
  <si>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</si>
  <si>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</si>
  <si>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</si>
  <si>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</si>
  <si>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</si>
  <si>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</si>
  <si>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</si>
  <si>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</si>
  <si>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</si>
  <si>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</si>
  <si>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</si>
  <si>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</si>
  <si>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</si>
  <si>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</si>
  <si>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</si>
  <si>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</si>
  <si>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</si>
  <si>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</si>
  <si>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</si>
  <si>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</si>
  <si>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</si>
  <si>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</si>
  <si>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</si>
  <si>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</si>
  <si>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</si>
  <si>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</si>
  <si>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</si>
  <si>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</si>
  <si>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</si>
  <si>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</si>
  <si>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</si>
  <si>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</si>
  <si>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</si>
  <si>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</si>
  <si>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</si>
  <si>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</si>
  <si>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</si>
  <si>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</si>
  <si>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</si>
  <si>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</si>
  <si>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</si>
  <si>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</si>
  <si>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</si>
  <si>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</si>
  <si>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</si>
  <si>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</si>
  <si>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</si>
  <si>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</si>
  <si>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</si>
  <si>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</si>
  <si>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</si>
  <si>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</si>
  <si>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</si>
  <si>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</si>
  <si>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</si>
  <si>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</si>
  <si>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</si>
  <si>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</si>
  <si>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</si>
  <si>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</si>
  <si>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</si>
  <si>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</si>
  <si>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</si>
  <si>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</si>
  <si>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</si>
  <si>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</si>
  <si>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</si>
  <si>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</si>
  <si>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</si>
  <si>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</si>
  <si>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</si>
  <si>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</si>
  <si>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</si>
  <si>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</si>
  <si>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</si>
  <si>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</si>
  <si>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</si>
  <si>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</si>
  <si>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</si>
  <si>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</si>
  <si>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</si>
  <si>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</si>
  <si>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</si>
  <si>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</si>
  <si>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</si>
  <si>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</si>
  <si>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</si>
  <si>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</si>
  <si>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</si>
  <si>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</si>
  <si>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</si>
  <si>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</si>
  <si>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</si>
  <si>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</si>
  <si>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</si>
  <si>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</si>
  <si>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</si>
  <si>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</si>
  <si>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</si>
  <si>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</si>
  <si>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</si>
  <si>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</si>
  <si>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</si>
  <si>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</si>
  <si>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</si>
  <si>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</si>
  <si>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</si>
  <si>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</si>
  <si>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</si>
  <si>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</si>
  <si>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</si>
  <si>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</si>
  <si>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</si>
  <si>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</si>
  <si>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</si>
  <si>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</si>
  <si>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</si>
  <si>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</si>
  <si>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</si>
  <si>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</si>
  <si>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</si>
  <si>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</si>
  <si>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</si>
  <si>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</si>
  <si>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</si>
  <si>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</si>
  <si>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</si>
  <si>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</si>
  <si>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</si>
  <si>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</si>
  <si>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</si>
  <si>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</si>
  <si>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</si>
  <si>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</si>
  <si>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</si>
  <si>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</si>
  <si>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</si>
  <si>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</si>
  <si>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</si>
  <si>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</si>
  <si>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</si>
  <si>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</si>
  <si>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</si>
  <si>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</si>
  <si>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</si>
  <si>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</si>
  <si>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</si>
  <si>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</si>
  <si>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</si>
  <si>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</si>
  <si>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</si>
  <si>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</si>
  <si>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</si>
  <si>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</si>
  <si>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</si>
  <si>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</si>
  <si>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</si>
  <si>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</si>
  <si>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</si>
  <si>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</si>
  <si>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</si>
  <si>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</si>
  <si>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</si>
  <si>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</si>
  <si>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</si>
  <si>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</si>
  <si>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</si>
  <si>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</si>
  <si>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</si>
  <si>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</si>
  <si>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</si>
  <si>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</si>
  <si>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</si>
  <si>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</si>
  <si>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</si>
  <si>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</si>
  <si>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</si>
  <si>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</si>
  <si>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</si>
  <si>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</si>
  <si>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</si>
  <si>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</si>
  <si>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</si>
  <si>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</si>
  <si>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</si>
  <si>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</si>
  <si>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</si>
  <si>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</si>
  <si>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</si>
  <si>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</si>
  <si>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</si>
  <si>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</si>
  <si>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</si>
  <si>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</si>
  <si>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</si>
  <si>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</si>
  <si>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</si>
  <si>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</si>
  <si>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</si>
  <si>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</si>
  <si>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</si>
  <si>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</si>
  <si>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</si>
  <si>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</si>
  <si>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</si>
  <si>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</si>
  <si>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</si>
  <si>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</si>
  <si>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</si>
  <si>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</si>
  <si>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</si>
  <si>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</si>
  <si>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</si>
  <si>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</si>
  <si>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</si>
  <si>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</si>
  <si>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</si>
  <si>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</si>
  <si>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</si>
  <si>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</si>
  <si>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</si>
  <si>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</si>
  <si>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</si>
  <si>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</si>
  <si>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</si>
  <si>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</si>
  <si>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</si>
  <si>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</si>
  <si>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</si>
  <si>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</si>
  <si>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</si>
  <si>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</si>
  <si>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</si>
  <si>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</si>
  <si>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</si>
  <si>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</si>
  <si>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</si>
  <si>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</si>
  <si>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</si>
  <si>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</si>
  <si>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</si>
  <si>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</si>
  <si>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</si>
  <si>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</si>
  <si>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</si>
  <si>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</si>
  <si>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</si>
  <si>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</si>
  <si>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</si>
  <si>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</si>
  <si>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</si>
  <si>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</si>
  <si>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</si>
  <si>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</si>
  <si>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</si>
  <si>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</si>
  <si>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</si>
  <si>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</si>
  <si>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</si>
  <si>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</si>
  <si>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</si>
  <si>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</si>
  <si>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</si>
  <si>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</si>
  <si>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</si>
  <si>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</si>
  <si>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</si>
  <si>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</si>
  <si>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</si>
  <si>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</si>
  <si>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</si>
  <si>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</si>
  <si>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</si>
  <si>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</si>
  <si>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</si>
  <si>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</si>
  <si>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</si>
  <si>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</si>
  <si>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</si>
  <si>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</si>
  <si>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</si>
  <si>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</si>
  <si>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</si>
  <si>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</si>
  <si>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</si>
  <si>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</si>
  <si>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</si>
  <si>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</si>
  <si>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</si>
  <si>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</si>
  <si>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</si>
  <si>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</si>
  <si>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</si>
  <si>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</si>
  <si>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</si>
  <si>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</si>
  <si>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</si>
  <si>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</si>
  <si>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</si>
  <si>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</si>
  <si>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</si>
  <si>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</si>
  <si>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</si>
  <si>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</si>
  <si>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</si>
  <si>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</si>
  <si>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</si>
  <si>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</si>
  <si>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</si>
  <si>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</si>
  <si>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</si>
  <si>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</si>
  <si>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</si>
  <si>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</si>
  <si>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</si>
  <si>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</si>
  <si>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</si>
  <si>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</si>
  <si>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</si>
  <si>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</si>
  <si>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</si>
  <si>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</si>
  <si>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</si>
  <si>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</si>
  <si>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</si>
  <si>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</si>
  <si>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</si>
  <si>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</si>
  <si>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</si>
  <si>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</si>
  <si>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</si>
  <si>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</si>
  <si>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</si>
  <si>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</si>
  <si>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</si>
  <si>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</si>
  <si>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</si>
  <si>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</si>
  <si>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</si>
  <si>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</si>
  <si>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</si>
  <si>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</si>
  <si>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</si>
  <si>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</si>
  <si>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</si>
  <si>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</si>
  <si>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</si>
  <si>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</si>
  <si>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</si>
  <si>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</si>
  <si>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</si>
  <si>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</si>
  <si>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</si>
  <si>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</si>
  <si>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</si>
  <si>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</si>
  <si>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</si>
  <si>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</si>
  <si>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</si>
  <si>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</si>
  <si>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</si>
  <si>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</si>
  <si>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</si>
  <si>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</si>
  <si>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</si>
  <si>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</si>
  <si>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</si>
  <si>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</si>
  <si>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</si>
  <si>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</si>
  <si>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</si>
  <si>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</si>
  <si>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</si>
  <si>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</si>
  <si>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</si>
  <si>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</si>
  <si>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</si>
  <si>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</si>
  <si>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</si>
  <si>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</si>
  <si>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</si>
  <si>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</si>
  <si>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</si>
  <si>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</si>
  <si>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</si>
  <si>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</si>
  <si>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</si>
  <si>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</si>
  <si>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</si>
  <si>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</si>
  <si>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</si>
  <si>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</si>
  <si>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</si>
  <si>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</si>
  <si>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</si>
  <si>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</si>
  <si>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</si>
  <si>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</si>
  <si>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</si>
  <si>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</si>
  <si>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</si>
  <si>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</si>
  <si>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</si>
  <si>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</si>
  <si>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</si>
  <si>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</si>
  <si>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</si>
  <si>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</si>
  <si>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</si>
  <si>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</si>
  <si>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</si>
  <si>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</si>
  <si>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</si>
  <si>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</si>
  <si>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</si>
  <si>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</si>
  <si>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</si>
  <si>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</si>
  <si>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</si>
  <si>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</si>
  <si>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</si>
  <si>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</si>
  <si>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</si>
  <si>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</si>
  <si>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</si>
  <si>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</si>
  <si>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</si>
  <si>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</si>
  <si>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</si>
  <si>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</si>
  <si>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</si>
  <si>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</si>
  <si>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</si>
  <si>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</si>
  <si>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</si>
  <si>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</si>
  <si>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</si>
  <si>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</si>
  <si>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</si>
  <si>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</si>
  <si>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</si>
  <si>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</si>
  <si>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</si>
  <si>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</si>
  <si>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</si>
  <si>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</si>
  <si>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</si>
  <si>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</si>
  <si>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</si>
  <si>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</si>
  <si>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</si>
  <si>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</si>
  <si>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</si>
  <si>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</si>
  <si>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</si>
  <si>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</si>
  <si>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</si>
  <si>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</si>
  <si>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</si>
  <si>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</si>
  <si>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</si>
  <si>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</si>
  <si>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</si>
  <si>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</si>
  <si>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</si>
  <si>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</si>
  <si>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</si>
  <si>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</si>
  <si>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</si>
  <si>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</si>
  <si>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</si>
  <si>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</si>
  <si>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</si>
  <si>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</si>
  <si>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</si>
  <si>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</si>
  <si>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</si>
  <si>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</si>
  <si>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</si>
  <si>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</si>
  <si>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</si>
  <si>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</si>
  <si>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</si>
  <si>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</si>
  <si>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</si>
  <si>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</si>
  <si>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</si>
  <si>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</si>
  <si>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</si>
  <si>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</si>
  <si>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</si>
  <si>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</si>
  <si>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</si>
  <si>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</si>
  <si>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</si>
  <si>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</si>
  <si>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</si>
  <si>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</si>
  <si>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</si>
  <si>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</si>
  <si>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</si>
  <si>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</si>
  <si>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</si>
  <si>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</si>
  <si>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</si>
  <si>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</si>
  <si>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</si>
  <si>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</si>
  <si>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</si>
  <si>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</si>
  <si>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</si>
  <si>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</si>
  <si>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</si>
  <si>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</si>
  <si>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</si>
  <si>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</si>
  <si>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</si>
  <si>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</si>
  <si>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</si>
  <si>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</si>
  <si>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</si>
  <si>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</si>
  <si>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</si>
  <si>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</si>
  <si>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</si>
  <si>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</si>
  <si>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</si>
  <si>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</si>
  <si>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</si>
  <si>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</si>
  <si>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</si>
  <si>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</si>
  <si>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</si>
  <si>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</si>
  <si>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</si>
  <si>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</si>
  <si>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</si>
  <si>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</si>
  <si>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</si>
  <si>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</si>
  <si>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</si>
  <si>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</si>
  <si>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</si>
  <si>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</si>
  <si>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</si>
  <si>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</si>
  <si>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</si>
  <si>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</si>
  <si>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</si>
  <si>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</si>
  <si>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</si>
  <si>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</si>
  <si>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</si>
  <si>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</si>
  <si>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</si>
  <si>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</si>
  <si>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</si>
  <si>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</si>
  <si>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</si>
  <si>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</si>
  <si>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</si>
  <si>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</si>
  <si>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</si>
  <si>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</si>
  <si>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</si>
  <si>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</si>
  <si>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</si>
  <si>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</si>
  <si>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</si>
  <si>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</si>
  <si>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</si>
  <si>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</si>
  <si>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</si>
  <si>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</si>
  <si>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</si>
  <si>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</si>
  <si>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</si>
  <si>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</si>
  <si>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</si>
  <si>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</si>
  <si>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</si>
  <si>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</si>
  <si>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</si>
  <si>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</si>
  <si>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</si>
  <si>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</si>
  <si>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</si>
  <si>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</si>
  <si>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</si>
  <si>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</si>
  <si>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</si>
  <si>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</si>
  <si>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</si>
  <si>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</si>
  <si>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</si>
  <si>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</si>
  <si>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</si>
  <si>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</si>
  <si>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</si>
  <si>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</si>
  <si>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</si>
  <si>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</si>
  <si>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</si>
  <si>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</si>
  <si>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</si>
  <si>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</si>
  <si>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</si>
  <si>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</si>
  <si>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</si>
  <si>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</si>
  <si>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</si>
  <si>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</si>
  <si>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</si>
  <si>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</si>
  <si>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</si>
  <si>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</si>
  <si>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</si>
  <si>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</si>
  <si>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</si>
  <si>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</si>
  <si>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</si>
  <si>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</si>
  <si>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</si>
  <si>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</si>
  <si>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</si>
  <si>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</si>
  <si>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</si>
  <si>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</si>
  <si>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</si>
  <si>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</si>
  <si>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</si>
  <si>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</si>
  <si>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</si>
  <si>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</si>
  <si>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</si>
  <si>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</si>
  <si>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</si>
  <si>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</si>
  <si>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</si>
  <si>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</si>
  <si>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</si>
  <si>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</si>
  <si>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</si>
  <si>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</si>
  <si>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</si>
  <si>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</si>
  <si>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</si>
  <si>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</si>
  <si>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</si>
  <si>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</si>
  <si>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</si>
  <si>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</si>
  <si>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</si>
  <si>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</si>
  <si>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</si>
  <si>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</si>
  <si>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</si>
  <si>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</si>
  <si>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</si>
  <si>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</si>
  <si>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</si>
  <si>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</si>
  <si>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</si>
  <si>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</si>
  <si>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</si>
  <si>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</si>
  <si>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</si>
  <si>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</si>
  <si>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</si>
  <si>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</si>
  <si>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</si>
  <si>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</si>
  <si>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</si>
  <si>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</si>
  <si>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</si>
  <si>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</si>
  <si>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</si>
  <si>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</si>
  <si>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</si>
  <si>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</si>
  <si>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</si>
  <si>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</si>
  <si>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</si>
  <si>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</si>
  <si>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</si>
  <si>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</si>
  <si>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</si>
  <si>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</si>
  <si>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</si>
  <si>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</si>
  <si>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</si>
  <si>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</si>
  <si>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</si>
  <si>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</si>
  <si>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</si>
  <si>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</si>
  <si>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</si>
  <si>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</si>
  <si>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</si>
  <si>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</si>
  <si>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</si>
  <si>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</si>
  <si>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</si>
  <si>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</si>
  <si>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</si>
  <si>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</si>
  <si>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</si>
  <si>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</si>
  <si>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</si>
  <si>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</si>
  <si>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</si>
  <si>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</si>
  <si>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</si>
  <si>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</si>
  <si>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</si>
  <si>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</si>
  <si>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</si>
  <si>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</si>
  <si>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</si>
  <si>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</si>
  <si>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</si>
  <si>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</si>
  <si>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</si>
  <si>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</si>
  <si>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</si>
  <si>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</si>
  <si>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</si>
  <si>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</si>
  <si>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</si>
  <si>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</si>
  <si>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</si>
  <si>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</si>
  <si>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</si>
  <si>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</si>
  <si>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</si>
  <si>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</si>
  <si>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</si>
  <si>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</si>
  <si>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</si>
  <si>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</si>
  <si>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</si>
  <si>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</si>
  <si>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</si>
  <si>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</si>
  <si>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</si>
  <si>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</si>
  <si>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</si>
  <si>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</si>
  <si>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</si>
  <si>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</si>
  <si>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</si>
  <si>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</si>
  <si>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</si>
  <si>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</si>
  <si>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</si>
  <si>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</si>
  <si>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</si>
  <si>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</si>
  <si>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</si>
  <si>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</si>
  <si>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</si>
  <si>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</si>
  <si>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</si>
  <si>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</si>
  <si>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</si>
  <si>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</si>
  <si>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</si>
  <si>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</si>
  <si>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</si>
  <si>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</si>
  <si>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</si>
  <si>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</si>
  <si>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</si>
  <si>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</si>
  <si>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</si>
  <si>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</si>
  <si>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</si>
  <si>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</si>
  <si>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</si>
  <si>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</si>
  <si>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</si>
  <si>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</si>
  <si>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</si>
  <si>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</si>
  <si>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</si>
  <si>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</si>
  <si>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</si>
  <si>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</si>
  <si>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</si>
  <si>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</si>
  <si>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</si>
  <si>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</si>
  <si>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</si>
  <si>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</si>
  <si>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</si>
  <si>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</si>
  <si>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</si>
  <si>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</si>
  <si>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</si>
  <si>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</si>
  <si>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</si>
  <si>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</si>
  <si>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</si>
  <si>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</si>
  <si>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</si>
  <si>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</si>
  <si>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</si>
  <si>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</si>
  <si>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</si>
  <si>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</si>
  <si>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</si>
  <si>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</si>
  <si>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</si>
  <si>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</si>
  <si>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</si>
  <si>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</si>
  <si>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</si>
  <si>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</si>
  <si>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</si>
  <si>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</si>
  <si>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</si>
  <si>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</si>
  <si>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</si>
  <si>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</si>
  <si>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</si>
  <si>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</si>
  <si>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</si>
  <si>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</si>
  <si>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</si>
  <si>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</si>
  <si>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</si>
  <si>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</si>
  <si>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</si>
  <si>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</si>
  <si>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</si>
  <si>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</si>
  <si>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</si>
  <si>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</si>
  <si>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</si>
  <si>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</si>
  <si>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</si>
  <si>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</si>
  <si>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</si>
  <si>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</si>
  <si>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</si>
  <si>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</si>
  <si>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</si>
  <si>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</si>
  <si>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</si>
  <si>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</si>
  <si>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</si>
  <si>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</si>
  <si>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</si>
  <si>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</si>
  <si>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</si>
  <si>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</si>
  <si>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</si>
  <si>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</si>
  <si>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</si>
  <si>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</si>
  <si>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</si>
  <si>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</si>
  <si>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</si>
  <si>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</si>
  <si>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</si>
  <si>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</si>
  <si>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</si>
  <si>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</si>
  <si>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</si>
  <si>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</si>
  <si>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</si>
  <si>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</si>
  <si>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</si>
  <si>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</si>
  <si>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</si>
  <si>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</si>
  <si>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</si>
  <si>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</si>
  <si>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</si>
  <si>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</si>
  <si>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</si>
  <si>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</si>
  <si>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</si>
  <si>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</si>
  <si>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</si>
  <si>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</si>
  <si>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</si>
  <si>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</si>
  <si>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</si>
  <si>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</si>
  <si>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</si>
  <si>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</si>
  <si>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</si>
  <si>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</si>
  <si>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</si>
  <si>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</si>
  <si>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</si>
  <si>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</si>
  <si>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</si>
  <si>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</si>
  <si>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</si>
  <si>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</si>
  <si>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</si>
  <si>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</si>
  <si>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</si>
  <si>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</si>
  <si>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</si>
  <si>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</si>
  <si>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</si>
  <si>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</si>
  <si>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</si>
  <si>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</si>
  <si>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</si>
  <si>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</si>
  <si>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</si>
  <si>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</si>
  <si>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</si>
  <si>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</si>
  <si>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</si>
  <si>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</si>
  <si>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</si>
  <si>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</si>
  <si>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</si>
  <si>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</si>
  <si>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</si>
  <si>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</si>
  <si>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</si>
  <si>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</si>
  <si>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</si>
  <si>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</si>
  <si>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</si>
  <si>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</si>
  <si>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</si>
  <si>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</si>
  <si>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</si>
  <si>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</si>
  <si>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</si>
  <si>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</si>
  <si>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</si>
  <si>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</si>
  <si>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</si>
  <si>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</si>
  <si>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</si>
  <si>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</si>
  <si>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</si>
  <si>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</si>
  <si>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</si>
  <si>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</si>
  <si>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</si>
  <si>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</si>
  <si>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</si>
  <si>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</si>
  <si>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</si>
  <si>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</si>
  <si>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</si>
  <si>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</si>
  <si>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</si>
  <si>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</si>
  <si>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</si>
  <si>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</si>
  <si>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</si>
  <si>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</si>
  <si>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</si>
  <si>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</si>
  <si>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</si>
  <si>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</si>
  <si>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</si>
  <si>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</si>
  <si>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</si>
  <si>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</si>
  <si>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</si>
  <si>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</si>
  <si>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</si>
  <si>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</si>
  <si>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</si>
  <si>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</si>
  <si>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</si>
  <si>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</si>
  <si>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</si>
  <si>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</si>
  <si>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</si>
  <si>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</si>
  <si>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</si>
  <si>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</si>
  <si>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</si>
  <si>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</si>
  <si>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</si>
  <si>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</si>
  <si>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</si>
  <si>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</si>
  <si>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</si>
  <si>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</si>
  <si>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</si>
  <si>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</si>
  <si>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</si>
  <si>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</si>
  <si>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</si>
  <si>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</si>
  <si>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</si>
  <si>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</si>
  <si>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</si>
  <si>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</si>
  <si>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</si>
  <si>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</si>
  <si>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</si>
  <si>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</si>
  <si>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</si>
  <si>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</si>
  <si>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</si>
  <si>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</si>
  <si>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</si>
  <si>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</si>
  <si>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</si>
  <si>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</si>
  <si>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</si>
  <si>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</si>
  <si>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</si>
  <si>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</si>
  <si>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</si>
  <si>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</si>
  <si>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</si>
  <si>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</si>
  <si>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</si>
  <si>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</si>
  <si>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</si>
  <si>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</si>
  <si>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</si>
  <si>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</si>
  <si>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</si>
  <si>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</si>
  <si>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</si>
  <si>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</si>
  <si>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</si>
  <si>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</si>
  <si>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</si>
  <si>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</si>
  <si>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</si>
  <si>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</si>
  <si>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</si>
  <si>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</si>
  <si>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</si>
  <si>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</si>
  <si>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</si>
  <si>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</si>
  <si>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</si>
  <si>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</si>
  <si>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</si>
  <si>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</si>
  <si>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</si>
  <si>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</si>
  <si>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</si>
  <si>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</si>
  <si>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</si>
  <si>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</si>
  <si>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</si>
  <si>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</si>
  <si>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</si>
  <si>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</si>
  <si>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</si>
  <si>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</si>
  <si>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</si>
  <si>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</si>
  <si>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</si>
  <si>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</si>
  <si>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</si>
  <si>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</si>
  <si>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</si>
  <si>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</si>
  <si>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</si>
  <si>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</si>
  <si>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</si>
  <si>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</si>
  <si>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</si>
  <si>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</si>
  <si>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</si>
  <si>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</si>
  <si>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</si>
  <si>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</si>
  <si>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</si>
  <si>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</si>
  <si>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</si>
  <si>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</si>
  <si>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</si>
  <si>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</si>
  <si>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</si>
  <si>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</si>
  <si>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</si>
  <si>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</si>
  <si>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</si>
  <si>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</si>
  <si>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</si>
  <si>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</si>
  <si>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</si>
  <si>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</si>
  <si>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</si>
  <si>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</si>
  <si>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</si>
  <si>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</si>
  <si>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</si>
  <si>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</si>
  <si>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</si>
  <si>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</si>
  <si>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</si>
  <si>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</si>
  <si>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</si>
  <si>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</si>
  <si>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</si>
  <si>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</si>
  <si>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</si>
  <si>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</si>
  <si>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</si>
  <si>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</si>
  <si>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</si>
  <si>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</si>
  <si>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</si>
  <si>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</si>
  <si>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</si>
  <si>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</si>
  <si>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</si>
  <si>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</si>
  <si>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</si>
  <si>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</si>
  <si>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</si>
  <si>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</si>
  <si>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</si>
  <si>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</si>
  <si>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</si>
  <si>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</si>
  <si>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</si>
  <si>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</si>
  <si>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</si>
  <si>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</si>
  <si>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</si>
  <si>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</si>
  <si>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</si>
  <si>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</si>
  <si>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</si>
  <si>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</si>
  <si>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</si>
  <si>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</si>
  <si>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</si>
  <si>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</si>
  <si>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</si>
  <si>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</si>
  <si>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</si>
  <si>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</si>
  <si>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</si>
  <si>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</si>
  <si>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</si>
  <si>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</si>
  <si>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</si>
  <si>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</si>
  <si>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</si>
  <si>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</si>
  <si>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</si>
  <si>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</si>
  <si>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</si>
  <si>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</si>
  <si>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</si>
  <si>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</si>
  <si>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</si>
  <si>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</si>
  <si>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</si>
  <si>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</si>
  <si>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</si>
  <si>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</si>
  <si>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</si>
  <si>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</si>
  <si>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</si>
  <si>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</si>
  <si>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</si>
  <si>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</si>
  <si>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</si>
  <si>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</si>
  <si>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</si>
  <si>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</si>
  <si>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</si>
  <si>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</si>
  <si>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</si>
  <si>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</si>
  <si>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</si>
  <si>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</si>
  <si>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</si>
  <si>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</si>
  <si>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</si>
  <si>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</si>
  <si>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</si>
  <si>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</si>
  <si>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</si>
  <si>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</si>
  <si>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</si>
  <si>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</si>
  <si>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</si>
  <si>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</si>
  <si>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</si>
  <si>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</si>
  <si>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</si>
  <si>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</si>
  <si>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</si>
  <si>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</si>
  <si>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</si>
  <si>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</si>
  <si>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</si>
  <si>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</si>
  <si>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</si>
  <si>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</si>
  <si>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</si>
  <si>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</si>
  <si>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</si>
  <si>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</si>
  <si>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</si>
  <si>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</si>
  <si>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</si>
  <si>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</si>
  <si>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</si>
  <si>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</si>
  <si>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</si>
  <si>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</si>
  <si>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</si>
  <si>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</si>
  <si>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</si>
  <si>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</si>
  <si>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</si>
  <si>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</si>
  <si>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</si>
  <si>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</si>
  <si>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</si>
  <si>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</si>
  <si>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</si>
  <si>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</si>
  <si>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</si>
  <si>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</si>
  <si>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</si>
  <si>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</si>
  <si>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</si>
  <si>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</si>
  <si>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</si>
  <si>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</si>
  <si>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</si>
  <si>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</si>
  <si>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</si>
  <si>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</si>
  <si>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</si>
  <si>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</si>
  <si>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</si>
  <si>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</si>
  <si>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</si>
  <si>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</si>
  <si>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Justdial Ltd.</t>
  </si>
  <si>
    <t>HRTI PRIVATE LIMITED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</si>
  <si>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</si>
  <si>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</si>
  <si>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</si>
  <si>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</si>
  <si>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</si>
  <si>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</si>
  <si>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</si>
  <si>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</si>
  <si>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</si>
  <si>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</si>
  <si>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</si>
  <si>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</si>
  <si>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</si>
  <si>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</si>
  <si>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</si>
  <si>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</si>
  <si>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</si>
  <si>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</si>
  <si>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</si>
  <si>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</si>
  <si>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</si>
  <si>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</si>
  <si>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</si>
  <si>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</si>
  <si>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</si>
  <si>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</si>
  <si>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</si>
  <si>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</si>
  <si>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</si>
  <si>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</si>
  <si>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</si>
  <si>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</si>
  <si>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</si>
  <si>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</si>
  <si>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</si>
  <si>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</si>
  <si>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1190-1210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</si>
  <si>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</si>
  <si>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</si>
  <si>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</si>
  <si>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</si>
  <si>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</si>
  <si>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</si>
  <si>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</si>
  <si>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</si>
  <si>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</si>
  <si>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</si>
  <si>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DJML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</si>
  <si>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</si>
  <si>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</si>
  <si>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</si>
  <si>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</si>
  <si>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</si>
  <si>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</si>
  <si>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</si>
  <si>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</si>
  <si>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</si>
  <si>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</si>
  <si>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</si>
  <si>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</si>
  <si>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</si>
  <si>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</si>
  <si>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415-420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</si>
  <si>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</si>
  <si>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</si>
  <si>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</si>
  <si>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</si>
  <si>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</si>
  <si>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</si>
  <si>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</si>
  <si>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</si>
  <si>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</si>
  <si>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</si>
  <si>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459-463</t>
  </si>
  <si>
    <t>500-520</t>
  </si>
  <si>
    <t>345-348</t>
  </si>
  <si>
    <t>Profit of Rs.3/-</t>
  </si>
  <si>
    <t>CBPL</t>
  </si>
  <si>
    <t>NOPEA CAPITAL SERVICES PRIVATE LIMITED</t>
  </si>
  <si>
    <t>RIBATEX</t>
  </si>
  <si>
    <t>DEEPAK KUMAR</t>
  </si>
  <si>
    <t>LGHL</t>
  </si>
  <si>
    <t>Laxmi Goldorna House Ltd</t>
  </si>
  <si>
    <t>VEERAM VENDORS PRIVATELIMITED</t>
  </si>
  <si>
    <t>Profit of Rs.17.5/-</t>
  </si>
  <si>
    <t>544-550</t>
  </si>
  <si>
    <t>600-620</t>
  </si>
  <si>
    <t>1375-1385</t>
  </si>
  <si>
    <t>1500-1530</t>
  </si>
  <si>
    <t>DLF 125 PE APR</t>
  </si>
  <si>
    <t>Profit of Rs.0.75/-</t>
  </si>
  <si>
    <t>7.0-8.0</t>
  </si>
  <si>
    <t>530-535</t>
  </si>
  <si>
    <t>580-590</t>
  </si>
  <si>
    <t>189-191</t>
  </si>
  <si>
    <t>210-215</t>
  </si>
  <si>
    <t>493-497</t>
  </si>
  <si>
    <t>525-530</t>
  </si>
  <si>
    <t>KOTAKBANK 1220 CE APR</t>
  </si>
  <si>
    <t>55-60</t>
  </si>
  <si>
    <t>ACKNIT</t>
  </si>
  <si>
    <t>GOPI KRISHAN SARAF HUF</t>
  </si>
  <si>
    <t>PRABHA DEVI SARAF</t>
  </si>
  <si>
    <t>ALEXANDER</t>
  </si>
  <si>
    <t>KAHAR NIKLESH KANAIYABHAI</t>
  </si>
  <si>
    <t>ANUBHAV</t>
  </si>
  <si>
    <t>V PRABHAKAR</t>
  </si>
  <si>
    <t>GOENKA BUSINESS &amp; FINANCE LIMITED</t>
  </si>
  <si>
    <t>ANKITKUMAR MULJIBHAI SOLANKI</t>
  </si>
  <si>
    <t>FALGUNI SUNNY FALGUNI SUNNY SOLANKI</t>
  </si>
  <si>
    <t>ANSHUGOEL</t>
  </si>
  <si>
    <t>IMCAP</t>
  </si>
  <si>
    <t>WELSOME FINANCE PRIVATE LIMITED</t>
  </si>
  <si>
    <t>PVVINFRA</t>
  </si>
  <si>
    <t>PURELLI SUJIT REDDY</t>
  </si>
  <si>
    <t>SEEMA</t>
  </si>
  <si>
    <t>ROJL</t>
  </si>
  <si>
    <t>VAISHALI MILANBHAI SANGHVI</t>
  </si>
  <si>
    <t>VIRTI MILAN SANGHVI</t>
  </si>
  <si>
    <t>NIVYA RAKESHKUMAR SURANI</t>
  </si>
  <si>
    <t>KHUSHALI MUKESH SURANI</t>
  </si>
  <si>
    <t>MUKESH SEVANTILAL SURANI HUF</t>
  </si>
  <si>
    <t>RAKESH SEVANTILAL SURANI</t>
  </si>
  <si>
    <t>GOLDMINE ASSETS PRIVATE LIMITED</t>
  </si>
  <si>
    <t>SURJECTIVE RESEARCH CAPITAL LLP</t>
  </si>
  <si>
    <t>Vodafone Idea Limited</t>
  </si>
  <si>
    <t>SHARE INDIA SECURITIES LIMITED</t>
  </si>
  <si>
    <t>JAKHARIA</t>
  </si>
  <si>
    <t>JAKHARIA FABRIC LIMITED</t>
  </si>
  <si>
    <t>REKHABEN PRAFULBHAI SHAH</t>
  </si>
  <si>
    <t>HANSABEN DINESHCHANDRA SHAH</t>
  </si>
  <si>
    <t>BHANUMATI SURESHCHANDRA SHAH</t>
  </si>
  <si>
    <t>SHAH BHAVANABEN SURESHKUMAR</t>
  </si>
  <si>
    <t>SURESHCHANDRA H SHAH</t>
  </si>
  <si>
    <t>Reliance Capital Limited</t>
  </si>
  <si>
    <t>JASWANTRAI M VADODARIA</t>
  </si>
  <si>
    <t>Reliance Home Finance Ltd</t>
  </si>
  <si>
    <t>ALPHA LEON ENTERPRISES LLP</t>
  </si>
  <si>
    <t>Star Cement Limited</t>
  </si>
  <si>
    <t>SBI MUTUAL FUND</t>
  </si>
  <si>
    <t>Ujjivan Fin. Servc. Ltd.</t>
  </si>
  <si>
    <t>QE SECURITIES</t>
  </si>
  <si>
    <t>Prataap Snacks Limited</t>
  </si>
  <si>
    <t>SMALLER CAP WORLD FUND INC</t>
  </si>
  <si>
    <t>AXIS TRUSTEE SERVICES LIMITED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</si>
</sst>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2" sqref="B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7" t="s">
        <v>16</v>
      </c>
      <c r="B9" s="499" t="s">
        <v>17</v>
      </c>
      <c r="C9" s="499" t="s">
        <v>18</v>
      </c>
      <c r="D9" s="275" t="s">
        <v>19</v>
      </c>
      <c r="E9" s="275" t="s">
        <v>20</v>
      </c>
      <c r="F9" s="494" t="s">
        <v>21</v>
      </c>
      <c r="G9" s="495"/>
      <c r="H9" s="496"/>
      <c r="I9" s="494" t="s">
        <v>22</v>
      </c>
      <c r="J9" s="495"/>
      <c r="K9" s="496"/>
      <c r="L9" s="275"/>
      <c r="M9" s="282"/>
      <c r="N9" s="282"/>
      <c r="O9" s="282"/>
    </row>
    <row r="10" spans="1:15" ht="59.25" customHeight="1">
      <c r="A10" s="498"/>
      <c r="B10" s="500" t="s">
        <v>17</v>
      </c>
      <c r="C10" s="50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20748.8</v>
      </c>
      <c r="E11" s="304">
        <v>20435.766666666666</v>
      </c>
      <c r="F11" s="316">
        <v>19937.333333333332</v>
      </c>
      <c r="G11" s="316">
        <v>19125.866666666665</v>
      </c>
      <c r="H11" s="316">
        <v>18627.433333333331</v>
      </c>
      <c r="I11" s="316">
        <v>21247.233333333334</v>
      </c>
      <c r="J11" s="316">
        <v>21745.666666666668</v>
      </c>
      <c r="K11" s="316">
        <v>22557.133333333335</v>
      </c>
      <c r="L11" s="303">
        <v>20934.2</v>
      </c>
      <c r="M11" s="303">
        <v>19624.3</v>
      </c>
      <c r="N11" s="320">
        <v>1244580</v>
      </c>
      <c r="O11" s="321">
        <v>-0.13359044330585876</v>
      </c>
    </row>
    <row r="12" spans="1:15" ht="15">
      <c r="A12" s="278">
        <v>2</v>
      </c>
      <c r="B12" s="411" t="s">
        <v>34</v>
      </c>
      <c r="C12" s="278" t="s">
        <v>36</v>
      </c>
      <c r="D12" s="317">
        <v>9311.2999999999993</v>
      </c>
      <c r="E12" s="317">
        <v>9255.4333333333325</v>
      </c>
      <c r="F12" s="318">
        <v>9160.866666666665</v>
      </c>
      <c r="G12" s="318">
        <v>9010.4333333333325</v>
      </c>
      <c r="H12" s="318">
        <v>8915.866666666665</v>
      </c>
      <c r="I12" s="318">
        <v>9405.866666666665</v>
      </c>
      <c r="J12" s="318">
        <v>9500.4333333333343</v>
      </c>
      <c r="K12" s="318">
        <v>9650.866666666665</v>
      </c>
      <c r="L12" s="305">
        <v>9350</v>
      </c>
      <c r="M12" s="305">
        <v>9105</v>
      </c>
      <c r="N12" s="320">
        <v>11551050</v>
      </c>
      <c r="O12" s="321">
        <v>2.0534738097604612E-2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12680</v>
      </c>
      <c r="E13" s="317">
        <v>12754.666666666666</v>
      </c>
      <c r="F13" s="318">
        <v>12510.333333333332</v>
      </c>
      <c r="G13" s="318">
        <v>12340.666666666666</v>
      </c>
      <c r="H13" s="318">
        <v>12096.333333333332</v>
      </c>
      <c r="I13" s="318">
        <v>12924.333333333332</v>
      </c>
      <c r="J13" s="318">
        <v>13168.666666666664</v>
      </c>
      <c r="K13" s="318">
        <v>13338.333333333332</v>
      </c>
      <c r="L13" s="305">
        <v>12999</v>
      </c>
      <c r="M13" s="305">
        <v>12585</v>
      </c>
      <c r="N13" s="320">
        <v>2200</v>
      </c>
      <c r="O13" s="321">
        <v>-4.3478260869565216E-2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1173.45</v>
      </c>
      <c r="E14" s="317">
        <v>1166.7833333333335</v>
      </c>
      <c r="F14" s="318">
        <v>1142.866666666667</v>
      </c>
      <c r="G14" s="318">
        <v>1112.2833333333335</v>
      </c>
      <c r="H14" s="318">
        <v>1088.366666666667</v>
      </c>
      <c r="I14" s="318">
        <v>1197.366666666667</v>
      </c>
      <c r="J14" s="318">
        <v>1221.2833333333335</v>
      </c>
      <c r="K14" s="318">
        <v>1251.866666666667</v>
      </c>
      <c r="L14" s="305">
        <v>1190.7</v>
      </c>
      <c r="M14" s="305">
        <v>1136.2</v>
      </c>
      <c r="N14" s="320">
        <v>1610400</v>
      </c>
      <c r="O14" s="321">
        <v>-4.8451902623493262E-2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144.75</v>
      </c>
      <c r="E15" s="317">
        <v>145.36666666666667</v>
      </c>
      <c r="F15" s="318">
        <v>141.53333333333336</v>
      </c>
      <c r="G15" s="318">
        <v>138.31666666666669</v>
      </c>
      <c r="H15" s="318">
        <v>134.48333333333338</v>
      </c>
      <c r="I15" s="318">
        <v>148.58333333333334</v>
      </c>
      <c r="J15" s="318">
        <v>152.41666666666666</v>
      </c>
      <c r="K15" s="318">
        <v>155.63333333333333</v>
      </c>
      <c r="L15" s="305">
        <v>149.19999999999999</v>
      </c>
      <c r="M15" s="305">
        <v>142.15</v>
      </c>
      <c r="N15" s="320">
        <v>17708000</v>
      </c>
      <c r="O15" s="321">
        <v>3.6272953978689639E-3</v>
      </c>
    </row>
    <row r="16" spans="1:15" ht="15">
      <c r="A16" s="278">
        <v>6</v>
      </c>
      <c r="B16" s="411" t="s">
        <v>40</v>
      </c>
      <c r="C16" s="278" t="s">
        <v>42</v>
      </c>
      <c r="D16" s="317">
        <v>269.5</v>
      </c>
      <c r="E16" s="317">
        <v>269.90000000000003</v>
      </c>
      <c r="F16" s="318">
        <v>263.80000000000007</v>
      </c>
      <c r="G16" s="318">
        <v>258.10000000000002</v>
      </c>
      <c r="H16" s="318">
        <v>252.00000000000006</v>
      </c>
      <c r="I16" s="318">
        <v>275.60000000000008</v>
      </c>
      <c r="J16" s="318">
        <v>281.7000000000001</v>
      </c>
      <c r="K16" s="318">
        <v>287.40000000000009</v>
      </c>
      <c r="L16" s="305">
        <v>276</v>
      </c>
      <c r="M16" s="305">
        <v>264.2</v>
      </c>
      <c r="N16" s="320">
        <v>31372500</v>
      </c>
      <c r="O16" s="321">
        <v>-2.939774352455109E-3</v>
      </c>
    </row>
    <row r="17" spans="1:15" ht="15">
      <c r="A17" s="278">
        <v>7</v>
      </c>
      <c r="B17" s="411" t="s">
        <v>43</v>
      </c>
      <c r="C17" s="278" t="s">
        <v>44</v>
      </c>
      <c r="D17" s="317">
        <v>31.15</v>
      </c>
      <c r="E17" s="317">
        <v>31</v>
      </c>
      <c r="F17" s="318">
        <v>30.45</v>
      </c>
      <c r="G17" s="318">
        <v>29.75</v>
      </c>
      <c r="H17" s="318">
        <v>29.2</v>
      </c>
      <c r="I17" s="318">
        <v>31.7</v>
      </c>
      <c r="J17" s="318">
        <v>32.25</v>
      </c>
      <c r="K17" s="318">
        <v>32.950000000000003</v>
      </c>
      <c r="L17" s="305">
        <v>31.55</v>
      </c>
      <c r="M17" s="305">
        <v>30.3</v>
      </c>
      <c r="N17" s="320">
        <v>63400000</v>
      </c>
      <c r="O17" s="321">
        <v>4.5686953653306946E-2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543.54999999999995</v>
      </c>
      <c r="E18" s="317">
        <v>539.33333333333337</v>
      </c>
      <c r="F18" s="318">
        <v>529.81666666666672</v>
      </c>
      <c r="G18" s="318">
        <v>516.08333333333337</v>
      </c>
      <c r="H18" s="318">
        <v>506.56666666666672</v>
      </c>
      <c r="I18" s="318">
        <v>553.06666666666672</v>
      </c>
      <c r="J18" s="318">
        <v>562.58333333333337</v>
      </c>
      <c r="K18" s="318">
        <v>576.31666666666672</v>
      </c>
      <c r="L18" s="305">
        <v>548.85</v>
      </c>
      <c r="M18" s="305">
        <v>525.6</v>
      </c>
      <c r="N18" s="320">
        <v>1034400</v>
      </c>
      <c r="O18" s="321">
        <v>2.6190476190476191E-2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173.1</v>
      </c>
      <c r="E19" s="317">
        <v>172.78333333333333</v>
      </c>
      <c r="F19" s="318">
        <v>169.81666666666666</v>
      </c>
      <c r="G19" s="318">
        <v>166.53333333333333</v>
      </c>
      <c r="H19" s="318">
        <v>163.56666666666666</v>
      </c>
      <c r="I19" s="318">
        <v>176.06666666666666</v>
      </c>
      <c r="J19" s="318">
        <v>179.0333333333333</v>
      </c>
      <c r="K19" s="318">
        <v>182.31666666666666</v>
      </c>
      <c r="L19" s="305">
        <v>175.75</v>
      </c>
      <c r="M19" s="305">
        <v>169.5</v>
      </c>
      <c r="N19" s="320">
        <v>19775000</v>
      </c>
      <c r="O19" s="321">
        <v>-2.3456790123456792E-2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1381.55</v>
      </c>
      <c r="E20" s="317">
        <v>1408.45</v>
      </c>
      <c r="F20" s="318">
        <v>1337.1000000000001</v>
      </c>
      <c r="G20" s="318">
        <v>1292.6500000000001</v>
      </c>
      <c r="H20" s="318">
        <v>1221.3000000000002</v>
      </c>
      <c r="I20" s="318">
        <v>1452.9</v>
      </c>
      <c r="J20" s="318">
        <v>1524.25</v>
      </c>
      <c r="K20" s="318">
        <v>1568.7</v>
      </c>
      <c r="L20" s="305">
        <v>1479.8</v>
      </c>
      <c r="M20" s="305">
        <v>1364</v>
      </c>
      <c r="N20" s="320">
        <v>927500</v>
      </c>
      <c r="O20" s="321">
        <v>0.12697448359659783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97.95</v>
      </c>
      <c r="E21" s="317">
        <v>96.90000000000002</v>
      </c>
      <c r="F21" s="318">
        <v>95.400000000000034</v>
      </c>
      <c r="G21" s="318">
        <v>92.850000000000009</v>
      </c>
      <c r="H21" s="318">
        <v>91.350000000000023</v>
      </c>
      <c r="I21" s="318">
        <v>99.450000000000045</v>
      </c>
      <c r="J21" s="318">
        <v>100.95000000000002</v>
      </c>
      <c r="K21" s="318">
        <v>103.50000000000006</v>
      </c>
      <c r="L21" s="305">
        <v>98.4</v>
      </c>
      <c r="M21" s="305">
        <v>94.35</v>
      </c>
      <c r="N21" s="320">
        <v>3966000</v>
      </c>
      <c r="O21" s="321">
        <v>-0.16750629722921914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49.15</v>
      </c>
      <c r="E22" s="317">
        <v>48.85</v>
      </c>
      <c r="F22" s="318">
        <v>48.050000000000004</v>
      </c>
      <c r="G22" s="318">
        <v>46.95</v>
      </c>
      <c r="H22" s="318">
        <v>46.150000000000006</v>
      </c>
      <c r="I22" s="318">
        <v>49.95</v>
      </c>
      <c r="J22" s="318">
        <v>50.75</v>
      </c>
      <c r="K22" s="318">
        <v>51.85</v>
      </c>
      <c r="L22" s="305">
        <v>49.65</v>
      </c>
      <c r="M22" s="305">
        <v>47.75</v>
      </c>
      <c r="N22" s="320">
        <v>34416000</v>
      </c>
      <c r="O22" s="321">
        <v>-8.755760368663594E-3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1761</v>
      </c>
      <c r="E23" s="317">
        <v>1758.8333333333333</v>
      </c>
      <c r="F23" s="318">
        <v>1733.1666666666665</v>
      </c>
      <c r="G23" s="318">
        <v>1705.3333333333333</v>
      </c>
      <c r="H23" s="318">
        <v>1679.6666666666665</v>
      </c>
      <c r="I23" s="318">
        <v>1786.6666666666665</v>
      </c>
      <c r="J23" s="318">
        <v>1812.333333333333</v>
      </c>
      <c r="K23" s="318">
        <v>1840.1666666666665</v>
      </c>
      <c r="L23" s="305">
        <v>1784.5</v>
      </c>
      <c r="M23" s="305">
        <v>1731</v>
      </c>
      <c r="N23" s="320">
        <v>5810400</v>
      </c>
      <c r="O23" s="321">
        <v>-1.4150463198615494E-2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545.65</v>
      </c>
      <c r="E24" s="317">
        <v>549.30000000000007</v>
      </c>
      <c r="F24" s="318">
        <v>529.60000000000014</v>
      </c>
      <c r="G24" s="318">
        <v>513.55000000000007</v>
      </c>
      <c r="H24" s="318">
        <v>493.85000000000014</v>
      </c>
      <c r="I24" s="318">
        <v>565.35000000000014</v>
      </c>
      <c r="J24" s="318">
        <v>585.05000000000018</v>
      </c>
      <c r="K24" s="318">
        <v>601.10000000000014</v>
      </c>
      <c r="L24" s="305">
        <v>569</v>
      </c>
      <c r="M24" s="305">
        <v>533.25</v>
      </c>
      <c r="N24" s="320">
        <v>8229000</v>
      </c>
      <c r="O24" s="321">
        <v>-1.6845878136200716E-2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479.4</v>
      </c>
      <c r="E25" s="317">
        <v>466.91666666666669</v>
      </c>
      <c r="F25" s="318">
        <v>444.98333333333335</v>
      </c>
      <c r="G25" s="318">
        <v>410.56666666666666</v>
      </c>
      <c r="H25" s="318">
        <v>388.63333333333333</v>
      </c>
      <c r="I25" s="318">
        <v>501.33333333333337</v>
      </c>
      <c r="J25" s="318">
        <v>523.26666666666665</v>
      </c>
      <c r="K25" s="318">
        <v>557.68333333333339</v>
      </c>
      <c r="L25" s="305">
        <v>488.85</v>
      </c>
      <c r="M25" s="305">
        <v>432.5</v>
      </c>
      <c r="N25" s="320">
        <v>50922000</v>
      </c>
      <c r="O25" s="321">
        <v>-2.7730124785561535E-3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2392.4499999999998</v>
      </c>
      <c r="E26" s="317">
        <v>2395.8333333333335</v>
      </c>
      <c r="F26" s="318">
        <v>2354.1166666666668</v>
      </c>
      <c r="G26" s="318">
        <v>2315.7833333333333</v>
      </c>
      <c r="H26" s="318">
        <v>2274.0666666666666</v>
      </c>
      <c r="I26" s="318">
        <v>2434.166666666667</v>
      </c>
      <c r="J26" s="318">
        <v>2475.8833333333332</v>
      </c>
      <c r="K26" s="318">
        <v>2514.2166666666672</v>
      </c>
      <c r="L26" s="305">
        <v>2437.5500000000002</v>
      </c>
      <c r="M26" s="305">
        <v>2357.5</v>
      </c>
      <c r="N26" s="320">
        <v>1425750</v>
      </c>
      <c r="O26" s="321">
        <v>2.4061770515352847E-2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5015.6499999999996</v>
      </c>
      <c r="E27" s="317">
        <v>5014.2833333333328</v>
      </c>
      <c r="F27" s="318">
        <v>4864.5666666666657</v>
      </c>
      <c r="G27" s="318">
        <v>4713.4833333333327</v>
      </c>
      <c r="H27" s="318">
        <v>4563.7666666666655</v>
      </c>
      <c r="I27" s="318">
        <v>5165.3666666666659</v>
      </c>
      <c r="J27" s="318">
        <v>5315.083333333333</v>
      </c>
      <c r="K27" s="318">
        <v>5466.1666666666661</v>
      </c>
      <c r="L27" s="305">
        <v>5164</v>
      </c>
      <c r="M27" s="305">
        <v>4863.2</v>
      </c>
      <c r="N27" s="320">
        <v>768625</v>
      </c>
      <c r="O27" s="321">
        <v>1.3849958779884583E-2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2320.85</v>
      </c>
      <c r="E28" s="317">
        <v>2317.0500000000002</v>
      </c>
      <c r="F28" s="318">
        <v>2244.1000000000004</v>
      </c>
      <c r="G28" s="318">
        <v>2167.3500000000004</v>
      </c>
      <c r="H28" s="318">
        <v>2094.4000000000005</v>
      </c>
      <c r="I28" s="318">
        <v>2393.8000000000002</v>
      </c>
      <c r="J28" s="318">
        <v>2466.75</v>
      </c>
      <c r="K28" s="318">
        <v>2543.5</v>
      </c>
      <c r="L28" s="305">
        <v>2390</v>
      </c>
      <c r="M28" s="305">
        <v>2240.3000000000002</v>
      </c>
      <c r="N28" s="320">
        <v>5165000</v>
      </c>
      <c r="O28" s="321">
        <v>2.961308801398126E-3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943.9</v>
      </c>
      <c r="E29" s="317">
        <v>940.21666666666658</v>
      </c>
      <c r="F29" s="318">
        <v>924.63333333333321</v>
      </c>
      <c r="G29" s="318">
        <v>905.36666666666667</v>
      </c>
      <c r="H29" s="318">
        <v>889.7833333333333</v>
      </c>
      <c r="I29" s="318">
        <v>959.48333333333312</v>
      </c>
      <c r="J29" s="318">
        <v>975.06666666666638</v>
      </c>
      <c r="K29" s="318">
        <v>994.33333333333303</v>
      </c>
      <c r="L29" s="305">
        <v>955.8</v>
      </c>
      <c r="M29" s="305">
        <v>920.95</v>
      </c>
      <c r="N29" s="320">
        <v>684000</v>
      </c>
      <c r="O29" s="321">
        <v>3.0120481927710843E-2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217.6</v>
      </c>
      <c r="E30" s="317">
        <v>215.85</v>
      </c>
      <c r="F30" s="318">
        <v>203.25</v>
      </c>
      <c r="G30" s="318">
        <v>188.9</v>
      </c>
      <c r="H30" s="318">
        <v>176.3</v>
      </c>
      <c r="I30" s="318">
        <v>230.2</v>
      </c>
      <c r="J30" s="318">
        <v>242.79999999999995</v>
      </c>
      <c r="K30" s="318">
        <v>257.14999999999998</v>
      </c>
      <c r="L30" s="305">
        <v>228.45</v>
      </c>
      <c r="M30" s="305">
        <v>201.5</v>
      </c>
      <c r="N30" s="320">
        <v>11577600</v>
      </c>
      <c r="O30" s="321">
        <v>3.9542143600416234E-3</v>
      </c>
    </row>
    <row r="31" spans="1:15" ht="15">
      <c r="A31" s="278">
        <v>21</v>
      </c>
      <c r="B31" s="411" t="s">
        <v>55</v>
      </c>
      <c r="C31" s="278" t="s">
        <v>62</v>
      </c>
      <c r="D31" s="317">
        <v>50.55</v>
      </c>
      <c r="E31" s="317">
        <v>50.800000000000004</v>
      </c>
      <c r="F31" s="318">
        <v>48.900000000000006</v>
      </c>
      <c r="G31" s="318">
        <v>47.25</v>
      </c>
      <c r="H31" s="318">
        <v>45.35</v>
      </c>
      <c r="I31" s="318">
        <v>52.45000000000001</v>
      </c>
      <c r="J31" s="318">
        <v>54.35</v>
      </c>
      <c r="K31" s="318">
        <v>56.000000000000014</v>
      </c>
      <c r="L31" s="305">
        <v>52.7</v>
      </c>
      <c r="M31" s="305">
        <v>49.15</v>
      </c>
      <c r="N31" s="320">
        <v>41320800</v>
      </c>
      <c r="O31" s="321">
        <v>7.1858803754027173E-2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1243.95</v>
      </c>
      <c r="E32" s="317">
        <v>1248.55</v>
      </c>
      <c r="F32" s="318">
        <v>1202.1499999999999</v>
      </c>
      <c r="G32" s="318">
        <v>1160.3499999999999</v>
      </c>
      <c r="H32" s="318">
        <v>1113.9499999999998</v>
      </c>
      <c r="I32" s="318">
        <v>1290.3499999999999</v>
      </c>
      <c r="J32" s="318">
        <v>1336.75</v>
      </c>
      <c r="K32" s="318">
        <v>1378.55</v>
      </c>
      <c r="L32" s="305">
        <v>1294.95</v>
      </c>
      <c r="M32" s="305">
        <v>1206.75</v>
      </c>
      <c r="N32" s="320">
        <v>1509200</v>
      </c>
      <c r="O32" s="321">
        <v>9.937430990062569E-3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71.8</v>
      </c>
      <c r="E33" s="317">
        <v>71.983333333333334</v>
      </c>
      <c r="F33" s="318">
        <v>70.666666666666671</v>
      </c>
      <c r="G33" s="318">
        <v>69.533333333333331</v>
      </c>
      <c r="H33" s="318">
        <v>68.216666666666669</v>
      </c>
      <c r="I33" s="318">
        <v>73.116666666666674</v>
      </c>
      <c r="J33" s="318">
        <v>74.433333333333337</v>
      </c>
      <c r="K33" s="318">
        <v>75.566666666666677</v>
      </c>
      <c r="L33" s="305">
        <v>73.3</v>
      </c>
      <c r="M33" s="305">
        <v>70.849999999999994</v>
      </c>
      <c r="N33" s="320">
        <v>16398000</v>
      </c>
      <c r="O33" s="321">
        <v>-9.423704240666908E-3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517.29999999999995</v>
      </c>
      <c r="E34" s="317">
        <v>518.94999999999993</v>
      </c>
      <c r="F34" s="318">
        <v>507.89999999999986</v>
      </c>
      <c r="G34" s="318">
        <v>498.49999999999994</v>
      </c>
      <c r="H34" s="318">
        <v>487.44999999999987</v>
      </c>
      <c r="I34" s="318">
        <v>528.34999999999991</v>
      </c>
      <c r="J34" s="318">
        <v>539.39999999999986</v>
      </c>
      <c r="K34" s="318">
        <v>548.79999999999984</v>
      </c>
      <c r="L34" s="305">
        <v>530</v>
      </c>
      <c r="M34" s="305">
        <v>509.55</v>
      </c>
      <c r="N34" s="320">
        <v>4631000</v>
      </c>
      <c r="O34" s="321">
        <v>-8.4785680640602924E-3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283.8</v>
      </c>
      <c r="E35" s="317">
        <v>271.86666666666667</v>
      </c>
      <c r="F35" s="318">
        <v>258.18333333333334</v>
      </c>
      <c r="G35" s="318">
        <v>232.56666666666666</v>
      </c>
      <c r="H35" s="318">
        <v>218.88333333333333</v>
      </c>
      <c r="I35" s="318">
        <v>297.48333333333335</v>
      </c>
      <c r="J35" s="318">
        <v>311.16666666666674</v>
      </c>
      <c r="K35" s="318">
        <v>336.78333333333336</v>
      </c>
      <c r="L35" s="305">
        <v>285.55</v>
      </c>
      <c r="M35" s="305">
        <v>246.25</v>
      </c>
      <c r="N35" s="320">
        <v>7111000</v>
      </c>
      <c r="O35" s="321">
        <v>3.6377415687760518E-2</v>
      </c>
    </row>
    <row r="36" spans="1:15" ht="15">
      <c r="A36" s="278">
        <v>26</v>
      </c>
      <c r="B36" s="411" t="s">
        <v>69</v>
      </c>
      <c r="C36" s="278" t="s">
        <v>70</v>
      </c>
      <c r="D36" s="317">
        <v>504.6</v>
      </c>
      <c r="E36" s="317">
        <v>505.9666666666667</v>
      </c>
      <c r="F36" s="318">
        <v>498.73333333333335</v>
      </c>
      <c r="G36" s="318">
        <v>492.86666666666667</v>
      </c>
      <c r="H36" s="318">
        <v>485.63333333333333</v>
      </c>
      <c r="I36" s="318">
        <v>511.83333333333337</v>
      </c>
      <c r="J36" s="318">
        <v>519.06666666666672</v>
      </c>
      <c r="K36" s="318">
        <v>524.93333333333339</v>
      </c>
      <c r="L36" s="305">
        <v>513.20000000000005</v>
      </c>
      <c r="M36" s="305">
        <v>500.1</v>
      </c>
      <c r="N36" s="320">
        <v>56146383</v>
      </c>
      <c r="O36" s="321">
        <v>1.7988388092761015E-2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22</v>
      </c>
      <c r="E37" s="317">
        <v>22.05</v>
      </c>
      <c r="F37" s="318">
        <v>21.5</v>
      </c>
      <c r="G37" s="318">
        <v>21</v>
      </c>
      <c r="H37" s="318">
        <v>20.45</v>
      </c>
      <c r="I37" s="318">
        <v>22.55</v>
      </c>
      <c r="J37" s="318">
        <v>23.100000000000005</v>
      </c>
      <c r="K37" s="318">
        <v>23.6</v>
      </c>
      <c r="L37" s="305">
        <v>22.6</v>
      </c>
      <c r="M37" s="305">
        <v>21.55</v>
      </c>
      <c r="N37" s="320">
        <v>58988800</v>
      </c>
      <c r="O37" s="321">
        <v>4.2072386551534079E-2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357</v>
      </c>
      <c r="E38" s="317">
        <v>354.86666666666662</v>
      </c>
      <c r="F38" s="318">
        <v>346.93333333333322</v>
      </c>
      <c r="G38" s="318">
        <v>336.86666666666662</v>
      </c>
      <c r="H38" s="318">
        <v>328.93333333333322</v>
      </c>
      <c r="I38" s="318">
        <v>364.93333333333322</v>
      </c>
      <c r="J38" s="318">
        <v>372.86666666666662</v>
      </c>
      <c r="K38" s="318">
        <v>382.93333333333322</v>
      </c>
      <c r="L38" s="305">
        <v>362.8</v>
      </c>
      <c r="M38" s="305">
        <v>344.8</v>
      </c>
      <c r="N38" s="320">
        <v>11516100</v>
      </c>
      <c r="O38" s="321">
        <v>6.5092533503509895E-2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10777.9</v>
      </c>
      <c r="E39" s="317">
        <v>10682.733333333332</v>
      </c>
      <c r="F39" s="318">
        <v>10505.166666666664</v>
      </c>
      <c r="G39" s="318">
        <v>10232.433333333332</v>
      </c>
      <c r="H39" s="318">
        <v>10054.866666666665</v>
      </c>
      <c r="I39" s="318">
        <v>10955.466666666664</v>
      </c>
      <c r="J39" s="318">
        <v>11133.033333333333</v>
      </c>
      <c r="K39" s="318">
        <v>11405.766666666663</v>
      </c>
      <c r="L39" s="305">
        <v>10860.3</v>
      </c>
      <c r="M39" s="305">
        <v>10410</v>
      </c>
      <c r="N39" s="320">
        <v>126520</v>
      </c>
      <c r="O39" s="321">
        <v>2.5356576862123614E-3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362</v>
      </c>
      <c r="E40" s="317">
        <v>361.2833333333333</v>
      </c>
      <c r="F40" s="318">
        <v>356.31666666666661</v>
      </c>
      <c r="G40" s="318">
        <v>350.63333333333333</v>
      </c>
      <c r="H40" s="318">
        <v>345.66666666666663</v>
      </c>
      <c r="I40" s="318">
        <v>366.96666666666658</v>
      </c>
      <c r="J40" s="318">
        <v>371.93333333333328</v>
      </c>
      <c r="K40" s="318">
        <v>377.61666666666656</v>
      </c>
      <c r="L40" s="305">
        <v>366.25</v>
      </c>
      <c r="M40" s="305">
        <v>355.6</v>
      </c>
      <c r="N40" s="320">
        <v>15748200</v>
      </c>
      <c r="O40" s="321">
        <v>-1.3641488162344983E-2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2844</v>
      </c>
      <c r="E41" s="317">
        <v>2848.4666666666667</v>
      </c>
      <c r="F41" s="318">
        <v>2802.9833333333336</v>
      </c>
      <c r="G41" s="318">
        <v>2761.9666666666667</v>
      </c>
      <c r="H41" s="318">
        <v>2716.4833333333336</v>
      </c>
      <c r="I41" s="318">
        <v>2889.4833333333336</v>
      </c>
      <c r="J41" s="318">
        <v>2934.9666666666662</v>
      </c>
      <c r="K41" s="318">
        <v>2975.9833333333336</v>
      </c>
      <c r="L41" s="305">
        <v>2893.95</v>
      </c>
      <c r="M41" s="305">
        <v>2807.45</v>
      </c>
      <c r="N41" s="320">
        <v>1197800</v>
      </c>
      <c r="O41" s="321">
        <v>-1.3181743285549514E-2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335.55</v>
      </c>
      <c r="E42" s="317">
        <v>340.66666666666669</v>
      </c>
      <c r="F42" s="318">
        <v>328.08333333333337</v>
      </c>
      <c r="G42" s="318">
        <v>320.61666666666667</v>
      </c>
      <c r="H42" s="318">
        <v>308.03333333333336</v>
      </c>
      <c r="I42" s="318">
        <v>348.13333333333338</v>
      </c>
      <c r="J42" s="318">
        <v>360.71666666666675</v>
      </c>
      <c r="K42" s="318">
        <v>368.18333333333339</v>
      </c>
      <c r="L42" s="305">
        <v>353.25</v>
      </c>
      <c r="M42" s="305">
        <v>333.2</v>
      </c>
      <c r="N42" s="320">
        <v>5706800</v>
      </c>
      <c r="O42" s="321">
        <v>0.11521926053310404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87.4</v>
      </c>
      <c r="E43" s="317">
        <v>87.233333333333334</v>
      </c>
      <c r="F43" s="318">
        <v>83.966666666666669</v>
      </c>
      <c r="G43" s="318">
        <v>80.533333333333331</v>
      </c>
      <c r="H43" s="318">
        <v>77.266666666666666</v>
      </c>
      <c r="I43" s="318">
        <v>90.666666666666671</v>
      </c>
      <c r="J43" s="318">
        <v>93.933333333333351</v>
      </c>
      <c r="K43" s="318">
        <v>97.366666666666674</v>
      </c>
      <c r="L43" s="305">
        <v>90.5</v>
      </c>
      <c r="M43" s="305">
        <v>83.8</v>
      </c>
      <c r="N43" s="320">
        <v>8634600</v>
      </c>
      <c r="O43" s="321">
        <v>8.8092345078979346E-3</v>
      </c>
    </row>
    <row r="44" spans="1:15" ht="15">
      <c r="A44" s="278">
        <v>34</v>
      </c>
      <c r="B44" s="411" t="s">
        <v>80</v>
      </c>
      <c r="C44" s="278" t="s">
        <v>81</v>
      </c>
      <c r="D44" s="317">
        <v>349.25</v>
      </c>
      <c r="E44" s="317">
        <v>345.31666666666666</v>
      </c>
      <c r="F44" s="318">
        <v>338.73333333333335</v>
      </c>
      <c r="G44" s="318">
        <v>328.2166666666667</v>
      </c>
      <c r="H44" s="318">
        <v>321.63333333333338</v>
      </c>
      <c r="I44" s="318">
        <v>355.83333333333331</v>
      </c>
      <c r="J44" s="318">
        <v>362.41666666666669</v>
      </c>
      <c r="K44" s="318">
        <v>372.93333333333328</v>
      </c>
      <c r="L44" s="305">
        <v>351.9</v>
      </c>
      <c r="M44" s="305">
        <v>334.8</v>
      </c>
      <c r="N44" s="320">
        <v>1783800</v>
      </c>
      <c r="O44" s="321">
        <v>1.954732510288066E-2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590.4</v>
      </c>
      <c r="E45" s="317">
        <v>573.18333333333328</v>
      </c>
      <c r="F45" s="318">
        <v>550.71666666666658</v>
      </c>
      <c r="G45" s="318">
        <v>511.0333333333333</v>
      </c>
      <c r="H45" s="318">
        <v>488.56666666666661</v>
      </c>
      <c r="I45" s="318">
        <v>612.86666666666656</v>
      </c>
      <c r="J45" s="318">
        <v>635.33333333333326</v>
      </c>
      <c r="K45" s="318">
        <v>675.01666666666654</v>
      </c>
      <c r="L45" s="305">
        <v>595.65</v>
      </c>
      <c r="M45" s="305">
        <v>533.5</v>
      </c>
      <c r="N45" s="320">
        <v>1171200</v>
      </c>
      <c r="O45" s="321">
        <v>0.29902395740905058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177.7</v>
      </c>
      <c r="E46" s="317">
        <v>174.61666666666667</v>
      </c>
      <c r="F46" s="318">
        <v>168.18333333333334</v>
      </c>
      <c r="G46" s="318">
        <v>158.66666666666666</v>
      </c>
      <c r="H46" s="318">
        <v>152.23333333333332</v>
      </c>
      <c r="I46" s="318">
        <v>184.13333333333335</v>
      </c>
      <c r="J46" s="318">
        <v>190.56666666666669</v>
      </c>
      <c r="K46" s="318">
        <v>200.08333333333337</v>
      </c>
      <c r="L46" s="305">
        <v>181.05</v>
      </c>
      <c r="M46" s="305">
        <v>165.1</v>
      </c>
      <c r="N46" s="320">
        <v>5705000</v>
      </c>
      <c r="O46" s="321">
        <v>7.489401789919925E-2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601.04999999999995</v>
      </c>
      <c r="E47" s="317">
        <v>605.44999999999993</v>
      </c>
      <c r="F47" s="318">
        <v>593.24999999999989</v>
      </c>
      <c r="G47" s="318">
        <v>585.44999999999993</v>
      </c>
      <c r="H47" s="318">
        <v>573.24999999999989</v>
      </c>
      <c r="I47" s="318">
        <v>613.24999999999989</v>
      </c>
      <c r="J47" s="318">
        <v>625.44999999999993</v>
      </c>
      <c r="K47" s="318">
        <v>633.24999999999989</v>
      </c>
      <c r="L47" s="305">
        <v>617.65</v>
      </c>
      <c r="M47" s="305">
        <v>597.65</v>
      </c>
      <c r="N47" s="320">
        <v>12060050</v>
      </c>
      <c r="O47" s="321">
        <v>-2.9969475534178152E-2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149.55000000000001</v>
      </c>
      <c r="E48" s="317">
        <v>150.35000000000002</v>
      </c>
      <c r="F48" s="318">
        <v>147.80000000000004</v>
      </c>
      <c r="G48" s="318">
        <v>146.05000000000001</v>
      </c>
      <c r="H48" s="318">
        <v>143.50000000000003</v>
      </c>
      <c r="I48" s="318">
        <v>152.10000000000005</v>
      </c>
      <c r="J48" s="318">
        <v>154.65</v>
      </c>
      <c r="K48" s="318">
        <v>156.40000000000006</v>
      </c>
      <c r="L48" s="305">
        <v>152.9</v>
      </c>
      <c r="M48" s="305">
        <v>148.6</v>
      </c>
      <c r="N48" s="320">
        <v>23630400</v>
      </c>
      <c r="O48" s="321">
        <v>-9.1324200913242006E-4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1382.4</v>
      </c>
      <c r="E49" s="317">
        <v>1397.45</v>
      </c>
      <c r="F49" s="318">
        <v>1358.5500000000002</v>
      </c>
      <c r="G49" s="318">
        <v>1334.7</v>
      </c>
      <c r="H49" s="318">
        <v>1295.8000000000002</v>
      </c>
      <c r="I49" s="318">
        <v>1421.3000000000002</v>
      </c>
      <c r="J49" s="318">
        <v>1460.2000000000003</v>
      </c>
      <c r="K49" s="318">
        <v>1484.0500000000002</v>
      </c>
      <c r="L49" s="305">
        <v>1436.35</v>
      </c>
      <c r="M49" s="305">
        <v>1373.6</v>
      </c>
      <c r="N49" s="320">
        <v>1712200</v>
      </c>
      <c r="O49" s="321">
        <v>-7.593502077823952E-2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378.5</v>
      </c>
      <c r="E50" s="317">
        <v>381.84999999999997</v>
      </c>
      <c r="F50" s="318">
        <v>367.79999999999995</v>
      </c>
      <c r="G50" s="318">
        <v>357.09999999999997</v>
      </c>
      <c r="H50" s="318">
        <v>343.04999999999995</v>
      </c>
      <c r="I50" s="318">
        <v>392.54999999999995</v>
      </c>
      <c r="J50" s="318">
        <v>406.6</v>
      </c>
      <c r="K50" s="318">
        <v>417.29999999999995</v>
      </c>
      <c r="L50" s="305">
        <v>395.9</v>
      </c>
      <c r="M50" s="305">
        <v>371.15</v>
      </c>
      <c r="N50" s="320">
        <v>3737133</v>
      </c>
      <c r="O50" s="321">
        <v>-2.6862026862026864E-2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406.35</v>
      </c>
      <c r="E51" s="317">
        <v>402.56666666666666</v>
      </c>
      <c r="F51" s="318">
        <v>396.38333333333333</v>
      </c>
      <c r="G51" s="318">
        <v>386.41666666666669</v>
      </c>
      <c r="H51" s="318">
        <v>380.23333333333335</v>
      </c>
      <c r="I51" s="318">
        <v>412.5333333333333</v>
      </c>
      <c r="J51" s="318">
        <v>418.71666666666658</v>
      </c>
      <c r="K51" s="318">
        <v>428.68333333333328</v>
      </c>
      <c r="L51" s="305">
        <v>408.75</v>
      </c>
      <c r="M51" s="305">
        <v>392.6</v>
      </c>
      <c r="N51" s="320">
        <v>1379700</v>
      </c>
      <c r="O51" s="321">
        <v>1.6578249336870028E-2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492.7</v>
      </c>
      <c r="E52" s="317">
        <v>498.90000000000003</v>
      </c>
      <c r="F52" s="318">
        <v>483.35</v>
      </c>
      <c r="G52" s="318">
        <v>474</v>
      </c>
      <c r="H52" s="318">
        <v>458.45</v>
      </c>
      <c r="I52" s="318">
        <v>508.25000000000006</v>
      </c>
      <c r="J52" s="318">
        <v>523.80000000000018</v>
      </c>
      <c r="K52" s="318">
        <v>533.15000000000009</v>
      </c>
      <c r="L52" s="305">
        <v>514.45000000000005</v>
      </c>
      <c r="M52" s="305">
        <v>489.55</v>
      </c>
      <c r="N52" s="320">
        <v>10918750</v>
      </c>
      <c r="O52" s="321">
        <v>4.2538514601057715E-3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2344.15</v>
      </c>
      <c r="E53" s="317">
        <v>2376.3833333333332</v>
      </c>
      <c r="F53" s="318">
        <v>2297.7666666666664</v>
      </c>
      <c r="G53" s="318">
        <v>2251.3833333333332</v>
      </c>
      <c r="H53" s="318">
        <v>2172.7666666666664</v>
      </c>
      <c r="I53" s="318">
        <v>2422.7666666666664</v>
      </c>
      <c r="J53" s="318">
        <v>2501.3833333333332</v>
      </c>
      <c r="K53" s="318">
        <v>2547.7666666666664</v>
      </c>
      <c r="L53" s="305">
        <v>2455</v>
      </c>
      <c r="M53" s="305">
        <v>2330</v>
      </c>
      <c r="N53" s="320">
        <v>2294800</v>
      </c>
      <c r="O53" s="321">
        <v>2.9720279720279719E-3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137.75</v>
      </c>
      <c r="E54" s="317">
        <v>140.06666666666666</v>
      </c>
      <c r="F54" s="318">
        <v>134.13333333333333</v>
      </c>
      <c r="G54" s="318">
        <v>130.51666666666665</v>
      </c>
      <c r="H54" s="318">
        <v>124.58333333333331</v>
      </c>
      <c r="I54" s="318">
        <v>143.68333333333334</v>
      </c>
      <c r="J54" s="318">
        <v>149.61666666666667</v>
      </c>
      <c r="K54" s="318">
        <v>153.23333333333335</v>
      </c>
      <c r="L54" s="305">
        <v>146</v>
      </c>
      <c r="M54" s="305">
        <v>136.44999999999999</v>
      </c>
      <c r="N54" s="320">
        <v>25604700</v>
      </c>
      <c r="O54" s="321">
        <v>-3.194011228945727E-2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3938.25</v>
      </c>
      <c r="E55" s="317">
        <v>3926.1833333333329</v>
      </c>
      <c r="F55" s="318">
        <v>3850.266666666666</v>
      </c>
      <c r="G55" s="318">
        <v>3762.2833333333328</v>
      </c>
      <c r="H55" s="318">
        <v>3686.3666666666659</v>
      </c>
      <c r="I55" s="318">
        <v>4014.1666666666661</v>
      </c>
      <c r="J55" s="318">
        <v>4090.083333333333</v>
      </c>
      <c r="K55" s="318">
        <v>4178.0666666666657</v>
      </c>
      <c r="L55" s="305">
        <v>4002.1</v>
      </c>
      <c r="M55" s="305">
        <v>3838.2</v>
      </c>
      <c r="N55" s="320">
        <v>2289750</v>
      </c>
      <c r="O55" s="321">
        <v>3.8360368259535292E-3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14788.2</v>
      </c>
      <c r="E56" s="317">
        <v>14464.583333333334</v>
      </c>
      <c r="F56" s="318">
        <v>14011.716666666667</v>
      </c>
      <c r="G56" s="318">
        <v>13235.233333333334</v>
      </c>
      <c r="H56" s="318">
        <v>12782.366666666667</v>
      </c>
      <c r="I56" s="318">
        <v>15241.066666666668</v>
      </c>
      <c r="J56" s="318">
        <v>15693.933333333332</v>
      </c>
      <c r="K56" s="318">
        <v>16470.416666666668</v>
      </c>
      <c r="L56" s="305">
        <v>14917.45</v>
      </c>
      <c r="M56" s="305">
        <v>13688.1</v>
      </c>
      <c r="N56" s="320">
        <v>275340</v>
      </c>
      <c r="O56" s="321">
        <v>-2.2828568322643765E-3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51.3</v>
      </c>
      <c r="E57" s="317">
        <v>49.65</v>
      </c>
      <c r="F57" s="318">
        <v>46.75</v>
      </c>
      <c r="G57" s="318">
        <v>42.2</v>
      </c>
      <c r="H57" s="318">
        <v>39.300000000000004</v>
      </c>
      <c r="I57" s="318">
        <v>54.199999999999996</v>
      </c>
      <c r="J57" s="318">
        <v>57.099999999999987</v>
      </c>
      <c r="K57" s="318">
        <v>61.649999999999991</v>
      </c>
      <c r="L57" s="305">
        <v>52.55</v>
      </c>
      <c r="M57" s="305">
        <v>45.1</v>
      </c>
      <c r="N57" s="320">
        <v>7085400</v>
      </c>
      <c r="O57" s="321">
        <v>-3.406813627254509E-2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747.8</v>
      </c>
      <c r="E58" s="317">
        <v>741.16666666666663</v>
      </c>
      <c r="F58" s="318">
        <v>715.38333333333321</v>
      </c>
      <c r="G58" s="318">
        <v>682.96666666666658</v>
      </c>
      <c r="H58" s="318">
        <v>657.18333333333317</v>
      </c>
      <c r="I58" s="318">
        <v>773.58333333333326</v>
      </c>
      <c r="J58" s="318">
        <v>799.36666666666679</v>
      </c>
      <c r="K58" s="318">
        <v>831.7833333333333</v>
      </c>
      <c r="L58" s="305">
        <v>766.95</v>
      </c>
      <c r="M58" s="305">
        <v>708.75</v>
      </c>
      <c r="N58" s="320">
        <v>1450900</v>
      </c>
      <c r="O58" s="321">
        <v>1.4615384615384615E-2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147</v>
      </c>
      <c r="E59" s="317">
        <v>145.54999999999998</v>
      </c>
      <c r="F59" s="318">
        <v>143.44999999999996</v>
      </c>
      <c r="G59" s="318">
        <v>139.89999999999998</v>
      </c>
      <c r="H59" s="318">
        <v>137.79999999999995</v>
      </c>
      <c r="I59" s="318">
        <v>149.09999999999997</v>
      </c>
      <c r="J59" s="318">
        <v>151.19999999999999</v>
      </c>
      <c r="K59" s="318">
        <v>154.74999999999997</v>
      </c>
      <c r="L59" s="305">
        <v>147.65</v>
      </c>
      <c r="M59" s="305">
        <v>142</v>
      </c>
      <c r="N59" s="320">
        <v>4370300</v>
      </c>
      <c r="O59" s="321">
        <v>7.4126870990734145E-2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46.3</v>
      </c>
      <c r="E60" s="317">
        <v>45.433333333333337</v>
      </c>
      <c r="F60" s="318">
        <v>44.166666666666671</v>
      </c>
      <c r="G60" s="318">
        <v>42.033333333333331</v>
      </c>
      <c r="H60" s="318">
        <v>40.766666666666666</v>
      </c>
      <c r="I60" s="318">
        <v>47.566666666666677</v>
      </c>
      <c r="J60" s="318">
        <v>48.833333333333343</v>
      </c>
      <c r="K60" s="318">
        <v>50.966666666666683</v>
      </c>
      <c r="L60" s="305">
        <v>46.7</v>
      </c>
      <c r="M60" s="305">
        <v>43.3</v>
      </c>
      <c r="N60" s="320">
        <v>44156000</v>
      </c>
      <c r="O60" s="321">
        <v>2.0381753477838885E-2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90</v>
      </c>
      <c r="E61" s="317">
        <v>90.183333333333323</v>
      </c>
      <c r="F61" s="318">
        <v>88.166666666666643</v>
      </c>
      <c r="G61" s="318">
        <v>86.333333333333314</v>
      </c>
      <c r="H61" s="318">
        <v>84.316666666666634</v>
      </c>
      <c r="I61" s="318">
        <v>92.016666666666652</v>
      </c>
      <c r="J61" s="318">
        <v>94.033333333333331</v>
      </c>
      <c r="K61" s="318">
        <v>95.86666666666666</v>
      </c>
      <c r="L61" s="305">
        <v>92.2</v>
      </c>
      <c r="M61" s="305">
        <v>88.35</v>
      </c>
      <c r="N61" s="320">
        <v>26328624</v>
      </c>
      <c r="O61" s="321">
        <v>4.0683482506102524E-3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316.35000000000002</v>
      </c>
      <c r="E62" s="317">
        <v>320.18333333333334</v>
      </c>
      <c r="F62" s="318">
        <v>309.36666666666667</v>
      </c>
      <c r="G62" s="318">
        <v>302.38333333333333</v>
      </c>
      <c r="H62" s="318">
        <v>291.56666666666666</v>
      </c>
      <c r="I62" s="318">
        <v>327.16666666666669</v>
      </c>
      <c r="J62" s="318">
        <v>337.98333333333341</v>
      </c>
      <c r="K62" s="318">
        <v>344.9666666666667</v>
      </c>
      <c r="L62" s="305">
        <v>331</v>
      </c>
      <c r="M62" s="305">
        <v>313.2</v>
      </c>
      <c r="N62" s="320">
        <v>3109400</v>
      </c>
      <c r="O62" s="321">
        <v>0.10939060939060939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17.850000000000001</v>
      </c>
      <c r="E63" s="317">
        <v>17.716666666666669</v>
      </c>
      <c r="F63" s="318">
        <v>17.433333333333337</v>
      </c>
      <c r="G63" s="318">
        <v>17.016666666666669</v>
      </c>
      <c r="H63" s="318">
        <v>16.733333333333338</v>
      </c>
      <c r="I63" s="318">
        <v>18.133333333333336</v>
      </c>
      <c r="J63" s="318">
        <v>18.416666666666668</v>
      </c>
      <c r="K63" s="318">
        <v>18.833333333333336</v>
      </c>
      <c r="L63" s="305">
        <v>18</v>
      </c>
      <c r="M63" s="305">
        <v>17.3</v>
      </c>
      <c r="N63" s="320">
        <v>62505000</v>
      </c>
      <c r="O63" s="321">
        <v>4.1229385307346329E-2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554.95000000000005</v>
      </c>
      <c r="E64" s="317">
        <v>559.75</v>
      </c>
      <c r="F64" s="318">
        <v>543.79999999999995</v>
      </c>
      <c r="G64" s="318">
        <v>532.65</v>
      </c>
      <c r="H64" s="318">
        <v>516.69999999999993</v>
      </c>
      <c r="I64" s="318">
        <v>570.9</v>
      </c>
      <c r="J64" s="318">
        <v>586.85</v>
      </c>
      <c r="K64" s="318">
        <v>598</v>
      </c>
      <c r="L64" s="305">
        <v>575.70000000000005</v>
      </c>
      <c r="M64" s="305">
        <v>548.6</v>
      </c>
      <c r="N64" s="320">
        <v>6073600</v>
      </c>
      <c r="O64" s="321">
        <v>6.0959448714550755E-3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545.85</v>
      </c>
      <c r="E65" s="317">
        <v>547.33333333333337</v>
      </c>
      <c r="F65" s="318">
        <v>531.66666666666674</v>
      </c>
      <c r="G65" s="318">
        <v>517.48333333333335</v>
      </c>
      <c r="H65" s="318">
        <v>501.81666666666672</v>
      </c>
      <c r="I65" s="318">
        <v>561.51666666666677</v>
      </c>
      <c r="J65" s="318">
        <v>577.18333333333351</v>
      </c>
      <c r="K65" s="318">
        <v>591.36666666666679</v>
      </c>
      <c r="L65" s="305">
        <v>563</v>
      </c>
      <c r="M65" s="305">
        <v>533.15</v>
      </c>
      <c r="N65" s="320">
        <v>17177250</v>
      </c>
      <c r="O65" s="321">
        <v>-2.3867365639517538E-2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530.65</v>
      </c>
      <c r="E66" s="317">
        <v>534.91666666666663</v>
      </c>
      <c r="F66" s="318">
        <v>515.83333333333326</v>
      </c>
      <c r="G66" s="318">
        <v>501.01666666666665</v>
      </c>
      <c r="H66" s="318">
        <v>481.93333333333328</v>
      </c>
      <c r="I66" s="318">
        <v>549.73333333333323</v>
      </c>
      <c r="J66" s="318">
        <v>568.81666666666649</v>
      </c>
      <c r="K66" s="318">
        <v>583.63333333333321</v>
      </c>
      <c r="L66" s="305">
        <v>554</v>
      </c>
      <c r="M66" s="305">
        <v>520.1</v>
      </c>
      <c r="N66" s="320">
        <v>5535000</v>
      </c>
      <c r="O66" s="321">
        <v>-2.6042583142706317E-2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457.5</v>
      </c>
      <c r="E67" s="317">
        <v>463.55</v>
      </c>
      <c r="F67" s="318">
        <v>449.75</v>
      </c>
      <c r="G67" s="318">
        <v>442</v>
      </c>
      <c r="H67" s="318">
        <v>428.2</v>
      </c>
      <c r="I67" s="318">
        <v>471.3</v>
      </c>
      <c r="J67" s="318">
        <v>485.10000000000008</v>
      </c>
      <c r="K67" s="318">
        <v>492.85</v>
      </c>
      <c r="L67" s="305">
        <v>477.35</v>
      </c>
      <c r="M67" s="305">
        <v>455.8</v>
      </c>
      <c r="N67" s="320">
        <v>20588400</v>
      </c>
      <c r="O67" s="321">
        <v>-1.6971013508926753E-3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1688.2</v>
      </c>
      <c r="E68" s="317">
        <v>1695.7333333333333</v>
      </c>
      <c r="F68" s="318">
        <v>1647.4666666666667</v>
      </c>
      <c r="G68" s="318">
        <v>1606.7333333333333</v>
      </c>
      <c r="H68" s="318">
        <v>1558.4666666666667</v>
      </c>
      <c r="I68" s="318">
        <v>1736.4666666666667</v>
      </c>
      <c r="J68" s="318">
        <v>1784.7333333333336</v>
      </c>
      <c r="K68" s="318">
        <v>1825.4666666666667</v>
      </c>
      <c r="L68" s="305">
        <v>1744</v>
      </c>
      <c r="M68" s="305">
        <v>1655</v>
      </c>
      <c r="N68" s="320">
        <v>29394000</v>
      </c>
      <c r="O68" s="321">
        <v>1.0557504342199367E-3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914.55</v>
      </c>
      <c r="E69" s="317">
        <v>908.25</v>
      </c>
      <c r="F69" s="318">
        <v>895.15</v>
      </c>
      <c r="G69" s="318">
        <v>875.75</v>
      </c>
      <c r="H69" s="318">
        <v>862.65</v>
      </c>
      <c r="I69" s="318">
        <v>927.65</v>
      </c>
      <c r="J69" s="318">
        <v>940.74999999999989</v>
      </c>
      <c r="K69" s="318">
        <v>960.15</v>
      </c>
      <c r="L69" s="305">
        <v>921.35</v>
      </c>
      <c r="M69" s="305">
        <v>888.85</v>
      </c>
      <c r="N69" s="320">
        <v>30471500</v>
      </c>
      <c r="O69" s="321">
        <v>-3.1282287676241041E-2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497.9</v>
      </c>
      <c r="E70" s="317">
        <v>504.01666666666665</v>
      </c>
      <c r="F70" s="318">
        <v>488.0333333333333</v>
      </c>
      <c r="G70" s="318">
        <v>478.16666666666663</v>
      </c>
      <c r="H70" s="318">
        <v>462.18333333333328</v>
      </c>
      <c r="I70" s="318">
        <v>513.88333333333333</v>
      </c>
      <c r="J70" s="318">
        <v>529.86666666666667</v>
      </c>
      <c r="K70" s="318">
        <v>539.73333333333335</v>
      </c>
      <c r="L70" s="305">
        <v>520</v>
      </c>
      <c r="M70" s="305">
        <v>494.15</v>
      </c>
      <c r="N70" s="320">
        <v>10285200</v>
      </c>
      <c r="O70" s="321">
        <v>5.0127517368745052E-3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1846.3</v>
      </c>
      <c r="E71" s="317">
        <v>1848.8</v>
      </c>
      <c r="F71" s="318">
        <v>1815.8999999999999</v>
      </c>
      <c r="G71" s="318">
        <v>1785.5</v>
      </c>
      <c r="H71" s="318">
        <v>1752.6</v>
      </c>
      <c r="I71" s="318">
        <v>1879.1999999999998</v>
      </c>
      <c r="J71" s="318">
        <v>1912.1</v>
      </c>
      <c r="K71" s="318">
        <v>1942.4999999999998</v>
      </c>
      <c r="L71" s="305">
        <v>1881.7</v>
      </c>
      <c r="M71" s="305">
        <v>1818.4</v>
      </c>
      <c r="N71" s="320">
        <v>2181200</v>
      </c>
      <c r="O71" s="321">
        <v>1.3568773234200743E-2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124.95</v>
      </c>
      <c r="E72" s="317">
        <v>123.58333333333333</v>
      </c>
      <c r="F72" s="318">
        <v>120.61666666666666</v>
      </c>
      <c r="G72" s="318">
        <v>116.28333333333333</v>
      </c>
      <c r="H72" s="318">
        <v>113.31666666666666</v>
      </c>
      <c r="I72" s="318">
        <v>127.91666666666666</v>
      </c>
      <c r="J72" s="318">
        <v>130.88333333333333</v>
      </c>
      <c r="K72" s="318">
        <v>135.21666666666664</v>
      </c>
      <c r="L72" s="305">
        <v>126.55</v>
      </c>
      <c r="M72" s="305">
        <v>119.25</v>
      </c>
      <c r="N72" s="320">
        <v>30131500</v>
      </c>
      <c r="O72" s="321">
        <v>-1.46503376445004E-2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218.7</v>
      </c>
      <c r="E73" s="317">
        <v>217.88333333333333</v>
      </c>
      <c r="F73" s="318">
        <v>214.81666666666666</v>
      </c>
      <c r="G73" s="318">
        <v>210.93333333333334</v>
      </c>
      <c r="H73" s="318">
        <v>207.86666666666667</v>
      </c>
      <c r="I73" s="318">
        <v>221.76666666666665</v>
      </c>
      <c r="J73" s="318">
        <v>224.83333333333331</v>
      </c>
      <c r="K73" s="318">
        <v>228.71666666666664</v>
      </c>
      <c r="L73" s="305">
        <v>220.95</v>
      </c>
      <c r="M73" s="305">
        <v>214</v>
      </c>
      <c r="N73" s="320">
        <v>12625200</v>
      </c>
      <c r="O73" s="321">
        <v>-3.9761431411530811E-3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2394.0500000000002</v>
      </c>
      <c r="E74" s="317">
        <v>2419.1833333333329</v>
      </c>
      <c r="F74" s="318">
        <v>2336.266666666666</v>
      </c>
      <c r="G74" s="318">
        <v>2278.4833333333331</v>
      </c>
      <c r="H74" s="318">
        <v>2195.5666666666662</v>
      </c>
      <c r="I74" s="318">
        <v>2476.9666666666658</v>
      </c>
      <c r="J74" s="318">
        <v>2559.8833333333328</v>
      </c>
      <c r="K74" s="318">
        <v>2617.6666666666656</v>
      </c>
      <c r="L74" s="305">
        <v>2502.1</v>
      </c>
      <c r="M74" s="305">
        <v>2361.4</v>
      </c>
      <c r="N74" s="320">
        <v>12483300</v>
      </c>
      <c r="O74" s="321">
        <v>-1.826117730329126E-2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125.75</v>
      </c>
      <c r="E75" s="317">
        <v>121.7</v>
      </c>
      <c r="F75" s="318">
        <v>115.20000000000002</v>
      </c>
      <c r="G75" s="318">
        <v>104.65000000000002</v>
      </c>
      <c r="H75" s="318">
        <v>98.150000000000034</v>
      </c>
      <c r="I75" s="318">
        <v>132.25</v>
      </c>
      <c r="J75" s="318">
        <v>138.74999999999997</v>
      </c>
      <c r="K75" s="318">
        <v>149.29999999999998</v>
      </c>
      <c r="L75" s="305">
        <v>128.19999999999999</v>
      </c>
      <c r="M75" s="305">
        <v>111.15</v>
      </c>
      <c r="N75" s="320">
        <v>10384800</v>
      </c>
      <c r="O75" s="321">
        <v>-0.12972646822204345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375.65</v>
      </c>
      <c r="E76" s="317">
        <v>368.90000000000003</v>
      </c>
      <c r="F76" s="318">
        <v>355.80000000000007</v>
      </c>
      <c r="G76" s="318">
        <v>335.95000000000005</v>
      </c>
      <c r="H76" s="318">
        <v>322.85000000000008</v>
      </c>
      <c r="I76" s="318">
        <v>388.75000000000006</v>
      </c>
      <c r="J76" s="318">
        <v>401.85000000000008</v>
      </c>
      <c r="K76" s="318">
        <v>421.70000000000005</v>
      </c>
      <c r="L76" s="305">
        <v>382</v>
      </c>
      <c r="M76" s="305">
        <v>349.05</v>
      </c>
      <c r="N76" s="320">
        <v>84557000</v>
      </c>
      <c r="O76" s="321">
        <v>2.3159856249168109E-2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371.25</v>
      </c>
      <c r="E77" s="317">
        <v>363.75</v>
      </c>
      <c r="F77" s="318">
        <v>353.5</v>
      </c>
      <c r="G77" s="318">
        <v>335.75</v>
      </c>
      <c r="H77" s="318">
        <v>325.5</v>
      </c>
      <c r="I77" s="318">
        <v>381.5</v>
      </c>
      <c r="J77" s="318">
        <v>391.75</v>
      </c>
      <c r="K77" s="318">
        <v>409.5</v>
      </c>
      <c r="L77" s="305">
        <v>374</v>
      </c>
      <c r="M77" s="305">
        <v>346</v>
      </c>
      <c r="N77" s="320">
        <v>7719000</v>
      </c>
      <c r="O77" s="321">
        <v>-1.4365064163953266E-2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4.0999999999999996</v>
      </c>
      <c r="E78" s="317">
        <v>4.1500000000000004</v>
      </c>
      <c r="F78" s="318">
        <v>3.8500000000000005</v>
      </c>
      <c r="G78" s="318">
        <v>3.6</v>
      </c>
      <c r="H78" s="318">
        <v>3.3000000000000003</v>
      </c>
      <c r="I78" s="318">
        <v>4.4000000000000004</v>
      </c>
      <c r="J78" s="318">
        <v>4.7000000000000011</v>
      </c>
      <c r="K78" s="318">
        <v>4.9500000000000011</v>
      </c>
      <c r="L78" s="305">
        <v>4.45</v>
      </c>
      <c r="M78" s="305">
        <v>3.9</v>
      </c>
      <c r="N78" s="320">
        <v>317814000</v>
      </c>
      <c r="O78" s="321">
        <v>-1.1581834806461445E-2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26.55</v>
      </c>
      <c r="E79" s="317">
        <v>25.900000000000002</v>
      </c>
      <c r="F79" s="318">
        <v>25.150000000000006</v>
      </c>
      <c r="G79" s="318">
        <v>23.750000000000004</v>
      </c>
      <c r="H79" s="318">
        <v>23.000000000000007</v>
      </c>
      <c r="I79" s="318">
        <v>27.300000000000004</v>
      </c>
      <c r="J79" s="318">
        <v>28.049999999999997</v>
      </c>
      <c r="K79" s="318">
        <v>29.450000000000003</v>
      </c>
      <c r="L79" s="305">
        <v>26.65</v>
      </c>
      <c r="M79" s="305">
        <v>24.5</v>
      </c>
      <c r="N79" s="320">
        <v>124164000</v>
      </c>
      <c r="O79" s="321">
        <v>2.4252623242922194E-2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462.75</v>
      </c>
      <c r="E80" s="317">
        <v>467.83333333333331</v>
      </c>
      <c r="F80" s="318">
        <v>453.71666666666664</v>
      </c>
      <c r="G80" s="318">
        <v>444.68333333333334</v>
      </c>
      <c r="H80" s="318">
        <v>430.56666666666666</v>
      </c>
      <c r="I80" s="318">
        <v>476.86666666666662</v>
      </c>
      <c r="J80" s="318">
        <v>490.98333333333329</v>
      </c>
      <c r="K80" s="318">
        <v>500.01666666666659</v>
      </c>
      <c r="L80" s="305">
        <v>481.95</v>
      </c>
      <c r="M80" s="305">
        <v>458.8</v>
      </c>
      <c r="N80" s="320">
        <v>4972000</v>
      </c>
      <c r="O80" s="321">
        <v>2.5524673851389675E-2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1072.3499999999999</v>
      </c>
      <c r="E81" s="317">
        <v>1061.3333333333333</v>
      </c>
      <c r="F81" s="318">
        <v>1029.2666666666664</v>
      </c>
      <c r="G81" s="318">
        <v>986.18333333333317</v>
      </c>
      <c r="H81" s="318">
        <v>954.11666666666633</v>
      </c>
      <c r="I81" s="318">
        <v>1104.4166666666665</v>
      </c>
      <c r="J81" s="318">
        <v>1136.4833333333336</v>
      </c>
      <c r="K81" s="318">
        <v>1179.5666666666666</v>
      </c>
      <c r="L81" s="305">
        <v>1093.4000000000001</v>
      </c>
      <c r="M81" s="305">
        <v>1018.25</v>
      </c>
      <c r="N81" s="320">
        <v>3497700</v>
      </c>
      <c r="O81" s="321">
        <v>4.6119336025123372E-2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476.65</v>
      </c>
      <c r="E82" s="317">
        <v>466.95</v>
      </c>
      <c r="F82" s="318">
        <v>453</v>
      </c>
      <c r="G82" s="318">
        <v>429.35</v>
      </c>
      <c r="H82" s="318">
        <v>415.40000000000003</v>
      </c>
      <c r="I82" s="318">
        <v>490.59999999999997</v>
      </c>
      <c r="J82" s="318">
        <v>504.5499999999999</v>
      </c>
      <c r="K82" s="318">
        <v>528.19999999999993</v>
      </c>
      <c r="L82" s="305">
        <v>480.9</v>
      </c>
      <c r="M82" s="305">
        <v>443.3</v>
      </c>
      <c r="N82" s="320">
        <v>16479200</v>
      </c>
      <c r="O82" s="321">
        <v>-6.2474371035048364E-3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169.3</v>
      </c>
      <c r="E83" s="317">
        <v>171.08333333333334</v>
      </c>
      <c r="F83" s="318">
        <v>166.11666666666667</v>
      </c>
      <c r="G83" s="318">
        <v>162.93333333333334</v>
      </c>
      <c r="H83" s="318">
        <v>157.96666666666667</v>
      </c>
      <c r="I83" s="318">
        <v>174.26666666666668</v>
      </c>
      <c r="J83" s="318">
        <v>179.23333333333332</v>
      </c>
      <c r="K83" s="318">
        <v>182.41666666666669</v>
      </c>
      <c r="L83" s="305">
        <v>176.05</v>
      </c>
      <c r="M83" s="305">
        <v>167.9</v>
      </c>
      <c r="N83" s="320">
        <v>7384000</v>
      </c>
      <c r="O83" s="321">
        <v>6.5430752453653216E-3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631.79999999999995</v>
      </c>
      <c r="E84" s="317">
        <v>636.43333333333328</v>
      </c>
      <c r="F84" s="318">
        <v>623.86666666666656</v>
      </c>
      <c r="G84" s="318">
        <v>615.93333333333328</v>
      </c>
      <c r="H84" s="318">
        <v>603.36666666666656</v>
      </c>
      <c r="I84" s="318">
        <v>644.36666666666656</v>
      </c>
      <c r="J84" s="318">
        <v>656.93333333333339</v>
      </c>
      <c r="K84" s="318">
        <v>664.86666666666656</v>
      </c>
      <c r="L84" s="305">
        <v>649</v>
      </c>
      <c r="M84" s="305">
        <v>628.5</v>
      </c>
      <c r="N84" s="320">
        <v>41031600</v>
      </c>
      <c r="O84" s="321">
        <v>6.8017195689299807E-3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86.4</v>
      </c>
      <c r="E85" s="317">
        <v>86.316666666666663</v>
      </c>
      <c r="F85" s="318">
        <v>85.333333333333329</v>
      </c>
      <c r="G85" s="318">
        <v>84.266666666666666</v>
      </c>
      <c r="H85" s="318">
        <v>83.283333333333331</v>
      </c>
      <c r="I85" s="318">
        <v>87.383333333333326</v>
      </c>
      <c r="J85" s="318">
        <v>88.366666666666674</v>
      </c>
      <c r="K85" s="318">
        <v>89.433333333333323</v>
      </c>
      <c r="L85" s="305">
        <v>87.3</v>
      </c>
      <c r="M85" s="305">
        <v>85.25</v>
      </c>
      <c r="N85" s="320">
        <v>54752000</v>
      </c>
      <c r="O85" s="321">
        <v>1.8073633320937151E-2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189.1</v>
      </c>
      <c r="E86" s="317">
        <v>189.45000000000002</v>
      </c>
      <c r="F86" s="318">
        <v>187.00000000000003</v>
      </c>
      <c r="G86" s="318">
        <v>184.9</v>
      </c>
      <c r="H86" s="318">
        <v>182.45000000000002</v>
      </c>
      <c r="I86" s="318">
        <v>191.55000000000004</v>
      </c>
      <c r="J86" s="318">
        <v>194.00000000000003</v>
      </c>
      <c r="K86" s="318">
        <v>196.10000000000005</v>
      </c>
      <c r="L86" s="305">
        <v>191.9</v>
      </c>
      <c r="M86" s="305">
        <v>187.35</v>
      </c>
      <c r="N86" s="320">
        <v>70516800</v>
      </c>
      <c r="O86" s="321">
        <v>-3.0875716757710445E-3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92.8</v>
      </c>
      <c r="E87" s="317">
        <v>91.666666666666671</v>
      </c>
      <c r="F87" s="318">
        <v>89.933333333333337</v>
      </c>
      <c r="G87" s="318">
        <v>87.066666666666663</v>
      </c>
      <c r="H87" s="318">
        <v>85.333333333333329</v>
      </c>
      <c r="I87" s="318">
        <v>94.533333333333346</v>
      </c>
      <c r="J87" s="318">
        <v>96.266666666666666</v>
      </c>
      <c r="K87" s="318">
        <v>99.133333333333354</v>
      </c>
      <c r="L87" s="305">
        <v>93.4</v>
      </c>
      <c r="M87" s="305">
        <v>88.8</v>
      </c>
      <c r="N87" s="320">
        <v>11545000</v>
      </c>
      <c r="O87" s="321">
        <v>-3.3891213389121336E-2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177.95</v>
      </c>
      <c r="E88" s="317">
        <v>176.04999999999998</v>
      </c>
      <c r="F88" s="318">
        <v>172.29999999999995</v>
      </c>
      <c r="G88" s="318">
        <v>166.64999999999998</v>
      </c>
      <c r="H88" s="318">
        <v>162.89999999999995</v>
      </c>
      <c r="I88" s="318">
        <v>181.69999999999996</v>
      </c>
      <c r="J88" s="318">
        <v>185.45000000000002</v>
      </c>
      <c r="K88" s="318">
        <v>191.09999999999997</v>
      </c>
      <c r="L88" s="305">
        <v>179.8</v>
      </c>
      <c r="M88" s="305">
        <v>170.4</v>
      </c>
      <c r="N88" s="320">
        <v>24281100</v>
      </c>
      <c r="O88" s="321">
        <v>-6.1349693251533742E-2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1527.9</v>
      </c>
      <c r="E89" s="317">
        <v>1510.2833333333335</v>
      </c>
      <c r="F89" s="318">
        <v>1470.616666666667</v>
      </c>
      <c r="G89" s="318">
        <v>1413.3333333333335</v>
      </c>
      <c r="H89" s="318">
        <v>1373.666666666667</v>
      </c>
      <c r="I89" s="318">
        <v>1567.5666666666671</v>
      </c>
      <c r="J89" s="318">
        <v>1607.2333333333336</v>
      </c>
      <c r="K89" s="318">
        <v>1664.5166666666671</v>
      </c>
      <c r="L89" s="305">
        <v>1549.95</v>
      </c>
      <c r="M89" s="305">
        <v>1453</v>
      </c>
      <c r="N89" s="320">
        <v>2011500</v>
      </c>
      <c r="O89" s="321">
        <v>0.16744051073708649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359.15</v>
      </c>
      <c r="E90" s="317">
        <v>352.34999999999997</v>
      </c>
      <c r="F90" s="318">
        <v>342.19999999999993</v>
      </c>
      <c r="G90" s="318">
        <v>325.24999999999994</v>
      </c>
      <c r="H90" s="318">
        <v>315.09999999999991</v>
      </c>
      <c r="I90" s="318">
        <v>369.29999999999995</v>
      </c>
      <c r="J90" s="318">
        <v>379.44999999999993</v>
      </c>
      <c r="K90" s="318">
        <v>396.4</v>
      </c>
      <c r="L90" s="305">
        <v>362.5</v>
      </c>
      <c r="M90" s="305">
        <v>335.4</v>
      </c>
      <c r="N90" s="320">
        <v>1485400</v>
      </c>
      <c r="O90" s="321">
        <v>5.1536174430128839E-2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1192.95</v>
      </c>
      <c r="E91" s="317">
        <v>1177.9666666666667</v>
      </c>
      <c r="F91" s="318">
        <v>1151.6333333333334</v>
      </c>
      <c r="G91" s="318">
        <v>1110.3166666666668</v>
      </c>
      <c r="H91" s="318">
        <v>1083.9833333333336</v>
      </c>
      <c r="I91" s="318">
        <v>1219.2833333333333</v>
      </c>
      <c r="J91" s="318">
        <v>1245.6166666666663</v>
      </c>
      <c r="K91" s="318">
        <v>1286.9333333333332</v>
      </c>
      <c r="L91" s="305">
        <v>1204.3</v>
      </c>
      <c r="M91" s="305">
        <v>1136.6500000000001</v>
      </c>
      <c r="N91" s="320">
        <v>9630800</v>
      </c>
      <c r="O91" s="321">
        <v>-2.0105001831427292E-2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64.5</v>
      </c>
      <c r="E92" s="317">
        <v>64.516666666666666</v>
      </c>
      <c r="F92" s="318">
        <v>60.733333333333334</v>
      </c>
      <c r="G92" s="318">
        <v>56.966666666666669</v>
      </c>
      <c r="H92" s="318">
        <v>53.183333333333337</v>
      </c>
      <c r="I92" s="318">
        <v>68.283333333333331</v>
      </c>
      <c r="J92" s="318">
        <v>72.066666666666663</v>
      </c>
      <c r="K92" s="318">
        <v>75.833333333333329</v>
      </c>
      <c r="L92" s="305">
        <v>68.3</v>
      </c>
      <c r="M92" s="305">
        <v>60.75</v>
      </c>
      <c r="N92" s="320">
        <v>26028800</v>
      </c>
      <c r="O92" s="321">
        <v>0.10693022148130507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278.35000000000002</v>
      </c>
      <c r="E93" s="317">
        <v>274.68333333333334</v>
      </c>
      <c r="F93" s="318">
        <v>267.4666666666667</v>
      </c>
      <c r="G93" s="318">
        <v>256.58333333333337</v>
      </c>
      <c r="H93" s="318">
        <v>249.36666666666673</v>
      </c>
      <c r="I93" s="318">
        <v>285.56666666666666</v>
      </c>
      <c r="J93" s="318">
        <v>292.78333333333325</v>
      </c>
      <c r="K93" s="318">
        <v>303.66666666666663</v>
      </c>
      <c r="L93" s="305">
        <v>281.89999999999998</v>
      </c>
      <c r="M93" s="305">
        <v>263.8</v>
      </c>
      <c r="N93" s="320">
        <v>8725600</v>
      </c>
      <c r="O93" s="321">
        <v>2.442002442002442E-2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938.6</v>
      </c>
      <c r="E94" s="317">
        <v>933.48333333333323</v>
      </c>
      <c r="F94" s="318">
        <v>922.56666666666649</v>
      </c>
      <c r="G94" s="318">
        <v>906.5333333333333</v>
      </c>
      <c r="H94" s="318">
        <v>895.61666666666656</v>
      </c>
      <c r="I94" s="318">
        <v>949.51666666666642</v>
      </c>
      <c r="J94" s="318">
        <v>960.43333333333317</v>
      </c>
      <c r="K94" s="318">
        <v>976.46666666666636</v>
      </c>
      <c r="L94" s="305">
        <v>944.4</v>
      </c>
      <c r="M94" s="305">
        <v>917.45</v>
      </c>
      <c r="N94" s="320">
        <v>11892000</v>
      </c>
      <c r="O94" s="321">
        <v>1.5271330238514487E-2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823.8</v>
      </c>
      <c r="E95" s="317">
        <v>830.05000000000007</v>
      </c>
      <c r="F95" s="318">
        <v>812.75000000000011</v>
      </c>
      <c r="G95" s="318">
        <v>801.7</v>
      </c>
      <c r="H95" s="318">
        <v>784.40000000000009</v>
      </c>
      <c r="I95" s="318">
        <v>841.10000000000014</v>
      </c>
      <c r="J95" s="318">
        <v>858.40000000000009</v>
      </c>
      <c r="K95" s="318">
        <v>869.45000000000016</v>
      </c>
      <c r="L95" s="305">
        <v>847.35</v>
      </c>
      <c r="M95" s="305">
        <v>819</v>
      </c>
      <c r="N95" s="320">
        <v>10013500</v>
      </c>
      <c r="O95" s="321">
        <v>-2.9969333705045999E-3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364.3</v>
      </c>
      <c r="E96" s="317">
        <v>363.83333333333331</v>
      </c>
      <c r="F96" s="318">
        <v>356.41666666666663</v>
      </c>
      <c r="G96" s="318">
        <v>348.5333333333333</v>
      </c>
      <c r="H96" s="318">
        <v>341.11666666666662</v>
      </c>
      <c r="I96" s="318">
        <v>371.71666666666664</v>
      </c>
      <c r="J96" s="318">
        <v>379.13333333333327</v>
      </c>
      <c r="K96" s="318">
        <v>387.01666666666665</v>
      </c>
      <c r="L96" s="305">
        <v>371.25</v>
      </c>
      <c r="M96" s="305">
        <v>355.95</v>
      </c>
      <c r="N96" s="320">
        <v>15465000</v>
      </c>
      <c r="O96" s="321">
        <v>8.1392909586742182E-2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180.7</v>
      </c>
      <c r="E97" s="317">
        <v>181.11666666666665</v>
      </c>
      <c r="F97" s="318">
        <v>170.0333333333333</v>
      </c>
      <c r="G97" s="318">
        <v>159.36666666666665</v>
      </c>
      <c r="H97" s="318">
        <v>148.2833333333333</v>
      </c>
      <c r="I97" s="318">
        <v>191.7833333333333</v>
      </c>
      <c r="J97" s="318">
        <v>202.86666666666662</v>
      </c>
      <c r="K97" s="318">
        <v>213.5333333333333</v>
      </c>
      <c r="L97" s="305">
        <v>192.2</v>
      </c>
      <c r="M97" s="305">
        <v>170.45</v>
      </c>
      <c r="N97" s="320">
        <v>11576000</v>
      </c>
      <c r="O97" s="321">
        <v>3.9212869864981327E-2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108.65</v>
      </c>
      <c r="E98" s="317">
        <v>109.26666666666667</v>
      </c>
      <c r="F98" s="318">
        <v>104.58333333333333</v>
      </c>
      <c r="G98" s="318">
        <v>100.51666666666667</v>
      </c>
      <c r="H98" s="318">
        <v>95.833333333333329</v>
      </c>
      <c r="I98" s="318">
        <v>113.33333333333333</v>
      </c>
      <c r="J98" s="318">
        <v>118.01666666666667</v>
      </c>
      <c r="K98" s="318">
        <v>122.08333333333333</v>
      </c>
      <c r="L98" s="305">
        <v>113.95</v>
      </c>
      <c r="M98" s="305">
        <v>105.2</v>
      </c>
      <c r="N98" s="320">
        <v>12132000</v>
      </c>
      <c r="O98" s="321">
        <v>0.11712707182320442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301.75</v>
      </c>
      <c r="E99" s="317">
        <v>305.81666666666666</v>
      </c>
      <c r="F99" s="318">
        <v>295.98333333333335</v>
      </c>
      <c r="G99" s="318">
        <v>290.2166666666667</v>
      </c>
      <c r="H99" s="318">
        <v>280.38333333333338</v>
      </c>
      <c r="I99" s="318">
        <v>311.58333333333331</v>
      </c>
      <c r="J99" s="318">
        <v>321.41666666666669</v>
      </c>
      <c r="K99" s="318">
        <v>327.18333333333328</v>
      </c>
      <c r="L99" s="305">
        <v>315.64999999999998</v>
      </c>
      <c r="M99" s="305">
        <v>300.05</v>
      </c>
      <c r="N99" s="320">
        <v>10536500</v>
      </c>
      <c r="O99" s="321">
        <v>-5.1552718792193444E-3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5527.6</v>
      </c>
      <c r="E100" s="317">
        <v>5454.3166666666666</v>
      </c>
      <c r="F100" s="318">
        <v>5309.6333333333332</v>
      </c>
      <c r="G100" s="318">
        <v>5091.666666666667</v>
      </c>
      <c r="H100" s="318">
        <v>4946.9833333333336</v>
      </c>
      <c r="I100" s="318">
        <v>5672.2833333333328</v>
      </c>
      <c r="J100" s="318">
        <v>5816.9666666666653</v>
      </c>
      <c r="K100" s="318">
        <v>6034.9333333333325</v>
      </c>
      <c r="L100" s="305">
        <v>5599</v>
      </c>
      <c r="M100" s="305">
        <v>5236.3500000000004</v>
      </c>
      <c r="N100" s="320">
        <v>2240000</v>
      </c>
      <c r="O100" s="321">
        <v>4.7095761381475663E-3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532.45000000000005</v>
      </c>
      <c r="E101" s="317">
        <v>538.08333333333337</v>
      </c>
      <c r="F101" s="318">
        <v>517.51666666666677</v>
      </c>
      <c r="G101" s="318">
        <v>502.58333333333337</v>
      </c>
      <c r="H101" s="318">
        <v>482.01666666666677</v>
      </c>
      <c r="I101" s="318">
        <v>553.01666666666677</v>
      </c>
      <c r="J101" s="318">
        <v>573.58333333333337</v>
      </c>
      <c r="K101" s="318">
        <v>588.51666666666677</v>
      </c>
      <c r="L101" s="305">
        <v>558.65</v>
      </c>
      <c r="M101" s="305">
        <v>523.15</v>
      </c>
      <c r="N101" s="320">
        <v>10428750</v>
      </c>
      <c r="O101" s="321">
        <v>6.4429701454452662E-2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423.2</v>
      </c>
      <c r="E102" s="317">
        <v>429.23333333333335</v>
      </c>
      <c r="F102" s="318">
        <v>408.7166666666667</v>
      </c>
      <c r="G102" s="318">
        <v>394.23333333333335</v>
      </c>
      <c r="H102" s="318">
        <v>373.7166666666667</v>
      </c>
      <c r="I102" s="318">
        <v>443.7166666666667</v>
      </c>
      <c r="J102" s="318">
        <v>464.23333333333335</v>
      </c>
      <c r="K102" s="318">
        <v>478.7166666666667</v>
      </c>
      <c r="L102" s="305">
        <v>449.75</v>
      </c>
      <c r="M102" s="305">
        <v>414.75</v>
      </c>
      <c r="N102" s="320">
        <v>764400</v>
      </c>
      <c r="O102" s="321">
        <v>-2.1630615640599003E-2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949.65</v>
      </c>
      <c r="E103" s="317">
        <v>953.65</v>
      </c>
      <c r="F103" s="318">
        <v>938.5</v>
      </c>
      <c r="G103" s="318">
        <v>927.35</v>
      </c>
      <c r="H103" s="318">
        <v>912.2</v>
      </c>
      <c r="I103" s="318">
        <v>964.8</v>
      </c>
      <c r="J103" s="318">
        <v>979.94999999999982</v>
      </c>
      <c r="K103" s="318">
        <v>991.09999999999991</v>
      </c>
      <c r="L103" s="305">
        <v>968.8</v>
      </c>
      <c r="M103" s="305">
        <v>942.5</v>
      </c>
      <c r="N103" s="320">
        <v>1411200</v>
      </c>
      <c r="O103" s="321">
        <v>-5.4968287526427064E-3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739.9</v>
      </c>
      <c r="E104" s="317">
        <v>738.01666666666677</v>
      </c>
      <c r="F104" s="318">
        <v>730.53333333333353</v>
      </c>
      <c r="G104" s="318">
        <v>721.16666666666674</v>
      </c>
      <c r="H104" s="318">
        <v>713.68333333333351</v>
      </c>
      <c r="I104" s="318">
        <v>747.38333333333355</v>
      </c>
      <c r="J104" s="318">
        <v>754.8666666666669</v>
      </c>
      <c r="K104" s="318">
        <v>764.23333333333358</v>
      </c>
      <c r="L104" s="305">
        <v>745.5</v>
      </c>
      <c r="M104" s="305">
        <v>728.65</v>
      </c>
      <c r="N104" s="320">
        <v>917600</v>
      </c>
      <c r="O104" s="321">
        <v>3.6133694670280034E-2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87</v>
      </c>
      <c r="E105" s="317">
        <v>86.033333333333346</v>
      </c>
      <c r="F105" s="318">
        <v>82.316666666666691</v>
      </c>
      <c r="G105" s="318">
        <v>77.63333333333334</v>
      </c>
      <c r="H105" s="318">
        <v>73.916666666666686</v>
      </c>
      <c r="I105" s="318">
        <v>90.716666666666697</v>
      </c>
      <c r="J105" s="318">
        <v>94.433333333333366</v>
      </c>
      <c r="K105" s="318">
        <v>99.116666666666703</v>
      </c>
      <c r="L105" s="305">
        <v>89.75</v>
      </c>
      <c r="M105" s="305">
        <v>81.349999999999994</v>
      </c>
      <c r="N105" s="320">
        <v>21210000</v>
      </c>
      <c r="O105" s="321">
        <v>-2.2580645161290321E-2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61825.05</v>
      </c>
      <c r="E106" s="317">
        <v>61706.166666666664</v>
      </c>
      <c r="F106" s="318">
        <v>61112.383333333331</v>
      </c>
      <c r="G106" s="318">
        <v>60399.716666666667</v>
      </c>
      <c r="H106" s="318">
        <v>59805.933333333334</v>
      </c>
      <c r="I106" s="318">
        <v>62418.833333333328</v>
      </c>
      <c r="J106" s="318">
        <v>63012.616666666669</v>
      </c>
      <c r="K106" s="318">
        <v>63725.283333333326</v>
      </c>
      <c r="L106" s="305">
        <v>62299.95</v>
      </c>
      <c r="M106" s="305">
        <v>60993.5</v>
      </c>
      <c r="N106" s="320">
        <v>17000</v>
      </c>
      <c r="O106" s="321">
        <v>-1.5063731170336037E-2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708.7</v>
      </c>
      <c r="E107" s="317">
        <v>714.88333333333321</v>
      </c>
      <c r="F107" s="318">
        <v>690.36666666666645</v>
      </c>
      <c r="G107" s="318">
        <v>672.03333333333319</v>
      </c>
      <c r="H107" s="318">
        <v>647.51666666666642</v>
      </c>
      <c r="I107" s="318">
        <v>733.21666666666647</v>
      </c>
      <c r="J107" s="318">
        <v>757.73333333333335</v>
      </c>
      <c r="K107" s="318">
        <v>776.06666666666649</v>
      </c>
      <c r="L107" s="305">
        <v>739.4</v>
      </c>
      <c r="M107" s="305">
        <v>696.55</v>
      </c>
      <c r="N107" s="320">
        <v>1920000</v>
      </c>
      <c r="O107" s="321">
        <v>-5.3954175905395418E-2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32.1</v>
      </c>
      <c r="E108" s="317">
        <v>31.983333333333338</v>
      </c>
      <c r="F108" s="318">
        <v>31.266666666666673</v>
      </c>
      <c r="G108" s="318">
        <v>30.433333333333334</v>
      </c>
      <c r="H108" s="318">
        <v>29.716666666666669</v>
      </c>
      <c r="I108" s="318">
        <v>32.816666666666677</v>
      </c>
      <c r="J108" s="318">
        <v>33.533333333333339</v>
      </c>
      <c r="K108" s="318">
        <v>34.366666666666681</v>
      </c>
      <c r="L108" s="305">
        <v>32.700000000000003</v>
      </c>
      <c r="M108" s="305">
        <v>31.15</v>
      </c>
      <c r="N108" s="320">
        <v>19188000</v>
      </c>
      <c r="O108" s="321">
        <v>3.9949270767279645E-2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2488.0500000000002</v>
      </c>
      <c r="E109" s="317">
        <v>2484.4500000000003</v>
      </c>
      <c r="F109" s="318">
        <v>2441.7000000000007</v>
      </c>
      <c r="G109" s="318">
        <v>2395.3500000000004</v>
      </c>
      <c r="H109" s="318">
        <v>2352.6000000000008</v>
      </c>
      <c r="I109" s="318">
        <v>2530.8000000000006</v>
      </c>
      <c r="J109" s="318">
        <v>2573.5499999999997</v>
      </c>
      <c r="K109" s="318">
        <v>2619.9000000000005</v>
      </c>
      <c r="L109" s="305">
        <v>2527.1999999999998</v>
      </c>
      <c r="M109" s="305">
        <v>2438.1</v>
      </c>
      <c r="N109" s="320">
        <v>636400</v>
      </c>
      <c r="O109" s="321">
        <v>-1.0264385692068429E-2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28.4</v>
      </c>
      <c r="E110" s="317">
        <v>28.216666666666669</v>
      </c>
      <c r="F110" s="318">
        <v>27.533333333333339</v>
      </c>
      <c r="G110" s="318">
        <v>26.666666666666671</v>
      </c>
      <c r="H110" s="318">
        <v>25.983333333333341</v>
      </c>
      <c r="I110" s="318">
        <v>29.083333333333336</v>
      </c>
      <c r="J110" s="318">
        <v>29.766666666666666</v>
      </c>
      <c r="K110" s="318">
        <v>30.633333333333333</v>
      </c>
      <c r="L110" s="305">
        <v>28.9</v>
      </c>
      <c r="M110" s="305">
        <v>27.35</v>
      </c>
      <c r="N110" s="320">
        <v>17370000</v>
      </c>
      <c r="O110" s="321">
        <v>-3.7406483790523692E-2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17422.400000000001</v>
      </c>
      <c r="E111" s="317">
        <v>17680.75</v>
      </c>
      <c r="F111" s="318">
        <v>17061.650000000001</v>
      </c>
      <c r="G111" s="318">
        <v>16700.900000000001</v>
      </c>
      <c r="H111" s="318">
        <v>16081.800000000003</v>
      </c>
      <c r="I111" s="318">
        <v>18041.5</v>
      </c>
      <c r="J111" s="318">
        <v>18660.599999999999</v>
      </c>
      <c r="K111" s="318">
        <v>19021.349999999999</v>
      </c>
      <c r="L111" s="305">
        <v>18299.849999999999</v>
      </c>
      <c r="M111" s="305">
        <v>17320</v>
      </c>
      <c r="N111" s="320">
        <v>360350</v>
      </c>
      <c r="O111" s="321">
        <v>-7.3002754820936638E-3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1114.55</v>
      </c>
      <c r="E112" s="317">
        <v>1120.6166666666666</v>
      </c>
      <c r="F112" s="318">
        <v>1089.7833333333331</v>
      </c>
      <c r="G112" s="318">
        <v>1065.0166666666664</v>
      </c>
      <c r="H112" s="318">
        <v>1034.1833333333329</v>
      </c>
      <c r="I112" s="318">
        <v>1145.3833333333332</v>
      </c>
      <c r="J112" s="318">
        <v>1176.2166666666667</v>
      </c>
      <c r="K112" s="318">
        <v>1200.9833333333333</v>
      </c>
      <c r="L112" s="305">
        <v>1151.45</v>
      </c>
      <c r="M112" s="305">
        <v>1095.8499999999999</v>
      </c>
      <c r="N112" s="320">
        <v>367125</v>
      </c>
      <c r="O112" s="321">
        <v>5.7235421166306692E-2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80.95</v>
      </c>
      <c r="E113" s="317">
        <v>81.616666666666674</v>
      </c>
      <c r="F113" s="318">
        <v>79.833333333333343</v>
      </c>
      <c r="G113" s="318">
        <v>78.716666666666669</v>
      </c>
      <c r="H113" s="318">
        <v>76.933333333333337</v>
      </c>
      <c r="I113" s="318">
        <v>82.733333333333348</v>
      </c>
      <c r="J113" s="318">
        <v>84.51666666666668</v>
      </c>
      <c r="K113" s="318">
        <v>85.633333333333354</v>
      </c>
      <c r="L113" s="305">
        <v>83.4</v>
      </c>
      <c r="M113" s="305">
        <v>80.5</v>
      </c>
      <c r="N113" s="320">
        <v>22854000</v>
      </c>
      <c r="O113" s="321">
        <v>-1.1932555123216601E-2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95.9</v>
      </c>
      <c r="E114" s="317">
        <v>97.183333333333337</v>
      </c>
      <c r="F114" s="318">
        <v>94.26666666666668</v>
      </c>
      <c r="G114" s="318">
        <v>92.63333333333334</v>
      </c>
      <c r="H114" s="318">
        <v>89.716666666666683</v>
      </c>
      <c r="I114" s="318">
        <v>98.816666666666677</v>
      </c>
      <c r="J114" s="318">
        <v>101.73333333333333</v>
      </c>
      <c r="K114" s="318">
        <v>103.36666666666667</v>
      </c>
      <c r="L114" s="305">
        <v>100.1</v>
      </c>
      <c r="M114" s="305">
        <v>95.55</v>
      </c>
      <c r="N114" s="320">
        <v>38961600</v>
      </c>
      <c r="O114" s="321">
        <v>-1.337060897046311E-2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93</v>
      </c>
      <c r="E115" s="317">
        <v>92.816666666666663</v>
      </c>
      <c r="F115" s="318">
        <v>90.98333333333332</v>
      </c>
      <c r="G115" s="318">
        <v>88.966666666666654</v>
      </c>
      <c r="H115" s="318">
        <v>87.133333333333312</v>
      </c>
      <c r="I115" s="318">
        <v>94.833333333333329</v>
      </c>
      <c r="J115" s="318">
        <v>96.666666666666671</v>
      </c>
      <c r="K115" s="318">
        <v>98.683333333333337</v>
      </c>
      <c r="L115" s="305">
        <v>94.65</v>
      </c>
      <c r="M115" s="305">
        <v>90.8</v>
      </c>
      <c r="N115" s="320">
        <v>5227662</v>
      </c>
      <c r="O115" s="321">
        <v>5.8862001308044474E-3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76.75</v>
      </c>
      <c r="E116" s="317">
        <v>76.633333333333326</v>
      </c>
      <c r="F116" s="318">
        <v>75.416666666666657</v>
      </c>
      <c r="G116" s="318">
        <v>74.083333333333329</v>
      </c>
      <c r="H116" s="318">
        <v>72.86666666666666</v>
      </c>
      <c r="I116" s="318">
        <v>77.966666666666654</v>
      </c>
      <c r="J116" s="318">
        <v>79.183333333333323</v>
      </c>
      <c r="K116" s="318">
        <v>80.516666666666652</v>
      </c>
      <c r="L116" s="305">
        <v>77.849999999999994</v>
      </c>
      <c r="M116" s="305">
        <v>75.3</v>
      </c>
      <c r="N116" s="320">
        <v>52906400</v>
      </c>
      <c r="O116" s="321">
        <v>-1.7019959771004177E-3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17198.25</v>
      </c>
      <c r="E117" s="317">
        <v>17310.833333333332</v>
      </c>
      <c r="F117" s="318">
        <v>16887.416666666664</v>
      </c>
      <c r="G117" s="318">
        <v>16576.583333333332</v>
      </c>
      <c r="H117" s="318">
        <v>16153.166666666664</v>
      </c>
      <c r="I117" s="318">
        <v>17621.666666666664</v>
      </c>
      <c r="J117" s="318">
        <v>18045.083333333328</v>
      </c>
      <c r="K117" s="318">
        <v>18355.916666666664</v>
      </c>
      <c r="L117" s="305">
        <v>17734.25</v>
      </c>
      <c r="M117" s="305">
        <v>17000</v>
      </c>
      <c r="N117" s="320">
        <v>127975</v>
      </c>
      <c r="O117" s="321">
        <v>1.3061547595487829E-2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897.85</v>
      </c>
      <c r="E118" s="317">
        <v>905.86666666666667</v>
      </c>
      <c r="F118" s="318">
        <v>855.98333333333335</v>
      </c>
      <c r="G118" s="318">
        <v>814.11666666666667</v>
      </c>
      <c r="H118" s="318">
        <v>764.23333333333335</v>
      </c>
      <c r="I118" s="318">
        <v>947.73333333333335</v>
      </c>
      <c r="J118" s="318">
        <v>997.61666666666679</v>
      </c>
      <c r="K118" s="318">
        <v>1039.4833333333333</v>
      </c>
      <c r="L118" s="305">
        <v>955.75</v>
      </c>
      <c r="M118" s="305">
        <v>864</v>
      </c>
      <c r="N118" s="320">
        <v>3032217</v>
      </c>
      <c r="O118" s="321">
        <v>2.5070510811657787E-2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212.6</v>
      </c>
      <c r="E119" s="317">
        <v>215.69999999999996</v>
      </c>
      <c r="F119" s="318">
        <v>207.59999999999991</v>
      </c>
      <c r="G119" s="318">
        <v>202.59999999999994</v>
      </c>
      <c r="H119" s="318">
        <v>194.49999999999989</v>
      </c>
      <c r="I119" s="318">
        <v>220.69999999999993</v>
      </c>
      <c r="J119" s="318">
        <v>228.8</v>
      </c>
      <c r="K119" s="318">
        <v>233.79999999999995</v>
      </c>
      <c r="L119" s="305">
        <v>223.8</v>
      </c>
      <c r="M119" s="305">
        <v>210.7</v>
      </c>
      <c r="N119" s="320">
        <v>10464000</v>
      </c>
      <c r="O119" s="321">
        <v>4.6190761847630477E-2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94</v>
      </c>
      <c r="E120" s="317">
        <v>94.583333333333329</v>
      </c>
      <c r="F120" s="318">
        <v>91.416666666666657</v>
      </c>
      <c r="G120" s="318">
        <v>88.833333333333329</v>
      </c>
      <c r="H120" s="318">
        <v>85.666666666666657</v>
      </c>
      <c r="I120" s="318">
        <v>97.166666666666657</v>
      </c>
      <c r="J120" s="318">
        <v>100.33333333333331</v>
      </c>
      <c r="K120" s="318">
        <v>102.91666666666666</v>
      </c>
      <c r="L120" s="305">
        <v>97.75</v>
      </c>
      <c r="M120" s="305">
        <v>92</v>
      </c>
      <c r="N120" s="320">
        <v>36772200</v>
      </c>
      <c r="O120" s="321">
        <v>-7.1978573819886172E-3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1478.65</v>
      </c>
      <c r="E121" s="317">
        <v>1487</v>
      </c>
      <c r="F121" s="318">
        <v>1457</v>
      </c>
      <c r="G121" s="318">
        <v>1435.35</v>
      </c>
      <c r="H121" s="318">
        <v>1405.35</v>
      </c>
      <c r="I121" s="318">
        <v>1508.65</v>
      </c>
      <c r="J121" s="318">
        <v>1538.65</v>
      </c>
      <c r="K121" s="318">
        <v>1560.3000000000002</v>
      </c>
      <c r="L121" s="305">
        <v>1517</v>
      </c>
      <c r="M121" s="305">
        <v>1465.35</v>
      </c>
      <c r="N121" s="320">
        <v>2212000</v>
      </c>
      <c r="O121" s="321">
        <v>-1.6888888888888887E-2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32.049999999999997</v>
      </c>
      <c r="E122" s="317">
        <v>31.983333333333331</v>
      </c>
      <c r="F122" s="318">
        <v>31.066666666666663</v>
      </c>
      <c r="G122" s="318">
        <v>30.083333333333332</v>
      </c>
      <c r="H122" s="318">
        <v>29.166666666666664</v>
      </c>
      <c r="I122" s="318">
        <v>32.966666666666661</v>
      </c>
      <c r="J122" s="318">
        <v>33.883333333333326</v>
      </c>
      <c r="K122" s="318">
        <v>34.86666666666666</v>
      </c>
      <c r="L122" s="305">
        <v>32.9</v>
      </c>
      <c r="M122" s="305">
        <v>31</v>
      </c>
      <c r="N122" s="320">
        <v>49816600</v>
      </c>
      <c r="O122" s="321">
        <v>-1.5096816540859863E-2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168.4</v>
      </c>
      <c r="E123" s="317">
        <v>169.06666666666669</v>
      </c>
      <c r="F123" s="318">
        <v>164.83333333333337</v>
      </c>
      <c r="G123" s="318">
        <v>161.26666666666668</v>
      </c>
      <c r="H123" s="318">
        <v>157.03333333333336</v>
      </c>
      <c r="I123" s="318">
        <v>172.63333333333338</v>
      </c>
      <c r="J123" s="318">
        <v>176.86666666666667</v>
      </c>
      <c r="K123" s="318">
        <v>180.43333333333339</v>
      </c>
      <c r="L123" s="305">
        <v>173.3</v>
      </c>
      <c r="M123" s="305">
        <v>165.5</v>
      </c>
      <c r="N123" s="320">
        <v>37996000</v>
      </c>
      <c r="O123" s="321">
        <v>-4.1956631366616239E-2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1168.55</v>
      </c>
      <c r="E124" s="317">
        <v>1152.3999999999999</v>
      </c>
      <c r="F124" s="318">
        <v>1119.8999999999996</v>
      </c>
      <c r="G124" s="318">
        <v>1071.2499999999998</v>
      </c>
      <c r="H124" s="318">
        <v>1038.7499999999995</v>
      </c>
      <c r="I124" s="318">
        <v>1201.0499999999997</v>
      </c>
      <c r="J124" s="318">
        <v>1233.5500000000002</v>
      </c>
      <c r="K124" s="318">
        <v>1282.1999999999998</v>
      </c>
      <c r="L124" s="305">
        <v>1184.9000000000001</v>
      </c>
      <c r="M124" s="305">
        <v>1103.75</v>
      </c>
      <c r="N124" s="320">
        <v>1452000</v>
      </c>
      <c r="O124" s="321">
        <v>7.4937552039966698E-3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540.5</v>
      </c>
      <c r="E125" s="317">
        <v>544.13333333333333</v>
      </c>
      <c r="F125" s="318">
        <v>526.66666666666663</v>
      </c>
      <c r="G125" s="318">
        <v>512.83333333333326</v>
      </c>
      <c r="H125" s="318">
        <v>495.36666666666656</v>
      </c>
      <c r="I125" s="318">
        <v>557.9666666666667</v>
      </c>
      <c r="J125" s="318">
        <v>575.43333333333339</v>
      </c>
      <c r="K125" s="318">
        <v>589.26666666666677</v>
      </c>
      <c r="L125" s="305">
        <v>561.6</v>
      </c>
      <c r="M125" s="305">
        <v>530.29999999999995</v>
      </c>
      <c r="N125" s="320">
        <v>641600</v>
      </c>
      <c r="O125" s="321">
        <v>-7.7100115074798622E-2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128.85</v>
      </c>
      <c r="E126" s="317">
        <v>130.04999999999998</v>
      </c>
      <c r="F126" s="318">
        <v>123.89999999999998</v>
      </c>
      <c r="G126" s="318">
        <v>118.94999999999999</v>
      </c>
      <c r="H126" s="318">
        <v>112.79999999999998</v>
      </c>
      <c r="I126" s="318">
        <v>134.99999999999997</v>
      </c>
      <c r="J126" s="318">
        <v>141.15</v>
      </c>
      <c r="K126" s="318">
        <v>146.09999999999997</v>
      </c>
      <c r="L126" s="305">
        <v>136.19999999999999</v>
      </c>
      <c r="M126" s="305">
        <v>125.1</v>
      </c>
      <c r="N126" s="320">
        <v>20847000</v>
      </c>
      <c r="O126" s="321">
        <v>8.349575114991814E-2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95.65</v>
      </c>
      <c r="E127" s="317">
        <v>95.816666666666663</v>
      </c>
      <c r="F127" s="318">
        <v>92.583333333333329</v>
      </c>
      <c r="G127" s="318">
        <v>89.516666666666666</v>
      </c>
      <c r="H127" s="318">
        <v>86.283333333333331</v>
      </c>
      <c r="I127" s="318">
        <v>98.883333333333326</v>
      </c>
      <c r="J127" s="318">
        <v>102.11666666666667</v>
      </c>
      <c r="K127" s="318">
        <v>105.18333333333332</v>
      </c>
      <c r="L127" s="305">
        <v>99.05</v>
      </c>
      <c r="M127" s="305">
        <v>92.75</v>
      </c>
      <c r="N127" s="320">
        <v>23172000</v>
      </c>
      <c r="O127" s="321">
        <v>-1.3537675606641124E-2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1230.05</v>
      </c>
      <c r="E128" s="317">
        <v>1220.0833333333333</v>
      </c>
      <c r="F128" s="318">
        <v>1205.2166666666665</v>
      </c>
      <c r="G128" s="318">
        <v>1180.3833333333332</v>
      </c>
      <c r="H128" s="318">
        <v>1165.5166666666664</v>
      </c>
      <c r="I128" s="318">
        <v>1244.9166666666665</v>
      </c>
      <c r="J128" s="318">
        <v>1259.7833333333333</v>
      </c>
      <c r="K128" s="318">
        <v>1284.6166666666666</v>
      </c>
      <c r="L128" s="305">
        <v>1234.95</v>
      </c>
      <c r="M128" s="305">
        <v>1195.25</v>
      </c>
      <c r="N128" s="320">
        <v>42104500</v>
      </c>
      <c r="O128" s="321">
        <v>2.4939143135345666E-2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28.2</v>
      </c>
      <c r="E129" s="317">
        <v>27.683333333333337</v>
      </c>
      <c r="F129" s="318">
        <v>26.866666666666674</v>
      </c>
      <c r="G129" s="318">
        <v>25.533333333333339</v>
      </c>
      <c r="H129" s="318">
        <v>24.716666666666676</v>
      </c>
      <c r="I129" s="318">
        <v>29.016666666666673</v>
      </c>
      <c r="J129" s="318">
        <v>29.833333333333336</v>
      </c>
      <c r="K129" s="318">
        <v>31.166666666666671</v>
      </c>
      <c r="L129" s="305">
        <v>28.5</v>
      </c>
      <c r="M129" s="305">
        <v>26.35</v>
      </c>
      <c r="N129" s="320">
        <v>32499000</v>
      </c>
      <c r="O129" s="321">
        <v>8.6044071353620147E-2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194.3</v>
      </c>
      <c r="E130" s="317">
        <v>193.1</v>
      </c>
      <c r="F130" s="318">
        <v>187.35</v>
      </c>
      <c r="G130" s="318">
        <v>180.4</v>
      </c>
      <c r="H130" s="318">
        <v>174.65</v>
      </c>
      <c r="I130" s="318">
        <v>200.04999999999998</v>
      </c>
      <c r="J130" s="318">
        <v>205.79999999999998</v>
      </c>
      <c r="K130" s="318">
        <v>212.74999999999997</v>
      </c>
      <c r="L130" s="305">
        <v>198.85</v>
      </c>
      <c r="M130" s="305">
        <v>186.15</v>
      </c>
      <c r="N130" s="320">
        <v>94011000</v>
      </c>
      <c r="O130" s="321">
        <v>6.3585856963935903E-3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18997.849999999999</v>
      </c>
      <c r="E131" s="317">
        <v>19194.95</v>
      </c>
      <c r="F131" s="318">
        <v>18690.900000000001</v>
      </c>
      <c r="G131" s="318">
        <v>18383.95</v>
      </c>
      <c r="H131" s="318">
        <v>17879.900000000001</v>
      </c>
      <c r="I131" s="318">
        <v>19501.900000000001</v>
      </c>
      <c r="J131" s="318">
        <v>20005.949999999997</v>
      </c>
      <c r="K131" s="318">
        <v>20312.900000000001</v>
      </c>
      <c r="L131" s="305">
        <v>19699</v>
      </c>
      <c r="M131" s="305">
        <v>18888</v>
      </c>
      <c r="N131" s="320">
        <v>144300</v>
      </c>
      <c r="O131" s="321">
        <v>-1.400751622822002E-2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1203.8</v>
      </c>
      <c r="E132" s="317">
        <v>1207.0333333333335</v>
      </c>
      <c r="F132" s="318">
        <v>1179.3166666666671</v>
      </c>
      <c r="G132" s="318">
        <v>1154.8333333333335</v>
      </c>
      <c r="H132" s="318">
        <v>1127.116666666667</v>
      </c>
      <c r="I132" s="318">
        <v>1231.5166666666671</v>
      </c>
      <c r="J132" s="318">
        <v>1259.2333333333338</v>
      </c>
      <c r="K132" s="318">
        <v>1283.7166666666672</v>
      </c>
      <c r="L132" s="305">
        <v>1234.75</v>
      </c>
      <c r="M132" s="305">
        <v>1182.55</v>
      </c>
      <c r="N132" s="320">
        <v>1263350</v>
      </c>
      <c r="O132" s="321">
        <v>-9.0595340811044003E-3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3429.35</v>
      </c>
      <c r="E133" s="317">
        <v>3430.85</v>
      </c>
      <c r="F133" s="318">
        <v>3342.7999999999997</v>
      </c>
      <c r="G133" s="318">
        <v>3256.25</v>
      </c>
      <c r="H133" s="318">
        <v>3168.2</v>
      </c>
      <c r="I133" s="318">
        <v>3517.3999999999996</v>
      </c>
      <c r="J133" s="318">
        <v>3605.45</v>
      </c>
      <c r="K133" s="318">
        <v>3691.9999999999995</v>
      </c>
      <c r="L133" s="305">
        <v>3518.9</v>
      </c>
      <c r="M133" s="305">
        <v>3344.3</v>
      </c>
      <c r="N133" s="320">
        <v>493000</v>
      </c>
      <c r="O133" s="321">
        <v>4.0733197556008143E-3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782.95</v>
      </c>
      <c r="E134" s="317">
        <v>768.30000000000007</v>
      </c>
      <c r="F134" s="318">
        <v>731.80000000000018</v>
      </c>
      <c r="G134" s="318">
        <v>680.65000000000009</v>
      </c>
      <c r="H134" s="318">
        <v>644.1500000000002</v>
      </c>
      <c r="I134" s="318">
        <v>819.45000000000016</v>
      </c>
      <c r="J134" s="318">
        <v>855.94999999999993</v>
      </c>
      <c r="K134" s="318">
        <v>907.10000000000014</v>
      </c>
      <c r="L134" s="305">
        <v>804.8</v>
      </c>
      <c r="M134" s="305">
        <v>717.15</v>
      </c>
      <c r="N134" s="320">
        <v>2485200</v>
      </c>
      <c r="O134" s="321">
        <v>0.14199062586159361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457.9</v>
      </c>
      <c r="E135" s="317">
        <v>461.91666666666669</v>
      </c>
      <c r="F135" s="318">
        <v>445.93333333333339</v>
      </c>
      <c r="G135" s="318">
        <v>433.9666666666667</v>
      </c>
      <c r="H135" s="318">
        <v>417.98333333333341</v>
      </c>
      <c r="I135" s="318">
        <v>473.88333333333338</v>
      </c>
      <c r="J135" s="318">
        <v>489.86666666666662</v>
      </c>
      <c r="K135" s="318">
        <v>501.83333333333337</v>
      </c>
      <c r="L135" s="305">
        <v>477.9</v>
      </c>
      <c r="M135" s="305">
        <v>449.95</v>
      </c>
      <c r="N135" s="320">
        <v>48117500</v>
      </c>
      <c r="O135" s="321">
        <v>-2.2746890073622746E-2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369.85</v>
      </c>
      <c r="E136" s="317">
        <v>369.38333333333338</v>
      </c>
      <c r="F136" s="318">
        <v>362.46666666666675</v>
      </c>
      <c r="G136" s="318">
        <v>355.08333333333337</v>
      </c>
      <c r="H136" s="318">
        <v>348.16666666666674</v>
      </c>
      <c r="I136" s="318">
        <v>376.76666666666677</v>
      </c>
      <c r="J136" s="318">
        <v>383.68333333333339</v>
      </c>
      <c r="K136" s="318">
        <v>391.06666666666678</v>
      </c>
      <c r="L136" s="305">
        <v>376.3</v>
      </c>
      <c r="M136" s="305">
        <v>362</v>
      </c>
      <c r="N136" s="320">
        <v>4425600</v>
      </c>
      <c r="O136" s="321">
        <v>-2.4596667548267653E-2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255.45</v>
      </c>
      <c r="E137" s="317">
        <v>258.15000000000003</v>
      </c>
      <c r="F137" s="318">
        <v>248.30000000000007</v>
      </c>
      <c r="G137" s="318">
        <v>241.15000000000003</v>
      </c>
      <c r="H137" s="318">
        <v>231.30000000000007</v>
      </c>
      <c r="I137" s="318">
        <v>265.30000000000007</v>
      </c>
      <c r="J137" s="318">
        <v>275.15000000000009</v>
      </c>
      <c r="K137" s="318">
        <v>282.30000000000007</v>
      </c>
      <c r="L137" s="305">
        <v>268</v>
      </c>
      <c r="M137" s="305">
        <v>251</v>
      </c>
      <c r="N137" s="320">
        <v>1243800</v>
      </c>
      <c r="O137" s="321">
        <v>6.7181467181467183E-2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326.25</v>
      </c>
      <c r="E138" s="317">
        <v>327.05</v>
      </c>
      <c r="F138" s="318">
        <v>317.35000000000002</v>
      </c>
      <c r="G138" s="318">
        <v>308.45</v>
      </c>
      <c r="H138" s="318">
        <v>298.75</v>
      </c>
      <c r="I138" s="318">
        <v>335.95000000000005</v>
      </c>
      <c r="J138" s="318">
        <v>345.65</v>
      </c>
      <c r="K138" s="318">
        <v>354.55000000000007</v>
      </c>
      <c r="L138" s="305">
        <v>336.75</v>
      </c>
      <c r="M138" s="305">
        <v>318.14999999999998</v>
      </c>
      <c r="N138" s="320">
        <v>7730100</v>
      </c>
      <c r="O138" s="321">
        <v>8.8179399467882932E-2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77.2</v>
      </c>
      <c r="E139" s="317">
        <v>76.75</v>
      </c>
      <c r="F139" s="318">
        <v>75.150000000000006</v>
      </c>
      <c r="G139" s="318">
        <v>73.100000000000009</v>
      </c>
      <c r="H139" s="318">
        <v>71.500000000000014</v>
      </c>
      <c r="I139" s="318">
        <v>78.8</v>
      </c>
      <c r="J139" s="318">
        <v>80.399999999999991</v>
      </c>
      <c r="K139" s="318">
        <v>82.449999999999989</v>
      </c>
      <c r="L139" s="305">
        <v>78.349999999999994</v>
      </c>
      <c r="M139" s="305">
        <v>74.7</v>
      </c>
      <c r="N139" s="320">
        <v>59236800</v>
      </c>
      <c r="O139" s="321">
        <v>2.7446300715990454E-2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34.5</v>
      </c>
      <c r="E140" s="317">
        <v>35.1</v>
      </c>
      <c r="F140" s="318">
        <v>33.700000000000003</v>
      </c>
      <c r="G140" s="318">
        <v>32.9</v>
      </c>
      <c r="H140" s="318">
        <v>31.5</v>
      </c>
      <c r="I140" s="318">
        <v>35.900000000000006</v>
      </c>
      <c r="J140" s="318">
        <v>37.299999999999997</v>
      </c>
      <c r="K140" s="318">
        <v>38.100000000000009</v>
      </c>
      <c r="L140" s="305">
        <v>36.5</v>
      </c>
      <c r="M140" s="305">
        <v>34.299999999999997</v>
      </c>
      <c r="N140" s="320">
        <v>45675000</v>
      </c>
      <c r="O140" s="321">
        <v>1.3378594249201278E-2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294.89999999999998</v>
      </c>
      <c r="E141" s="317">
        <v>293.91666666666669</v>
      </c>
      <c r="F141" s="318">
        <v>286.98333333333335</v>
      </c>
      <c r="G141" s="318">
        <v>279.06666666666666</v>
      </c>
      <c r="H141" s="318">
        <v>272.13333333333333</v>
      </c>
      <c r="I141" s="318">
        <v>301.83333333333337</v>
      </c>
      <c r="J141" s="318">
        <v>308.76666666666665</v>
      </c>
      <c r="K141" s="318">
        <v>316.68333333333339</v>
      </c>
      <c r="L141" s="305">
        <v>300.85000000000002</v>
      </c>
      <c r="M141" s="305">
        <v>286</v>
      </c>
      <c r="N141" s="320">
        <v>13975500</v>
      </c>
      <c r="O141" s="321">
        <v>-3.3162173727000429E-3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1815.7</v>
      </c>
      <c r="E142" s="317">
        <v>1810.9166666666667</v>
      </c>
      <c r="F142" s="318">
        <v>1765.8333333333335</v>
      </c>
      <c r="G142" s="318">
        <v>1715.9666666666667</v>
      </c>
      <c r="H142" s="318">
        <v>1670.8833333333334</v>
      </c>
      <c r="I142" s="318">
        <v>1860.7833333333335</v>
      </c>
      <c r="J142" s="318">
        <v>1905.866666666667</v>
      </c>
      <c r="K142" s="318">
        <v>1955.7333333333336</v>
      </c>
      <c r="L142" s="305">
        <v>1856</v>
      </c>
      <c r="M142" s="305">
        <v>1761.05</v>
      </c>
      <c r="N142" s="320">
        <v>15587500</v>
      </c>
      <c r="O142" s="321">
        <v>4.6533271288971617E-4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512.79999999999995</v>
      </c>
      <c r="E143" s="317">
        <v>516.4666666666667</v>
      </c>
      <c r="F143" s="318">
        <v>497.83333333333337</v>
      </c>
      <c r="G143" s="318">
        <v>482.86666666666667</v>
      </c>
      <c r="H143" s="318">
        <v>464.23333333333335</v>
      </c>
      <c r="I143" s="318">
        <v>531.43333333333339</v>
      </c>
      <c r="J143" s="318">
        <v>550.06666666666661</v>
      </c>
      <c r="K143" s="318">
        <v>565.03333333333342</v>
      </c>
      <c r="L143" s="305">
        <v>535.1</v>
      </c>
      <c r="M143" s="305">
        <v>501.5</v>
      </c>
      <c r="N143" s="320">
        <v>14029200</v>
      </c>
      <c r="O143" s="321">
        <v>8.5716939078751858E-2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980.85</v>
      </c>
      <c r="E144" s="317">
        <v>988.15</v>
      </c>
      <c r="F144" s="318">
        <v>952.69999999999993</v>
      </c>
      <c r="G144" s="318">
        <v>924.55</v>
      </c>
      <c r="H144" s="318">
        <v>889.09999999999991</v>
      </c>
      <c r="I144" s="318">
        <v>1016.3</v>
      </c>
      <c r="J144" s="318">
        <v>1051.75</v>
      </c>
      <c r="K144" s="318">
        <v>1079.9000000000001</v>
      </c>
      <c r="L144" s="305">
        <v>1023.6</v>
      </c>
      <c r="M144" s="305">
        <v>960</v>
      </c>
      <c r="N144" s="320">
        <v>6688500</v>
      </c>
      <c r="O144" s="321">
        <v>-2.161272627537027E-2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2259.6999999999998</v>
      </c>
      <c r="E145" s="317">
        <v>2304.7833333333333</v>
      </c>
      <c r="F145" s="318">
        <v>2192.9666666666667</v>
      </c>
      <c r="G145" s="318">
        <v>2126.2333333333336</v>
      </c>
      <c r="H145" s="318">
        <v>2014.416666666667</v>
      </c>
      <c r="I145" s="318">
        <v>2371.5166666666664</v>
      </c>
      <c r="J145" s="318">
        <v>2483.333333333333</v>
      </c>
      <c r="K145" s="318">
        <v>2550.0666666666662</v>
      </c>
      <c r="L145" s="305">
        <v>2416.6</v>
      </c>
      <c r="M145" s="305">
        <v>2238.0500000000002</v>
      </c>
      <c r="N145" s="320">
        <v>831000</v>
      </c>
      <c r="O145" s="321">
        <v>0.10139165009940358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302.95</v>
      </c>
      <c r="E146" s="317">
        <v>304.91666666666669</v>
      </c>
      <c r="F146" s="318">
        <v>298.23333333333335</v>
      </c>
      <c r="G146" s="318">
        <v>293.51666666666665</v>
      </c>
      <c r="H146" s="318">
        <v>286.83333333333331</v>
      </c>
      <c r="I146" s="318">
        <v>309.63333333333338</v>
      </c>
      <c r="J146" s="318">
        <v>316.31666666666666</v>
      </c>
      <c r="K146" s="318">
        <v>321.03333333333342</v>
      </c>
      <c r="L146" s="305">
        <v>311.60000000000002</v>
      </c>
      <c r="M146" s="305">
        <v>300.2</v>
      </c>
      <c r="N146" s="320">
        <v>1392000</v>
      </c>
      <c r="O146" s="321">
        <v>8.1585081585081584E-2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302.14999999999998</v>
      </c>
      <c r="E147" s="317">
        <v>297.23333333333335</v>
      </c>
      <c r="F147" s="318">
        <v>289.2166666666667</v>
      </c>
      <c r="G147" s="318">
        <v>276.28333333333336</v>
      </c>
      <c r="H147" s="318">
        <v>268.26666666666671</v>
      </c>
      <c r="I147" s="318">
        <v>310.16666666666669</v>
      </c>
      <c r="J147" s="318">
        <v>318.18333333333334</v>
      </c>
      <c r="K147" s="318">
        <v>331.11666666666667</v>
      </c>
      <c r="L147" s="305">
        <v>305.25</v>
      </c>
      <c r="M147" s="305">
        <v>284.3</v>
      </c>
      <c r="N147" s="320">
        <v>4014900</v>
      </c>
      <c r="O147" s="321">
        <v>0.11177570093457943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936.4</v>
      </c>
      <c r="E148" s="317">
        <v>928.68333333333328</v>
      </c>
      <c r="F148" s="318">
        <v>915.06666666666661</v>
      </c>
      <c r="G148" s="318">
        <v>893.73333333333335</v>
      </c>
      <c r="H148" s="318">
        <v>880.11666666666667</v>
      </c>
      <c r="I148" s="318">
        <v>950.01666666666654</v>
      </c>
      <c r="J148" s="318">
        <v>963.6333333333331</v>
      </c>
      <c r="K148" s="318">
        <v>984.96666666666647</v>
      </c>
      <c r="L148" s="305">
        <v>942.3</v>
      </c>
      <c r="M148" s="305">
        <v>907.35</v>
      </c>
      <c r="N148" s="320">
        <v>524300</v>
      </c>
      <c r="O148" s="321">
        <v>9.824046920821114E-2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189.85</v>
      </c>
      <c r="E149" s="317">
        <v>185.19999999999996</v>
      </c>
      <c r="F149" s="318">
        <v>175.69999999999993</v>
      </c>
      <c r="G149" s="318">
        <v>161.54999999999998</v>
      </c>
      <c r="H149" s="318">
        <v>152.04999999999995</v>
      </c>
      <c r="I149" s="318">
        <v>199.34999999999991</v>
      </c>
      <c r="J149" s="318">
        <v>208.84999999999997</v>
      </c>
      <c r="K149" s="318">
        <v>222.99999999999989</v>
      </c>
      <c r="L149" s="305">
        <v>194.7</v>
      </c>
      <c r="M149" s="305">
        <v>171.05</v>
      </c>
      <c r="N149" s="320">
        <v>2374900</v>
      </c>
      <c r="O149" s="321">
        <v>0.16513761467889909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3552.9</v>
      </c>
      <c r="E150" s="317">
        <v>3585.8000000000006</v>
      </c>
      <c r="F150" s="318">
        <v>3498.9000000000015</v>
      </c>
      <c r="G150" s="318">
        <v>3444.900000000001</v>
      </c>
      <c r="H150" s="318">
        <v>3358.0000000000018</v>
      </c>
      <c r="I150" s="318">
        <v>3639.8000000000011</v>
      </c>
      <c r="J150" s="318">
        <v>3726.7</v>
      </c>
      <c r="K150" s="318">
        <v>3780.7000000000007</v>
      </c>
      <c r="L150" s="305">
        <v>3672.7</v>
      </c>
      <c r="M150" s="305">
        <v>3531.8</v>
      </c>
      <c r="N150" s="320">
        <v>1871000</v>
      </c>
      <c r="O150" s="321">
        <v>-2.4097642395159609E-2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364.9</v>
      </c>
      <c r="E151" s="317">
        <v>367.61666666666662</v>
      </c>
      <c r="F151" s="318">
        <v>355.33333333333326</v>
      </c>
      <c r="G151" s="318">
        <v>345.76666666666665</v>
      </c>
      <c r="H151" s="318">
        <v>333.48333333333329</v>
      </c>
      <c r="I151" s="318">
        <v>377.18333333333322</v>
      </c>
      <c r="J151" s="318">
        <v>389.46666666666664</v>
      </c>
      <c r="K151" s="318">
        <v>399.03333333333319</v>
      </c>
      <c r="L151" s="305">
        <v>379.9</v>
      </c>
      <c r="M151" s="305">
        <v>358.05</v>
      </c>
      <c r="N151" s="320">
        <v>13824900</v>
      </c>
      <c r="O151" s="321">
        <v>-9.7982337394443373E-3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84.4</v>
      </c>
      <c r="E152" s="317">
        <v>84.75</v>
      </c>
      <c r="F152" s="318">
        <v>82.5</v>
      </c>
      <c r="G152" s="318">
        <v>80.599999999999994</v>
      </c>
      <c r="H152" s="318">
        <v>78.349999999999994</v>
      </c>
      <c r="I152" s="318">
        <v>86.65</v>
      </c>
      <c r="J152" s="318">
        <v>88.9</v>
      </c>
      <c r="K152" s="318">
        <v>90.800000000000011</v>
      </c>
      <c r="L152" s="305">
        <v>87</v>
      </c>
      <c r="M152" s="305">
        <v>82.85</v>
      </c>
      <c r="N152" s="320">
        <v>91598500</v>
      </c>
      <c r="O152" s="321">
        <v>-8.82442054234207E-3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526.70000000000005</v>
      </c>
      <c r="E153" s="317">
        <v>530.68333333333339</v>
      </c>
      <c r="F153" s="318">
        <v>512.86666666666679</v>
      </c>
      <c r="G153" s="318">
        <v>499.03333333333342</v>
      </c>
      <c r="H153" s="318">
        <v>481.21666666666681</v>
      </c>
      <c r="I153" s="318">
        <v>544.51666666666677</v>
      </c>
      <c r="J153" s="318">
        <v>562.33333333333337</v>
      </c>
      <c r="K153" s="318">
        <v>576.16666666666674</v>
      </c>
      <c r="L153" s="305">
        <v>548.5</v>
      </c>
      <c r="M153" s="305">
        <v>516.85</v>
      </c>
      <c r="N153" s="320">
        <v>1627000</v>
      </c>
      <c r="O153" s="321">
        <v>9.3413978494623656E-2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187.95</v>
      </c>
      <c r="E154" s="317">
        <v>189.56666666666669</v>
      </c>
      <c r="F154" s="318">
        <v>184.68333333333339</v>
      </c>
      <c r="G154" s="318">
        <v>181.41666666666671</v>
      </c>
      <c r="H154" s="318">
        <v>176.53333333333342</v>
      </c>
      <c r="I154" s="318">
        <v>192.83333333333337</v>
      </c>
      <c r="J154" s="318">
        <v>197.71666666666664</v>
      </c>
      <c r="K154" s="318">
        <v>200.98333333333335</v>
      </c>
      <c r="L154" s="305">
        <v>194.45</v>
      </c>
      <c r="M154" s="305">
        <v>186.3</v>
      </c>
      <c r="N154" s="320">
        <v>21174400</v>
      </c>
      <c r="O154" s="321">
        <v>-2.1153846153846155E-2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25.05</v>
      </c>
      <c r="E155" s="317">
        <v>24.900000000000002</v>
      </c>
      <c r="F155" s="318">
        <v>24.600000000000005</v>
      </c>
      <c r="G155" s="318">
        <v>24.150000000000002</v>
      </c>
      <c r="H155" s="318">
        <v>23.850000000000005</v>
      </c>
      <c r="I155" s="318">
        <v>25.350000000000005</v>
      </c>
      <c r="J155" s="318">
        <v>25.650000000000002</v>
      </c>
      <c r="K155" s="318">
        <v>26.100000000000005</v>
      </c>
      <c r="L155" s="305">
        <v>25.2</v>
      </c>
      <c r="M155" s="305">
        <v>24.45</v>
      </c>
      <c r="N155" s="320">
        <v>54727200</v>
      </c>
      <c r="O155" s="321">
        <v>-1.3796384395813511E-2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140.80000000000001</v>
      </c>
      <c r="E156" s="317">
        <v>140.58333333333334</v>
      </c>
      <c r="F156" s="318">
        <v>137.81666666666669</v>
      </c>
      <c r="G156" s="318">
        <v>134.83333333333334</v>
      </c>
      <c r="H156" s="318">
        <v>132.06666666666669</v>
      </c>
      <c r="I156" s="318">
        <v>143.56666666666669</v>
      </c>
      <c r="J156" s="318">
        <v>146.33333333333334</v>
      </c>
      <c r="K156" s="318">
        <v>149.31666666666669</v>
      </c>
      <c r="L156" s="305">
        <v>143.35</v>
      </c>
      <c r="M156" s="305">
        <v>137.6</v>
      </c>
      <c r="N156" s="320">
        <v>20580200</v>
      </c>
      <c r="O156" s="321">
        <v>2.0483857371659784E-2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43941</v>
      </c>
    </row>
    <row r="7" spans="1:15">
      <c r="A7"/>
    </row>
    <row r="8" spans="1:15" ht="28.5" customHeight="1">
      <c r="A8" s="502" t="s">
        <v>16</v>
      </c>
      <c r="B8" s="503" t="s">
        <v>18</v>
      </c>
      <c r="C8" s="501" t="s">
        <v>19</v>
      </c>
      <c r="D8" s="501" t="s">
        <v>20</v>
      </c>
      <c r="E8" s="501" t="s">
        <v>21</v>
      </c>
      <c r="F8" s="501"/>
      <c r="G8" s="501"/>
      <c r="H8" s="501" t="s">
        <v>22</v>
      </c>
      <c r="I8" s="501"/>
      <c r="J8" s="501"/>
      <c r="K8" s="275"/>
      <c r="L8" s="283"/>
      <c r="M8" s="283"/>
    </row>
    <row r="9" spans="1:15" ht="36" customHeight="1">
      <c r="A9" s="497"/>
      <c r="B9" s="499"/>
      <c r="C9" s="504" t="s">
        <v>23</v>
      </c>
      <c r="D9" s="50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9266.75</v>
      </c>
      <c r="D10" s="304">
        <v>9227.3666666666668</v>
      </c>
      <c r="E10" s="304">
        <v>9130.7333333333336</v>
      </c>
      <c r="F10" s="304">
        <v>8994.7166666666672</v>
      </c>
      <c r="G10" s="304">
        <v>8898.0833333333339</v>
      </c>
      <c r="H10" s="304">
        <v>9363.3833333333332</v>
      </c>
      <c r="I10" s="304">
        <v>9460.0166666666682</v>
      </c>
      <c r="J10" s="304">
        <v>9596.0333333333328</v>
      </c>
      <c r="K10" s="303">
        <v>9324</v>
      </c>
      <c r="L10" s="303">
        <v>9091.35</v>
      </c>
      <c r="M10" s="308"/>
    </row>
    <row r="11" spans="1:15">
      <c r="A11" s="302">
        <v>2</v>
      </c>
      <c r="B11" s="278" t="s">
        <v>221</v>
      </c>
      <c r="C11" s="305">
        <v>20681.45</v>
      </c>
      <c r="D11" s="280">
        <v>20425.766666666666</v>
      </c>
      <c r="E11" s="280">
        <v>19984.983333333334</v>
      </c>
      <c r="F11" s="280">
        <v>19288.516666666666</v>
      </c>
      <c r="G11" s="280">
        <v>18847.733333333334</v>
      </c>
      <c r="H11" s="280">
        <v>21122.233333333334</v>
      </c>
      <c r="I11" s="280">
        <v>21563.016666666666</v>
      </c>
      <c r="J11" s="280">
        <v>22259.483333333334</v>
      </c>
      <c r="K11" s="305">
        <v>20866.55</v>
      </c>
      <c r="L11" s="305">
        <v>19729.3</v>
      </c>
      <c r="M11" s="308"/>
    </row>
    <row r="12" spans="1:15">
      <c r="A12" s="302">
        <v>3</v>
      </c>
      <c r="B12" s="286" t="s">
        <v>222</v>
      </c>
      <c r="C12" s="305">
        <v>1423.95</v>
      </c>
      <c r="D12" s="280">
        <v>1433.4166666666667</v>
      </c>
      <c r="E12" s="280">
        <v>1410.4333333333334</v>
      </c>
      <c r="F12" s="280">
        <v>1396.9166666666667</v>
      </c>
      <c r="G12" s="280">
        <v>1373.9333333333334</v>
      </c>
      <c r="H12" s="280">
        <v>1446.9333333333334</v>
      </c>
      <c r="I12" s="280">
        <v>1469.9166666666665</v>
      </c>
      <c r="J12" s="280">
        <v>1483.4333333333334</v>
      </c>
      <c r="K12" s="305">
        <v>1456.4</v>
      </c>
      <c r="L12" s="305">
        <v>1419.9</v>
      </c>
      <c r="M12" s="308"/>
    </row>
    <row r="13" spans="1:15">
      <c r="A13" s="302">
        <v>4</v>
      </c>
      <c r="B13" s="278" t="s">
        <v>223</v>
      </c>
      <c r="C13" s="305">
        <v>2624.9</v>
      </c>
      <c r="D13" s="280">
        <v>2623.0666666666671</v>
      </c>
      <c r="E13" s="280">
        <v>2594.733333333334</v>
      </c>
      <c r="F13" s="280">
        <v>2564.5666666666671</v>
      </c>
      <c r="G13" s="280">
        <v>2536.233333333334</v>
      </c>
      <c r="H13" s="280">
        <v>2653.233333333334</v>
      </c>
      <c r="I13" s="280">
        <v>2681.5666666666671</v>
      </c>
      <c r="J13" s="280">
        <v>2711.733333333334</v>
      </c>
      <c r="K13" s="305">
        <v>2651.4</v>
      </c>
      <c r="L13" s="305">
        <v>2592.9</v>
      </c>
      <c r="M13" s="308"/>
    </row>
    <row r="14" spans="1:15">
      <c r="A14" s="302">
        <v>5</v>
      </c>
      <c r="B14" s="278" t="s">
        <v>224</v>
      </c>
      <c r="C14" s="305">
        <v>12649.25</v>
      </c>
      <c r="D14" s="280">
        <v>12745.983333333332</v>
      </c>
      <c r="E14" s="280">
        <v>12499.916666666664</v>
      </c>
      <c r="F14" s="280">
        <v>12350.583333333332</v>
      </c>
      <c r="G14" s="280">
        <v>12104.516666666665</v>
      </c>
      <c r="H14" s="280">
        <v>12895.316666666664</v>
      </c>
      <c r="I14" s="280">
        <v>13141.383333333333</v>
      </c>
      <c r="J14" s="280">
        <v>13290.716666666664</v>
      </c>
      <c r="K14" s="305">
        <v>12992.05</v>
      </c>
      <c r="L14" s="305">
        <v>12596.65</v>
      </c>
      <c r="M14" s="308"/>
    </row>
    <row r="15" spans="1:15">
      <c r="A15" s="302">
        <v>6</v>
      </c>
      <c r="B15" s="278" t="s">
        <v>225</v>
      </c>
      <c r="C15" s="305">
        <v>2426.4</v>
      </c>
      <c r="D15" s="280">
        <v>2436.9666666666667</v>
      </c>
      <c r="E15" s="280">
        <v>2400.8833333333332</v>
      </c>
      <c r="F15" s="280">
        <v>2375.3666666666663</v>
      </c>
      <c r="G15" s="280">
        <v>2339.2833333333328</v>
      </c>
      <c r="H15" s="280">
        <v>2462.4833333333336</v>
      </c>
      <c r="I15" s="280">
        <v>2498.5666666666666</v>
      </c>
      <c r="J15" s="280">
        <v>2524.0833333333339</v>
      </c>
      <c r="K15" s="305">
        <v>2473.0500000000002</v>
      </c>
      <c r="L15" s="305">
        <v>2411.4499999999998</v>
      </c>
      <c r="M15" s="308"/>
    </row>
    <row r="16" spans="1:15">
      <c r="A16" s="302">
        <v>7</v>
      </c>
      <c r="B16" s="278" t="s">
        <v>226</v>
      </c>
      <c r="C16" s="305">
        <v>3593.95</v>
      </c>
      <c r="D16" s="280">
        <v>3593.5499999999997</v>
      </c>
      <c r="E16" s="280">
        <v>3533.9999999999995</v>
      </c>
      <c r="F16" s="280">
        <v>3474.0499999999997</v>
      </c>
      <c r="G16" s="280">
        <v>3414.4999999999995</v>
      </c>
      <c r="H16" s="280">
        <v>3653.4999999999995</v>
      </c>
      <c r="I16" s="280">
        <v>3713.0499999999997</v>
      </c>
      <c r="J16" s="280">
        <v>3772.9999999999995</v>
      </c>
      <c r="K16" s="305">
        <v>3653.1</v>
      </c>
      <c r="L16" s="305">
        <v>3533.6</v>
      </c>
      <c r="M16" s="308"/>
    </row>
    <row r="17" spans="1:13">
      <c r="A17" s="302">
        <v>8</v>
      </c>
      <c r="B17" s="278" t="s">
        <v>39</v>
      </c>
      <c r="C17" s="278">
        <v>1172.8</v>
      </c>
      <c r="D17" s="280">
        <v>1167.4166666666667</v>
      </c>
      <c r="E17" s="280">
        <v>1141.5833333333335</v>
      </c>
      <c r="F17" s="280">
        <v>1110.3666666666668</v>
      </c>
      <c r="G17" s="280">
        <v>1084.5333333333335</v>
      </c>
      <c r="H17" s="280">
        <v>1198.6333333333334</v>
      </c>
      <c r="I17" s="280">
        <v>1224.4666666666669</v>
      </c>
      <c r="J17" s="280">
        <v>1255.6833333333334</v>
      </c>
      <c r="K17" s="278">
        <v>1193.25</v>
      </c>
      <c r="L17" s="278">
        <v>1136.2</v>
      </c>
      <c r="M17" s="278">
        <v>16.144089999999998</v>
      </c>
    </row>
    <row r="18" spans="1:13">
      <c r="A18" s="302">
        <v>9</v>
      </c>
      <c r="B18" s="278" t="s">
        <v>227</v>
      </c>
      <c r="C18" s="278">
        <v>539.79999999999995</v>
      </c>
      <c r="D18" s="280">
        <v>534.85</v>
      </c>
      <c r="E18" s="280">
        <v>529.90000000000009</v>
      </c>
      <c r="F18" s="280">
        <v>520.00000000000011</v>
      </c>
      <c r="G18" s="280">
        <v>515.05000000000018</v>
      </c>
      <c r="H18" s="280">
        <v>544.75</v>
      </c>
      <c r="I18" s="280">
        <v>549.70000000000005</v>
      </c>
      <c r="J18" s="280">
        <v>559.59999999999991</v>
      </c>
      <c r="K18" s="278">
        <v>539.79999999999995</v>
      </c>
      <c r="L18" s="278">
        <v>524.95000000000005</v>
      </c>
      <c r="M18" s="278">
        <v>7.3087400000000002</v>
      </c>
    </row>
    <row r="19" spans="1:13">
      <c r="A19" s="302">
        <v>10</v>
      </c>
      <c r="B19" s="278" t="s">
        <v>42</v>
      </c>
      <c r="C19" s="278">
        <v>268.14999999999998</v>
      </c>
      <c r="D19" s="280">
        <v>269.21666666666664</v>
      </c>
      <c r="E19" s="280">
        <v>262.5333333333333</v>
      </c>
      <c r="F19" s="280">
        <v>256.91666666666669</v>
      </c>
      <c r="G19" s="280">
        <v>250.23333333333335</v>
      </c>
      <c r="H19" s="280">
        <v>274.83333333333326</v>
      </c>
      <c r="I19" s="280">
        <v>281.51666666666654</v>
      </c>
      <c r="J19" s="280">
        <v>287.13333333333321</v>
      </c>
      <c r="K19" s="278">
        <v>275.89999999999998</v>
      </c>
      <c r="L19" s="278">
        <v>263.60000000000002</v>
      </c>
      <c r="M19" s="278">
        <v>34.702710000000003</v>
      </c>
    </row>
    <row r="20" spans="1:13">
      <c r="A20" s="302">
        <v>11</v>
      </c>
      <c r="B20" s="278" t="s">
        <v>44</v>
      </c>
      <c r="C20" s="278">
        <v>30.9</v>
      </c>
      <c r="D20" s="280">
        <v>30.8</v>
      </c>
      <c r="E20" s="280">
        <v>30.3</v>
      </c>
      <c r="F20" s="280">
        <v>29.7</v>
      </c>
      <c r="G20" s="280">
        <v>29.2</v>
      </c>
      <c r="H20" s="280">
        <v>31.400000000000002</v>
      </c>
      <c r="I20" s="280">
        <v>31.900000000000002</v>
      </c>
      <c r="J20" s="280">
        <v>32.5</v>
      </c>
      <c r="K20" s="278">
        <v>31.3</v>
      </c>
      <c r="L20" s="278">
        <v>30.2</v>
      </c>
      <c r="M20" s="278">
        <v>122.47414999999999</v>
      </c>
    </row>
    <row r="21" spans="1:13">
      <c r="A21" s="302">
        <v>12</v>
      </c>
      <c r="B21" s="278" t="s">
        <v>228</v>
      </c>
      <c r="C21" s="278">
        <v>55.1</v>
      </c>
      <c r="D21" s="280">
        <v>54.883333333333333</v>
      </c>
      <c r="E21" s="280">
        <v>53.466666666666669</v>
      </c>
      <c r="F21" s="280">
        <v>51.833333333333336</v>
      </c>
      <c r="G21" s="280">
        <v>50.416666666666671</v>
      </c>
      <c r="H21" s="280">
        <v>56.516666666666666</v>
      </c>
      <c r="I21" s="280">
        <v>57.933333333333337</v>
      </c>
      <c r="J21" s="280">
        <v>59.566666666666663</v>
      </c>
      <c r="K21" s="278">
        <v>56.3</v>
      </c>
      <c r="L21" s="278">
        <v>53.25</v>
      </c>
      <c r="M21" s="278">
        <v>34.36027</v>
      </c>
    </row>
    <row r="22" spans="1:13">
      <c r="A22" s="302">
        <v>13</v>
      </c>
      <c r="B22" s="278" t="s">
        <v>229</v>
      </c>
      <c r="C22" s="278">
        <v>142.9</v>
      </c>
      <c r="D22" s="280">
        <v>143.13333333333333</v>
      </c>
      <c r="E22" s="280">
        <v>140.76666666666665</v>
      </c>
      <c r="F22" s="280">
        <v>138.63333333333333</v>
      </c>
      <c r="G22" s="280">
        <v>136.26666666666665</v>
      </c>
      <c r="H22" s="280">
        <v>145.26666666666665</v>
      </c>
      <c r="I22" s="280">
        <v>147.63333333333333</v>
      </c>
      <c r="J22" s="280">
        <v>149.76666666666665</v>
      </c>
      <c r="K22" s="278">
        <v>145.5</v>
      </c>
      <c r="L22" s="278">
        <v>141</v>
      </c>
      <c r="M22" s="278">
        <v>12.2235</v>
      </c>
    </row>
    <row r="23" spans="1:13">
      <c r="A23" s="302">
        <v>14</v>
      </c>
      <c r="B23" s="278" t="s">
        <v>230</v>
      </c>
      <c r="C23" s="278">
        <v>1353.65</v>
      </c>
      <c r="D23" s="280">
        <v>1366.1833333333334</v>
      </c>
      <c r="E23" s="280">
        <v>1333.4666666666667</v>
      </c>
      <c r="F23" s="280">
        <v>1313.2833333333333</v>
      </c>
      <c r="G23" s="280">
        <v>1280.5666666666666</v>
      </c>
      <c r="H23" s="280">
        <v>1386.3666666666668</v>
      </c>
      <c r="I23" s="280">
        <v>1419.0833333333335</v>
      </c>
      <c r="J23" s="280">
        <v>1439.2666666666669</v>
      </c>
      <c r="K23" s="278">
        <v>1398.9</v>
      </c>
      <c r="L23" s="278">
        <v>1346</v>
      </c>
      <c r="M23" s="278">
        <v>1.24501</v>
      </c>
    </row>
    <row r="24" spans="1:13">
      <c r="A24" s="302">
        <v>15</v>
      </c>
      <c r="B24" s="278" t="s">
        <v>231</v>
      </c>
      <c r="C24" s="278">
        <v>2678.55</v>
      </c>
      <c r="D24" s="280">
        <v>2717.5166666666669</v>
      </c>
      <c r="E24" s="280">
        <v>2625.0333333333338</v>
      </c>
      <c r="F24" s="280">
        <v>2571.5166666666669</v>
      </c>
      <c r="G24" s="280">
        <v>2479.0333333333338</v>
      </c>
      <c r="H24" s="280">
        <v>2771.0333333333338</v>
      </c>
      <c r="I24" s="280">
        <v>2863.5166666666664</v>
      </c>
      <c r="J24" s="280">
        <v>2917.0333333333338</v>
      </c>
      <c r="K24" s="278">
        <v>2810</v>
      </c>
      <c r="L24" s="278">
        <v>2664</v>
      </c>
      <c r="M24" s="278">
        <v>0.92803999999999998</v>
      </c>
    </row>
    <row r="25" spans="1:13">
      <c r="A25" s="302">
        <v>16</v>
      </c>
      <c r="B25" s="278" t="s">
        <v>46</v>
      </c>
      <c r="C25" s="278">
        <v>541.20000000000005</v>
      </c>
      <c r="D25" s="280">
        <v>536.6</v>
      </c>
      <c r="E25" s="280">
        <v>528.70000000000005</v>
      </c>
      <c r="F25" s="280">
        <v>516.20000000000005</v>
      </c>
      <c r="G25" s="280">
        <v>508.30000000000007</v>
      </c>
      <c r="H25" s="280">
        <v>549.1</v>
      </c>
      <c r="I25" s="280">
        <v>556.99999999999989</v>
      </c>
      <c r="J25" s="280">
        <v>569.5</v>
      </c>
      <c r="K25" s="278">
        <v>544.5</v>
      </c>
      <c r="L25" s="278">
        <v>524.1</v>
      </c>
      <c r="M25" s="278">
        <v>12.441459999999999</v>
      </c>
    </row>
    <row r="26" spans="1:13">
      <c r="A26" s="302">
        <v>17</v>
      </c>
      <c r="B26" s="278" t="s">
        <v>47</v>
      </c>
      <c r="C26" s="278">
        <v>172.95</v>
      </c>
      <c r="D26" s="280">
        <v>172.61666666666667</v>
      </c>
      <c r="E26" s="280">
        <v>169.73333333333335</v>
      </c>
      <c r="F26" s="280">
        <v>166.51666666666668</v>
      </c>
      <c r="G26" s="280">
        <v>163.63333333333335</v>
      </c>
      <c r="H26" s="280">
        <v>175.83333333333334</v>
      </c>
      <c r="I26" s="280">
        <v>178.71666666666667</v>
      </c>
      <c r="J26" s="280">
        <v>181.93333333333334</v>
      </c>
      <c r="K26" s="278">
        <v>175.5</v>
      </c>
      <c r="L26" s="278">
        <v>169.4</v>
      </c>
      <c r="M26" s="278">
        <v>37.066029999999998</v>
      </c>
    </row>
    <row r="27" spans="1:13">
      <c r="A27" s="302">
        <v>18</v>
      </c>
      <c r="B27" s="278" t="s">
        <v>48</v>
      </c>
      <c r="C27" s="278">
        <v>1374.1</v>
      </c>
      <c r="D27" s="280">
        <v>1402.0333333333335</v>
      </c>
      <c r="E27" s="280">
        <v>1332.0666666666671</v>
      </c>
      <c r="F27" s="280">
        <v>1290.0333333333335</v>
      </c>
      <c r="G27" s="280">
        <v>1220.0666666666671</v>
      </c>
      <c r="H27" s="280">
        <v>1444.0666666666671</v>
      </c>
      <c r="I27" s="280">
        <v>1514.0333333333338</v>
      </c>
      <c r="J27" s="280">
        <v>1556.0666666666671</v>
      </c>
      <c r="K27" s="278">
        <v>1472</v>
      </c>
      <c r="L27" s="278">
        <v>1360</v>
      </c>
      <c r="M27" s="278">
        <v>17.180479999999999</v>
      </c>
    </row>
    <row r="28" spans="1:13">
      <c r="A28" s="302">
        <v>19</v>
      </c>
      <c r="B28" s="278" t="s">
        <v>49</v>
      </c>
      <c r="C28" s="278">
        <v>98.2</v>
      </c>
      <c r="D28" s="280">
        <v>97.566666666666663</v>
      </c>
      <c r="E28" s="280">
        <v>95.633333333333326</v>
      </c>
      <c r="F28" s="280">
        <v>93.066666666666663</v>
      </c>
      <c r="G28" s="280">
        <v>91.133333333333326</v>
      </c>
      <c r="H28" s="280">
        <v>100.13333333333333</v>
      </c>
      <c r="I28" s="280">
        <v>102.06666666666666</v>
      </c>
      <c r="J28" s="280">
        <v>104.63333333333333</v>
      </c>
      <c r="K28" s="278">
        <v>99.5</v>
      </c>
      <c r="L28" s="278">
        <v>95</v>
      </c>
      <c r="M28" s="278">
        <v>81.333070000000006</v>
      </c>
    </row>
    <row r="29" spans="1:13">
      <c r="A29" s="302">
        <v>20</v>
      </c>
      <c r="B29" s="278" t="s">
        <v>50</v>
      </c>
      <c r="C29" s="278">
        <v>48.9</v>
      </c>
      <c r="D29" s="280">
        <v>48.70000000000001</v>
      </c>
      <c r="E29" s="280">
        <v>47.90000000000002</v>
      </c>
      <c r="F29" s="280">
        <v>46.900000000000013</v>
      </c>
      <c r="G29" s="280">
        <v>46.100000000000023</v>
      </c>
      <c r="H29" s="280">
        <v>49.700000000000017</v>
      </c>
      <c r="I29" s="280">
        <v>50.500000000000014</v>
      </c>
      <c r="J29" s="280">
        <v>51.500000000000014</v>
      </c>
      <c r="K29" s="278">
        <v>49.5</v>
      </c>
      <c r="L29" s="278">
        <v>47.7</v>
      </c>
      <c r="M29" s="278">
        <v>275.85070999999999</v>
      </c>
    </row>
    <row r="30" spans="1:13">
      <c r="A30" s="302">
        <v>21</v>
      </c>
      <c r="B30" s="278" t="s">
        <v>52</v>
      </c>
      <c r="C30" s="278">
        <v>1756.25</v>
      </c>
      <c r="D30" s="280">
        <v>1755.6833333333332</v>
      </c>
      <c r="E30" s="280">
        <v>1727.6666666666663</v>
      </c>
      <c r="F30" s="280">
        <v>1699.083333333333</v>
      </c>
      <c r="G30" s="280">
        <v>1671.0666666666662</v>
      </c>
      <c r="H30" s="280">
        <v>1784.2666666666664</v>
      </c>
      <c r="I30" s="280">
        <v>1812.2833333333333</v>
      </c>
      <c r="J30" s="280">
        <v>1840.8666666666666</v>
      </c>
      <c r="K30" s="278">
        <v>1783.7</v>
      </c>
      <c r="L30" s="278">
        <v>1727.1</v>
      </c>
      <c r="M30" s="278">
        <v>13.987819999999999</v>
      </c>
    </row>
    <row r="31" spans="1:13">
      <c r="A31" s="302">
        <v>22</v>
      </c>
      <c r="B31" s="278" t="s">
        <v>54</v>
      </c>
      <c r="C31" s="278">
        <v>542.70000000000005</v>
      </c>
      <c r="D31" s="280">
        <v>547.48333333333323</v>
      </c>
      <c r="E31" s="280">
        <v>526.81666666666649</v>
      </c>
      <c r="F31" s="280">
        <v>510.93333333333328</v>
      </c>
      <c r="G31" s="280">
        <v>490.26666666666654</v>
      </c>
      <c r="H31" s="280">
        <v>563.36666666666645</v>
      </c>
      <c r="I31" s="280">
        <v>584.03333333333319</v>
      </c>
      <c r="J31" s="280">
        <v>599.9166666666664</v>
      </c>
      <c r="K31" s="278">
        <v>568.15</v>
      </c>
      <c r="L31" s="278">
        <v>531.6</v>
      </c>
      <c r="M31" s="278">
        <v>81.102320000000006</v>
      </c>
    </row>
    <row r="32" spans="1:13">
      <c r="A32" s="302">
        <v>23</v>
      </c>
      <c r="B32" s="278" t="s">
        <v>232</v>
      </c>
      <c r="C32" s="278">
        <v>2212.1</v>
      </c>
      <c r="D32" s="280">
        <v>2214.0333333333333</v>
      </c>
      <c r="E32" s="280">
        <v>2198.0666666666666</v>
      </c>
      <c r="F32" s="280">
        <v>2184.0333333333333</v>
      </c>
      <c r="G32" s="280">
        <v>2168.0666666666666</v>
      </c>
      <c r="H32" s="280">
        <v>2228.0666666666666</v>
      </c>
      <c r="I32" s="280">
        <v>2244.0333333333328</v>
      </c>
      <c r="J32" s="280">
        <v>2258.0666666666666</v>
      </c>
      <c r="K32" s="278">
        <v>2230</v>
      </c>
      <c r="L32" s="278">
        <v>2200</v>
      </c>
      <c r="M32" s="278">
        <v>2.9201999999999999</v>
      </c>
    </row>
    <row r="33" spans="1:13">
      <c r="A33" s="302">
        <v>24</v>
      </c>
      <c r="B33" s="278" t="s">
        <v>56</v>
      </c>
      <c r="C33" s="278">
        <v>478.8</v>
      </c>
      <c r="D33" s="280">
        <v>465.7</v>
      </c>
      <c r="E33" s="280">
        <v>445.5</v>
      </c>
      <c r="F33" s="280">
        <v>412.2</v>
      </c>
      <c r="G33" s="280">
        <v>392</v>
      </c>
      <c r="H33" s="280">
        <v>499</v>
      </c>
      <c r="I33" s="280">
        <v>519.19999999999993</v>
      </c>
      <c r="J33" s="280">
        <v>552.5</v>
      </c>
      <c r="K33" s="278">
        <v>485.9</v>
      </c>
      <c r="L33" s="278">
        <v>432.4</v>
      </c>
      <c r="M33" s="278">
        <v>478.31855000000002</v>
      </c>
    </row>
    <row r="34" spans="1:13">
      <c r="A34" s="302">
        <v>25</v>
      </c>
      <c r="B34" s="278" t="s">
        <v>57</v>
      </c>
      <c r="C34" s="278">
        <v>2379.15</v>
      </c>
      <c r="D34" s="280">
        <v>2383.7500000000005</v>
      </c>
      <c r="E34" s="280">
        <v>2342.4500000000007</v>
      </c>
      <c r="F34" s="280">
        <v>2305.7500000000005</v>
      </c>
      <c r="G34" s="280">
        <v>2264.4500000000007</v>
      </c>
      <c r="H34" s="280">
        <v>2420.4500000000007</v>
      </c>
      <c r="I34" s="280">
        <v>2461.7500000000009</v>
      </c>
      <c r="J34" s="280">
        <v>2498.4500000000007</v>
      </c>
      <c r="K34" s="278">
        <v>2425.0500000000002</v>
      </c>
      <c r="L34" s="278">
        <v>2347.0500000000002</v>
      </c>
      <c r="M34" s="278">
        <v>6.9055400000000002</v>
      </c>
    </row>
    <row r="35" spans="1:13">
      <c r="A35" s="302">
        <v>26</v>
      </c>
      <c r="B35" s="278" t="s">
        <v>60</v>
      </c>
      <c r="C35" s="278">
        <v>2308.15</v>
      </c>
      <c r="D35" s="280">
        <v>2306.4166666666665</v>
      </c>
      <c r="E35" s="280">
        <v>2236.9333333333329</v>
      </c>
      <c r="F35" s="280">
        <v>2165.7166666666662</v>
      </c>
      <c r="G35" s="280">
        <v>2096.2333333333327</v>
      </c>
      <c r="H35" s="280">
        <v>2377.6333333333332</v>
      </c>
      <c r="I35" s="280">
        <v>2447.1166666666668</v>
      </c>
      <c r="J35" s="280">
        <v>2518.3333333333335</v>
      </c>
      <c r="K35" s="278">
        <v>2375.9</v>
      </c>
      <c r="L35" s="278">
        <v>2235.1999999999998</v>
      </c>
      <c r="M35" s="278">
        <v>101.91558000000001</v>
      </c>
    </row>
    <row r="36" spans="1:13">
      <c r="A36" s="302">
        <v>27</v>
      </c>
      <c r="B36" s="278" t="s">
        <v>59</v>
      </c>
      <c r="C36" s="278">
        <v>4999.7</v>
      </c>
      <c r="D36" s="280">
        <v>4996.916666666667</v>
      </c>
      <c r="E36" s="280">
        <v>4857.8333333333339</v>
      </c>
      <c r="F36" s="280">
        <v>4715.9666666666672</v>
      </c>
      <c r="G36" s="280">
        <v>4576.8833333333341</v>
      </c>
      <c r="H36" s="280">
        <v>5138.7833333333338</v>
      </c>
      <c r="I36" s="280">
        <v>5277.8666666666677</v>
      </c>
      <c r="J36" s="280">
        <v>5419.7333333333336</v>
      </c>
      <c r="K36" s="278">
        <v>5136</v>
      </c>
      <c r="L36" s="278">
        <v>4855.05</v>
      </c>
      <c r="M36" s="278">
        <v>13.52223</v>
      </c>
    </row>
    <row r="37" spans="1:13">
      <c r="A37" s="302">
        <v>28</v>
      </c>
      <c r="B37" s="278" t="s">
        <v>233</v>
      </c>
      <c r="C37" s="278">
        <v>2110.1</v>
      </c>
      <c r="D37" s="280">
        <v>2110.0166666666664</v>
      </c>
      <c r="E37" s="280">
        <v>2070.083333333333</v>
      </c>
      <c r="F37" s="280">
        <v>2030.0666666666666</v>
      </c>
      <c r="G37" s="280">
        <v>1990.1333333333332</v>
      </c>
      <c r="H37" s="280">
        <v>2150.0333333333328</v>
      </c>
      <c r="I37" s="280">
        <v>2189.9666666666662</v>
      </c>
      <c r="J37" s="280">
        <v>2229.9833333333327</v>
      </c>
      <c r="K37" s="278">
        <v>2149.9499999999998</v>
      </c>
      <c r="L37" s="278">
        <v>2070</v>
      </c>
      <c r="M37" s="278">
        <v>0.50519999999999998</v>
      </c>
    </row>
    <row r="38" spans="1:13">
      <c r="A38" s="302">
        <v>29</v>
      </c>
      <c r="B38" s="278" t="s">
        <v>61</v>
      </c>
      <c r="C38" s="278">
        <v>937.3</v>
      </c>
      <c r="D38" s="280">
        <v>935.76666666666677</v>
      </c>
      <c r="E38" s="280">
        <v>921.53333333333353</v>
      </c>
      <c r="F38" s="280">
        <v>905.76666666666677</v>
      </c>
      <c r="G38" s="280">
        <v>891.53333333333353</v>
      </c>
      <c r="H38" s="280">
        <v>951.53333333333353</v>
      </c>
      <c r="I38" s="280">
        <v>965.76666666666688</v>
      </c>
      <c r="J38" s="280">
        <v>981.53333333333353</v>
      </c>
      <c r="K38" s="278">
        <v>950</v>
      </c>
      <c r="L38" s="278">
        <v>920</v>
      </c>
      <c r="M38" s="278">
        <v>11.8482</v>
      </c>
    </row>
    <row r="39" spans="1:13">
      <c r="A39" s="302">
        <v>30</v>
      </c>
      <c r="B39" s="278" t="s">
        <v>234</v>
      </c>
      <c r="C39" s="278">
        <v>216.3</v>
      </c>
      <c r="D39" s="280">
        <v>214.61666666666667</v>
      </c>
      <c r="E39" s="280">
        <v>202.58333333333334</v>
      </c>
      <c r="F39" s="280">
        <v>188.86666666666667</v>
      </c>
      <c r="G39" s="280">
        <v>176.83333333333334</v>
      </c>
      <c r="H39" s="280">
        <v>228.33333333333334</v>
      </c>
      <c r="I39" s="280">
        <v>240.36666666666665</v>
      </c>
      <c r="J39" s="280">
        <v>254.08333333333334</v>
      </c>
      <c r="K39" s="278">
        <v>226.65</v>
      </c>
      <c r="L39" s="278">
        <v>200.9</v>
      </c>
      <c r="M39" s="278">
        <v>232.92304999999999</v>
      </c>
    </row>
    <row r="40" spans="1:13">
      <c r="A40" s="302">
        <v>31</v>
      </c>
      <c r="B40" s="278" t="s">
        <v>62</v>
      </c>
      <c r="C40" s="278">
        <v>50.2</v>
      </c>
      <c r="D40" s="280">
        <v>50.533333333333339</v>
      </c>
      <c r="E40" s="280">
        <v>48.716666666666676</v>
      </c>
      <c r="F40" s="280">
        <v>47.233333333333334</v>
      </c>
      <c r="G40" s="280">
        <v>45.416666666666671</v>
      </c>
      <c r="H40" s="280">
        <v>52.01666666666668</v>
      </c>
      <c r="I40" s="280">
        <v>53.833333333333343</v>
      </c>
      <c r="J40" s="280">
        <v>55.316666666666684</v>
      </c>
      <c r="K40" s="278">
        <v>52.35</v>
      </c>
      <c r="L40" s="278">
        <v>49.05</v>
      </c>
      <c r="M40" s="278">
        <v>351.13747000000001</v>
      </c>
    </row>
    <row r="41" spans="1:13">
      <c r="A41" s="302">
        <v>32</v>
      </c>
      <c r="B41" s="278" t="s">
        <v>63</v>
      </c>
      <c r="C41" s="278">
        <v>34.1</v>
      </c>
      <c r="D41" s="280">
        <v>34.449999999999996</v>
      </c>
      <c r="E41" s="280">
        <v>33.149999999999991</v>
      </c>
      <c r="F41" s="280">
        <v>32.199999999999996</v>
      </c>
      <c r="G41" s="280">
        <v>30.899999999999991</v>
      </c>
      <c r="H41" s="280">
        <v>35.399999999999991</v>
      </c>
      <c r="I41" s="280">
        <v>36.699999999999989</v>
      </c>
      <c r="J41" s="280">
        <v>37.649999999999991</v>
      </c>
      <c r="K41" s="278">
        <v>35.75</v>
      </c>
      <c r="L41" s="278">
        <v>33.5</v>
      </c>
      <c r="M41" s="278">
        <v>23.365629999999999</v>
      </c>
    </row>
    <row r="42" spans="1:13">
      <c r="A42" s="302">
        <v>33</v>
      </c>
      <c r="B42" s="278" t="s">
        <v>64</v>
      </c>
      <c r="C42" s="278">
        <v>1239.0999999999999</v>
      </c>
      <c r="D42" s="280">
        <v>1243.2</v>
      </c>
      <c r="E42" s="280">
        <v>1198.45</v>
      </c>
      <c r="F42" s="280">
        <v>1157.8</v>
      </c>
      <c r="G42" s="280">
        <v>1113.05</v>
      </c>
      <c r="H42" s="280">
        <v>1283.8500000000001</v>
      </c>
      <c r="I42" s="280">
        <v>1328.6000000000001</v>
      </c>
      <c r="J42" s="280">
        <v>1369.2500000000002</v>
      </c>
      <c r="K42" s="278">
        <v>1287.95</v>
      </c>
      <c r="L42" s="278">
        <v>1202.55</v>
      </c>
      <c r="M42" s="278">
        <v>14.57555</v>
      </c>
    </row>
    <row r="43" spans="1:13">
      <c r="A43" s="302">
        <v>34</v>
      </c>
      <c r="B43" s="278" t="s">
        <v>67</v>
      </c>
      <c r="C43" s="278">
        <v>515.75</v>
      </c>
      <c r="D43" s="280">
        <v>518.55000000000007</v>
      </c>
      <c r="E43" s="280">
        <v>505.20000000000016</v>
      </c>
      <c r="F43" s="280">
        <v>494.65000000000009</v>
      </c>
      <c r="G43" s="280">
        <v>481.30000000000018</v>
      </c>
      <c r="H43" s="280">
        <v>529.10000000000014</v>
      </c>
      <c r="I43" s="280">
        <v>542.45000000000005</v>
      </c>
      <c r="J43" s="280">
        <v>553.00000000000011</v>
      </c>
      <c r="K43" s="278">
        <v>531.9</v>
      </c>
      <c r="L43" s="278">
        <v>508</v>
      </c>
      <c r="M43" s="278">
        <v>9.4885800000000007</v>
      </c>
    </row>
    <row r="44" spans="1:13">
      <c r="A44" s="302">
        <v>35</v>
      </c>
      <c r="B44" s="278" t="s">
        <v>66</v>
      </c>
      <c r="C44" s="278">
        <v>71.3</v>
      </c>
      <c r="D44" s="280">
        <v>71.683333333333323</v>
      </c>
      <c r="E44" s="280">
        <v>70.266666666666652</v>
      </c>
      <c r="F44" s="280">
        <v>69.233333333333334</v>
      </c>
      <c r="G44" s="280">
        <v>67.816666666666663</v>
      </c>
      <c r="H44" s="280">
        <v>72.71666666666664</v>
      </c>
      <c r="I44" s="280">
        <v>74.133333333333297</v>
      </c>
      <c r="J44" s="280">
        <v>75.166666666666629</v>
      </c>
      <c r="K44" s="278">
        <v>73.099999999999994</v>
      </c>
      <c r="L44" s="278">
        <v>70.650000000000006</v>
      </c>
      <c r="M44" s="278">
        <v>197.18808000000001</v>
      </c>
    </row>
    <row r="45" spans="1:13">
      <c r="A45" s="302">
        <v>36</v>
      </c>
      <c r="B45" s="278" t="s">
        <v>68</v>
      </c>
      <c r="C45" s="278">
        <v>283.8</v>
      </c>
      <c r="D45" s="280">
        <v>271.93333333333334</v>
      </c>
      <c r="E45" s="280">
        <v>257.86666666666667</v>
      </c>
      <c r="F45" s="280">
        <v>231.93333333333334</v>
      </c>
      <c r="G45" s="280">
        <v>217.86666666666667</v>
      </c>
      <c r="H45" s="280">
        <v>297.86666666666667</v>
      </c>
      <c r="I45" s="280">
        <v>311.93333333333339</v>
      </c>
      <c r="J45" s="280">
        <v>337.86666666666667</v>
      </c>
      <c r="K45" s="278">
        <v>286</v>
      </c>
      <c r="L45" s="278">
        <v>246</v>
      </c>
      <c r="M45" s="278">
        <v>113.41639000000001</v>
      </c>
    </row>
    <row r="46" spans="1:13">
      <c r="A46" s="302">
        <v>37</v>
      </c>
      <c r="B46" s="278" t="s">
        <v>71</v>
      </c>
      <c r="C46" s="278">
        <v>21.85</v>
      </c>
      <c r="D46" s="280">
        <v>21.983333333333334</v>
      </c>
      <c r="E46" s="280">
        <v>21.366666666666667</v>
      </c>
      <c r="F46" s="280">
        <v>20.883333333333333</v>
      </c>
      <c r="G46" s="280">
        <v>20.266666666666666</v>
      </c>
      <c r="H46" s="280">
        <v>22.466666666666669</v>
      </c>
      <c r="I46" s="280">
        <v>23.083333333333336</v>
      </c>
      <c r="J46" s="280">
        <v>23.56666666666667</v>
      </c>
      <c r="K46" s="278">
        <v>22.6</v>
      </c>
      <c r="L46" s="278">
        <v>21.5</v>
      </c>
      <c r="M46" s="278">
        <v>297.50187</v>
      </c>
    </row>
    <row r="47" spans="1:13">
      <c r="A47" s="302">
        <v>38</v>
      </c>
      <c r="B47" s="278" t="s">
        <v>75</v>
      </c>
      <c r="C47" s="278">
        <v>360.1</v>
      </c>
      <c r="D47" s="280">
        <v>360.09999999999997</v>
      </c>
      <c r="E47" s="280">
        <v>354.19999999999993</v>
      </c>
      <c r="F47" s="280">
        <v>348.29999999999995</v>
      </c>
      <c r="G47" s="280">
        <v>342.39999999999992</v>
      </c>
      <c r="H47" s="280">
        <v>365.99999999999994</v>
      </c>
      <c r="I47" s="280">
        <v>371.89999999999992</v>
      </c>
      <c r="J47" s="280">
        <v>377.79999999999995</v>
      </c>
      <c r="K47" s="278">
        <v>366</v>
      </c>
      <c r="L47" s="278">
        <v>354.2</v>
      </c>
      <c r="M47" s="278">
        <v>44.205190000000002</v>
      </c>
    </row>
    <row r="48" spans="1:13">
      <c r="A48" s="302">
        <v>39</v>
      </c>
      <c r="B48" s="278" t="s">
        <v>70</v>
      </c>
      <c r="C48" s="278">
        <v>502.45</v>
      </c>
      <c r="D48" s="280">
        <v>504.38333333333338</v>
      </c>
      <c r="E48" s="280">
        <v>496.26666666666677</v>
      </c>
      <c r="F48" s="280">
        <v>490.08333333333337</v>
      </c>
      <c r="G48" s="280">
        <v>481.96666666666675</v>
      </c>
      <c r="H48" s="280">
        <v>510.56666666666678</v>
      </c>
      <c r="I48" s="280">
        <v>518.68333333333339</v>
      </c>
      <c r="J48" s="280">
        <v>524.86666666666679</v>
      </c>
      <c r="K48" s="278">
        <v>512.5</v>
      </c>
      <c r="L48" s="278">
        <v>498.2</v>
      </c>
      <c r="M48" s="278">
        <v>161.27623</v>
      </c>
    </row>
    <row r="49" spans="1:13">
      <c r="A49" s="302">
        <v>40</v>
      </c>
      <c r="B49" s="278" t="s">
        <v>126</v>
      </c>
      <c r="C49" s="278">
        <v>168.3</v>
      </c>
      <c r="D49" s="280">
        <v>170.36666666666667</v>
      </c>
      <c r="E49" s="280">
        <v>164.83333333333334</v>
      </c>
      <c r="F49" s="280">
        <v>161.36666666666667</v>
      </c>
      <c r="G49" s="280">
        <v>155.83333333333334</v>
      </c>
      <c r="H49" s="280">
        <v>173.83333333333334</v>
      </c>
      <c r="I49" s="280">
        <v>179.36666666666665</v>
      </c>
      <c r="J49" s="280">
        <v>182.83333333333334</v>
      </c>
      <c r="K49" s="278">
        <v>175.9</v>
      </c>
      <c r="L49" s="278">
        <v>166.9</v>
      </c>
      <c r="M49" s="278">
        <v>44.17192</v>
      </c>
    </row>
    <row r="50" spans="1:13">
      <c r="A50" s="302">
        <v>41</v>
      </c>
      <c r="B50" s="278" t="s">
        <v>72</v>
      </c>
      <c r="C50" s="278">
        <v>355.25</v>
      </c>
      <c r="D50" s="280">
        <v>353.06666666666666</v>
      </c>
      <c r="E50" s="280">
        <v>345.23333333333335</v>
      </c>
      <c r="F50" s="280">
        <v>335.2166666666667</v>
      </c>
      <c r="G50" s="280">
        <v>327.38333333333338</v>
      </c>
      <c r="H50" s="280">
        <v>363.08333333333331</v>
      </c>
      <c r="I50" s="280">
        <v>370.91666666666669</v>
      </c>
      <c r="J50" s="280">
        <v>380.93333333333328</v>
      </c>
      <c r="K50" s="278">
        <v>360.9</v>
      </c>
      <c r="L50" s="278">
        <v>343.05</v>
      </c>
      <c r="M50" s="278">
        <v>100.74247</v>
      </c>
    </row>
    <row r="51" spans="1:13">
      <c r="A51" s="302">
        <v>42</v>
      </c>
      <c r="B51" s="278" t="s">
        <v>235</v>
      </c>
      <c r="C51" s="278">
        <v>843.55</v>
      </c>
      <c r="D51" s="280">
        <v>849.91666666666663</v>
      </c>
      <c r="E51" s="280">
        <v>829.7833333333333</v>
      </c>
      <c r="F51" s="280">
        <v>816.01666666666665</v>
      </c>
      <c r="G51" s="280">
        <v>795.88333333333333</v>
      </c>
      <c r="H51" s="280">
        <v>863.68333333333328</v>
      </c>
      <c r="I51" s="280">
        <v>883.81666666666672</v>
      </c>
      <c r="J51" s="280">
        <v>897.58333333333326</v>
      </c>
      <c r="K51" s="278">
        <v>870.05</v>
      </c>
      <c r="L51" s="278">
        <v>836.15</v>
      </c>
      <c r="M51" s="278">
        <v>0.48599999999999999</v>
      </c>
    </row>
    <row r="52" spans="1:13">
      <c r="A52" s="302">
        <v>43</v>
      </c>
      <c r="B52" s="278" t="s">
        <v>73</v>
      </c>
      <c r="C52" s="278">
        <v>10739.95</v>
      </c>
      <c r="D52" s="280">
        <v>10630.933333333332</v>
      </c>
      <c r="E52" s="280">
        <v>10462.066666666666</v>
      </c>
      <c r="F52" s="280">
        <v>10184.183333333332</v>
      </c>
      <c r="G52" s="280">
        <v>10015.316666666666</v>
      </c>
      <c r="H52" s="280">
        <v>10908.816666666666</v>
      </c>
      <c r="I52" s="280">
        <v>11077.683333333331</v>
      </c>
      <c r="J52" s="280">
        <v>11355.566666666666</v>
      </c>
      <c r="K52" s="278">
        <v>10799.8</v>
      </c>
      <c r="L52" s="278">
        <v>10353.049999999999</v>
      </c>
      <c r="M52" s="278">
        <v>0.28345999999999999</v>
      </c>
    </row>
    <row r="53" spans="1:13">
      <c r="A53" s="302">
        <v>44</v>
      </c>
      <c r="B53" s="278" t="s">
        <v>76</v>
      </c>
      <c r="C53" s="278">
        <v>2832.15</v>
      </c>
      <c r="D53" s="280">
        <v>2843.1166666666663</v>
      </c>
      <c r="E53" s="280">
        <v>2791.2333333333327</v>
      </c>
      <c r="F53" s="280">
        <v>2750.3166666666662</v>
      </c>
      <c r="G53" s="280">
        <v>2698.4333333333325</v>
      </c>
      <c r="H53" s="280">
        <v>2884.0333333333328</v>
      </c>
      <c r="I53" s="280">
        <v>2935.916666666667</v>
      </c>
      <c r="J53" s="280">
        <v>2976.833333333333</v>
      </c>
      <c r="K53" s="278">
        <v>2895</v>
      </c>
      <c r="L53" s="278">
        <v>2802.2</v>
      </c>
      <c r="M53" s="278">
        <v>7.0527100000000003</v>
      </c>
    </row>
    <row r="54" spans="1:13">
      <c r="A54" s="302">
        <v>45</v>
      </c>
      <c r="B54" s="278" t="s">
        <v>82</v>
      </c>
      <c r="C54" s="278">
        <v>588.65</v>
      </c>
      <c r="D54" s="280">
        <v>571.26666666666665</v>
      </c>
      <c r="E54" s="280">
        <v>544.58333333333326</v>
      </c>
      <c r="F54" s="280">
        <v>500.51666666666665</v>
      </c>
      <c r="G54" s="280">
        <v>473.83333333333326</v>
      </c>
      <c r="H54" s="280">
        <v>615.33333333333326</v>
      </c>
      <c r="I54" s="280">
        <v>642.01666666666665</v>
      </c>
      <c r="J54" s="280">
        <v>686.08333333333326</v>
      </c>
      <c r="K54" s="278">
        <v>597.95000000000005</v>
      </c>
      <c r="L54" s="278">
        <v>527.20000000000005</v>
      </c>
      <c r="M54" s="278">
        <v>19.332360000000001</v>
      </c>
    </row>
    <row r="55" spans="1:13">
      <c r="A55" s="302">
        <v>46</v>
      </c>
      <c r="B55" s="278" t="s">
        <v>77</v>
      </c>
      <c r="C55" s="278">
        <v>333.8</v>
      </c>
      <c r="D55" s="280">
        <v>339.26666666666665</v>
      </c>
      <c r="E55" s="280">
        <v>326.5333333333333</v>
      </c>
      <c r="F55" s="280">
        <v>319.26666666666665</v>
      </c>
      <c r="G55" s="280">
        <v>306.5333333333333</v>
      </c>
      <c r="H55" s="280">
        <v>346.5333333333333</v>
      </c>
      <c r="I55" s="280">
        <v>359.26666666666665</v>
      </c>
      <c r="J55" s="280">
        <v>366.5333333333333</v>
      </c>
      <c r="K55" s="278">
        <v>352</v>
      </c>
      <c r="L55" s="278">
        <v>332</v>
      </c>
      <c r="M55" s="278">
        <v>78.353920000000002</v>
      </c>
    </row>
    <row r="56" spans="1:13">
      <c r="A56" s="302">
        <v>47</v>
      </c>
      <c r="B56" s="278" t="s">
        <v>78</v>
      </c>
      <c r="C56" s="278">
        <v>86.85</v>
      </c>
      <c r="D56" s="280">
        <v>86.833333333333329</v>
      </c>
      <c r="E56" s="280">
        <v>83.516666666666652</v>
      </c>
      <c r="F56" s="280">
        <v>80.183333333333323</v>
      </c>
      <c r="G56" s="280">
        <v>76.866666666666646</v>
      </c>
      <c r="H56" s="280">
        <v>90.166666666666657</v>
      </c>
      <c r="I56" s="280">
        <v>93.483333333333348</v>
      </c>
      <c r="J56" s="280">
        <v>96.816666666666663</v>
      </c>
      <c r="K56" s="278">
        <v>90.15</v>
      </c>
      <c r="L56" s="278">
        <v>83.5</v>
      </c>
      <c r="M56" s="278">
        <v>166.38115999999999</v>
      </c>
    </row>
    <row r="57" spans="1:13">
      <c r="A57" s="302">
        <v>48</v>
      </c>
      <c r="B57" s="278" t="s">
        <v>79</v>
      </c>
      <c r="C57" s="278">
        <v>115.45</v>
      </c>
      <c r="D57" s="280">
        <v>116.53333333333335</v>
      </c>
      <c r="E57" s="280">
        <v>114.01666666666669</v>
      </c>
      <c r="F57" s="280">
        <v>112.58333333333334</v>
      </c>
      <c r="G57" s="280">
        <v>110.06666666666669</v>
      </c>
      <c r="H57" s="280">
        <v>117.9666666666667</v>
      </c>
      <c r="I57" s="280">
        <v>120.48333333333335</v>
      </c>
      <c r="J57" s="280">
        <v>121.9166666666667</v>
      </c>
      <c r="K57" s="278">
        <v>119.05</v>
      </c>
      <c r="L57" s="278">
        <v>115.1</v>
      </c>
      <c r="M57" s="278">
        <v>7.7940100000000001</v>
      </c>
    </row>
    <row r="58" spans="1:13">
      <c r="A58" s="302">
        <v>49</v>
      </c>
      <c r="B58" s="278" t="s">
        <v>83</v>
      </c>
      <c r="C58" s="278">
        <v>176.6</v>
      </c>
      <c r="D58" s="280">
        <v>174.13333333333333</v>
      </c>
      <c r="E58" s="280">
        <v>167.46666666666664</v>
      </c>
      <c r="F58" s="280">
        <v>158.33333333333331</v>
      </c>
      <c r="G58" s="280">
        <v>151.66666666666663</v>
      </c>
      <c r="H58" s="280">
        <v>183.26666666666665</v>
      </c>
      <c r="I58" s="280">
        <v>189.93333333333334</v>
      </c>
      <c r="J58" s="280">
        <v>199.06666666666666</v>
      </c>
      <c r="K58" s="278">
        <v>180.8</v>
      </c>
      <c r="L58" s="278">
        <v>165</v>
      </c>
      <c r="M58" s="278">
        <v>119.64946999999999</v>
      </c>
    </row>
    <row r="59" spans="1:13">
      <c r="A59" s="302">
        <v>50</v>
      </c>
      <c r="B59" s="278" t="s">
        <v>84</v>
      </c>
      <c r="C59" s="278">
        <v>598</v>
      </c>
      <c r="D59" s="280">
        <v>602.66666666666663</v>
      </c>
      <c r="E59" s="280">
        <v>590.33333333333326</v>
      </c>
      <c r="F59" s="280">
        <v>582.66666666666663</v>
      </c>
      <c r="G59" s="280">
        <v>570.33333333333326</v>
      </c>
      <c r="H59" s="280">
        <v>610.33333333333326</v>
      </c>
      <c r="I59" s="280">
        <v>622.66666666666652</v>
      </c>
      <c r="J59" s="280">
        <v>630.33333333333326</v>
      </c>
      <c r="K59" s="278">
        <v>615</v>
      </c>
      <c r="L59" s="278">
        <v>595</v>
      </c>
      <c r="M59" s="278">
        <v>83.042959999999994</v>
      </c>
    </row>
    <row r="60" spans="1:13">
      <c r="A60" s="302">
        <v>51</v>
      </c>
      <c r="B60" s="278" t="s">
        <v>236</v>
      </c>
      <c r="C60" s="278">
        <v>131.44999999999999</v>
      </c>
      <c r="D60" s="280">
        <v>131.26666666666665</v>
      </c>
      <c r="E60" s="280">
        <v>127.08333333333331</v>
      </c>
      <c r="F60" s="280">
        <v>122.71666666666667</v>
      </c>
      <c r="G60" s="280">
        <v>118.53333333333333</v>
      </c>
      <c r="H60" s="280">
        <v>135.6333333333333</v>
      </c>
      <c r="I60" s="280">
        <v>139.81666666666663</v>
      </c>
      <c r="J60" s="280">
        <v>144.18333333333328</v>
      </c>
      <c r="K60" s="278">
        <v>135.44999999999999</v>
      </c>
      <c r="L60" s="278">
        <v>126.9</v>
      </c>
      <c r="M60" s="278">
        <v>29.894780000000001</v>
      </c>
    </row>
    <row r="61" spans="1:13">
      <c r="A61" s="302">
        <v>52</v>
      </c>
      <c r="B61" s="278" t="s">
        <v>85</v>
      </c>
      <c r="C61" s="278">
        <v>148.75</v>
      </c>
      <c r="D61" s="280">
        <v>149.83333333333334</v>
      </c>
      <c r="E61" s="280">
        <v>147.2166666666667</v>
      </c>
      <c r="F61" s="280">
        <v>145.68333333333337</v>
      </c>
      <c r="G61" s="280">
        <v>143.06666666666672</v>
      </c>
      <c r="H61" s="280">
        <v>151.36666666666667</v>
      </c>
      <c r="I61" s="280">
        <v>153.98333333333329</v>
      </c>
      <c r="J61" s="280">
        <v>155.51666666666665</v>
      </c>
      <c r="K61" s="278">
        <v>152.44999999999999</v>
      </c>
      <c r="L61" s="278">
        <v>148.30000000000001</v>
      </c>
      <c r="M61" s="278">
        <v>70.949299999999994</v>
      </c>
    </row>
    <row r="62" spans="1:13">
      <c r="A62" s="302">
        <v>53</v>
      </c>
      <c r="B62" s="278" t="s">
        <v>86</v>
      </c>
      <c r="C62" s="278">
        <v>1378.3</v>
      </c>
      <c r="D62" s="280">
        <v>1395.9666666666665</v>
      </c>
      <c r="E62" s="280">
        <v>1352.333333333333</v>
      </c>
      <c r="F62" s="280">
        <v>1326.3666666666666</v>
      </c>
      <c r="G62" s="280">
        <v>1282.7333333333331</v>
      </c>
      <c r="H62" s="280">
        <v>1421.9333333333329</v>
      </c>
      <c r="I62" s="280">
        <v>1465.5666666666666</v>
      </c>
      <c r="J62" s="280">
        <v>1491.5333333333328</v>
      </c>
      <c r="K62" s="278">
        <v>1439.6</v>
      </c>
      <c r="L62" s="278">
        <v>1370</v>
      </c>
      <c r="M62" s="278">
        <v>5.8945699999999999</v>
      </c>
    </row>
    <row r="63" spans="1:13">
      <c r="A63" s="302">
        <v>54</v>
      </c>
      <c r="B63" s="278" t="s">
        <v>87</v>
      </c>
      <c r="C63" s="278">
        <v>376.9</v>
      </c>
      <c r="D63" s="280">
        <v>380.64999999999992</v>
      </c>
      <c r="E63" s="280">
        <v>366.39999999999986</v>
      </c>
      <c r="F63" s="280">
        <v>355.89999999999992</v>
      </c>
      <c r="G63" s="280">
        <v>341.64999999999986</v>
      </c>
      <c r="H63" s="280">
        <v>391.14999999999986</v>
      </c>
      <c r="I63" s="280">
        <v>405.4</v>
      </c>
      <c r="J63" s="280">
        <v>415.89999999999986</v>
      </c>
      <c r="K63" s="278">
        <v>394.9</v>
      </c>
      <c r="L63" s="278">
        <v>370.15</v>
      </c>
      <c r="M63" s="278">
        <v>20.087070000000001</v>
      </c>
    </row>
    <row r="64" spans="1:13">
      <c r="A64" s="302">
        <v>55</v>
      </c>
      <c r="B64" s="278" t="s">
        <v>237</v>
      </c>
      <c r="C64" s="278">
        <v>543.95000000000005</v>
      </c>
      <c r="D64" s="280">
        <v>554.73333333333335</v>
      </c>
      <c r="E64" s="280">
        <v>527.4666666666667</v>
      </c>
      <c r="F64" s="280">
        <v>510.98333333333335</v>
      </c>
      <c r="G64" s="280">
        <v>483.7166666666667</v>
      </c>
      <c r="H64" s="280">
        <v>571.2166666666667</v>
      </c>
      <c r="I64" s="280">
        <v>598.48333333333335</v>
      </c>
      <c r="J64" s="280">
        <v>614.9666666666667</v>
      </c>
      <c r="K64" s="278">
        <v>582</v>
      </c>
      <c r="L64" s="278">
        <v>538.25</v>
      </c>
      <c r="M64" s="278">
        <v>2.32151</v>
      </c>
    </row>
    <row r="65" spans="1:13">
      <c r="A65" s="302">
        <v>56</v>
      </c>
      <c r="B65" s="278" t="s">
        <v>238</v>
      </c>
      <c r="C65" s="278">
        <v>218</v>
      </c>
      <c r="D65" s="280">
        <v>217.70000000000002</v>
      </c>
      <c r="E65" s="280">
        <v>215.35000000000002</v>
      </c>
      <c r="F65" s="280">
        <v>212.70000000000002</v>
      </c>
      <c r="G65" s="280">
        <v>210.35000000000002</v>
      </c>
      <c r="H65" s="280">
        <v>220.35000000000002</v>
      </c>
      <c r="I65" s="280">
        <v>222.7</v>
      </c>
      <c r="J65" s="280">
        <v>225.35000000000002</v>
      </c>
      <c r="K65" s="278">
        <v>220.05</v>
      </c>
      <c r="L65" s="278">
        <v>215.05</v>
      </c>
      <c r="M65" s="278">
        <v>6.6135900000000003</v>
      </c>
    </row>
    <row r="66" spans="1:13">
      <c r="A66" s="302">
        <v>57</v>
      </c>
      <c r="B66" s="278" t="s">
        <v>88</v>
      </c>
      <c r="C66" s="278">
        <v>403.9</v>
      </c>
      <c r="D66" s="280">
        <v>400.65000000000003</v>
      </c>
      <c r="E66" s="280">
        <v>395.30000000000007</v>
      </c>
      <c r="F66" s="280">
        <v>386.70000000000005</v>
      </c>
      <c r="G66" s="280">
        <v>381.35000000000008</v>
      </c>
      <c r="H66" s="280">
        <v>409.25000000000006</v>
      </c>
      <c r="I66" s="280">
        <v>414.60000000000008</v>
      </c>
      <c r="J66" s="280">
        <v>423.20000000000005</v>
      </c>
      <c r="K66" s="278">
        <v>406</v>
      </c>
      <c r="L66" s="278">
        <v>392.05</v>
      </c>
      <c r="M66" s="278">
        <v>12.29378</v>
      </c>
    </row>
    <row r="67" spans="1:13">
      <c r="A67" s="302">
        <v>58</v>
      </c>
      <c r="B67" s="278" t="s">
        <v>94</v>
      </c>
      <c r="C67" s="278">
        <v>136.9</v>
      </c>
      <c r="D67" s="280">
        <v>139.33333333333334</v>
      </c>
      <c r="E67" s="280">
        <v>133.36666666666667</v>
      </c>
      <c r="F67" s="280">
        <v>129.83333333333334</v>
      </c>
      <c r="G67" s="280">
        <v>123.86666666666667</v>
      </c>
      <c r="H67" s="280">
        <v>142.86666666666667</v>
      </c>
      <c r="I67" s="280">
        <v>148.83333333333331</v>
      </c>
      <c r="J67" s="280">
        <v>152.36666666666667</v>
      </c>
      <c r="K67" s="278">
        <v>145.30000000000001</v>
      </c>
      <c r="L67" s="278">
        <v>135.80000000000001</v>
      </c>
      <c r="M67" s="278">
        <v>301.64652000000001</v>
      </c>
    </row>
    <row r="68" spans="1:13">
      <c r="A68" s="302">
        <v>59</v>
      </c>
      <c r="B68" s="278" t="s">
        <v>89</v>
      </c>
      <c r="C68" s="278">
        <v>490.1</v>
      </c>
      <c r="D68" s="280">
        <v>497.43333333333334</v>
      </c>
      <c r="E68" s="280">
        <v>479.86666666666667</v>
      </c>
      <c r="F68" s="280">
        <v>469.63333333333333</v>
      </c>
      <c r="G68" s="280">
        <v>452.06666666666666</v>
      </c>
      <c r="H68" s="280">
        <v>507.66666666666669</v>
      </c>
      <c r="I68" s="280">
        <v>525.23333333333335</v>
      </c>
      <c r="J68" s="280">
        <v>535.4666666666667</v>
      </c>
      <c r="K68" s="278">
        <v>515</v>
      </c>
      <c r="L68" s="278">
        <v>487.2</v>
      </c>
      <c r="M68" s="278">
        <v>34.297330000000002</v>
      </c>
    </row>
    <row r="69" spans="1:13">
      <c r="A69" s="302">
        <v>60</v>
      </c>
      <c r="B69" s="278" t="s">
        <v>239</v>
      </c>
      <c r="C69" s="278">
        <v>540.35</v>
      </c>
      <c r="D69" s="280">
        <v>542.08333333333337</v>
      </c>
      <c r="E69" s="280">
        <v>531.16666666666674</v>
      </c>
      <c r="F69" s="280">
        <v>521.98333333333335</v>
      </c>
      <c r="G69" s="280">
        <v>511.06666666666672</v>
      </c>
      <c r="H69" s="280">
        <v>551.26666666666677</v>
      </c>
      <c r="I69" s="280">
        <v>562.18333333333351</v>
      </c>
      <c r="J69" s="280">
        <v>571.36666666666679</v>
      </c>
      <c r="K69" s="278">
        <v>553</v>
      </c>
      <c r="L69" s="278">
        <v>532.9</v>
      </c>
      <c r="M69" s="278">
        <v>2.7363900000000001</v>
      </c>
    </row>
    <row r="70" spans="1:13">
      <c r="A70" s="302">
        <v>61</v>
      </c>
      <c r="B70" s="278" t="s">
        <v>92</v>
      </c>
      <c r="C70" s="278">
        <v>2332.1999999999998</v>
      </c>
      <c r="D70" s="280">
        <v>2367.2999999999997</v>
      </c>
      <c r="E70" s="280">
        <v>2285.0499999999993</v>
      </c>
      <c r="F70" s="280">
        <v>2237.8999999999996</v>
      </c>
      <c r="G70" s="280">
        <v>2155.6499999999992</v>
      </c>
      <c r="H70" s="280">
        <v>2414.4499999999994</v>
      </c>
      <c r="I70" s="280">
        <v>2496.7000000000003</v>
      </c>
      <c r="J70" s="280">
        <v>2543.8499999999995</v>
      </c>
      <c r="K70" s="278">
        <v>2449.5500000000002</v>
      </c>
      <c r="L70" s="278">
        <v>2320.15</v>
      </c>
      <c r="M70" s="278">
        <v>13.2698</v>
      </c>
    </row>
    <row r="71" spans="1:13">
      <c r="A71" s="302">
        <v>62</v>
      </c>
      <c r="B71" s="278" t="s">
        <v>95</v>
      </c>
      <c r="C71" s="278">
        <v>3929.55</v>
      </c>
      <c r="D71" s="280">
        <v>3917.0166666666669</v>
      </c>
      <c r="E71" s="280">
        <v>3836.1333333333337</v>
      </c>
      <c r="F71" s="280">
        <v>3742.7166666666667</v>
      </c>
      <c r="G71" s="280">
        <v>3661.8333333333335</v>
      </c>
      <c r="H71" s="280">
        <v>4010.4333333333338</v>
      </c>
      <c r="I71" s="280">
        <v>4091.3166666666671</v>
      </c>
      <c r="J71" s="280">
        <v>4184.7333333333336</v>
      </c>
      <c r="K71" s="278">
        <v>3997.9</v>
      </c>
      <c r="L71" s="278">
        <v>3823.6</v>
      </c>
      <c r="M71" s="278">
        <v>18.14922</v>
      </c>
    </row>
    <row r="72" spans="1:13">
      <c r="A72" s="302">
        <v>63</v>
      </c>
      <c r="B72" s="278" t="s">
        <v>240</v>
      </c>
      <c r="C72" s="278">
        <v>38.1</v>
      </c>
      <c r="D72" s="280">
        <v>38.1</v>
      </c>
      <c r="E72" s="280">
        <v>38.1</v>
      </c>
      <c r="F72" s="280">
        <v>38.1</v>
      </c>
      <c r="G72" s="280">
        <v>38.1</v>
      </c>
      <c r="H72" s="280">
        <v>38.1</v>
      </c>
      <c r="I72" s="280">
        <v>38.1</v>
      </c>
      <c r="J72" s="280">
        <v>38.1</v>
      </c>
      <c r="K72" s="278">
        <v>38.1</v>
      </c>
      <c r="L72" s="278">
        <v>38.1</v>
      </c>
      <c r="M72" s="278">
        <v>5.9083199999999998</v>
      </c>
    </row>
    <row r="73" spans="1:13">
      <c r="A73" s="302">
        <v>64</v>
      </c>
      <c r="B73" s="278" t="s">
        <v>96</v>
      </c>
      <c r="C73" s="278">
        <v>14770.35</v>
      </c>
      <c r="D73" s="280">
        <v>14455.766666666668</v>
      </c>
      <c r="E73" s="280">
        <v>13933.583333333336</v>
      </c>
      <c r="F73" s="280">
        <v>13096.816666666668</v>
      </c>
      <c r="G73" s="280">
        <v>12574.633333333335</v>
      </c>
      <c r="H73" s="280">
        <v>15292.533333333336</v>
      </c>
      <c r="I73" s="280">
        <v>15814.716666666667</v>
      </c>
      <c r="J73" s="280">
        <v>16651.483333333337</v>
      </c>
      <c r="K73" s="278">
        <v>14977.95</v>
      </c>
      <c r="L73" s="278">
        <v>13619</v>
      </c>
      <c r="M73" s="278">
        <v>5.6568399999999999</v>
      </c>
    </row>
    <row r="74" spans="1:13">
      <c r="A74" s="302">
        <v>65</v>
      </c>
      <c r="B74" s="278" t="s">
        <v>241</v>
      </c>
      <c r="C74" s="278">
        <v>216.3</v>
      </c>
      <c r="D74" s="280">
        <v>221.76666666666665</v>
      </c>
      <c r="E74" s="280">
        <v>209.5333333333333</v>
      </c>
      <c r="F74" s="280">
        <v>202.76666666666665</v>
      </c>
      <c r="G74" s="280">
        <v>190.5333333333333</v>
      </c>
      <c r="H74" s="280">
        <v>228.5333333333333</v>
      </c>
      <c r="I74" s="280">
        <v>240.76666666666665</v>
      </c>
      <c r="J74" s="280">
        <v>247.5333333333333</v>
      </c>
      <c r="K74" s="278">
        <v>234</v>
      </c>
      <c r="L74" s="278">
        <v>215</v>
      </c>
      <c r="M74" s="278">
        <v>17.043520000000001</v>
      </c>
    </row>
    <row r="75" spans="1:13">
      <c r="A75" s="302">
        <v>66</v>
      </c>
      <c r="B75" s="278" t="s">
        <v>242</v>
      </c>
      <c r="C75" s="278">
        <v>603.35</v>
      </c>
      <c r="D75" s="280">
        <v>604.25</v>
      </c>
      <c r="E75" s="280">
        <v>588.5</v>
      </c>
      <c r="F75" s="280">
        <v>573.65</v>
      </c>
      <c r="G75" s="280">
        <v>557.9</v>
      </c>
      <c r="H75" s="280">
        <v>619.1</v>
      </c>
      <c r="I75" s="280">
        <v>634.85</v>
      </c>
      <c r="J75" s="280">
        <v>649.70000000000005</v>
      </c>
      <c r="K75" s="278">
        <v>620</v>
      </c>
      <c r="L75" s="278">
        <v>589.4</v>
      </c>
      <c r="M75" s="278">
        <v>3.6532800000000001</v>
      </c>
    </row>
    <row r="76" spans="1:13">
      <c r="A76" s="302">
        <v>67</v>
      </c>
      <c r="B76" s="278" t="s">
        <v>243</v>
      </c>
      <c r="C76" s="278">
        <v>65.75</v>
      </c>
      <c r="D76" s="280">
        <v>68.5</v>
      </c>
      <c r="E76" s="280">
        <v>62.099999999999994</v>
      </c>
      <c r="F76" s="280">
        <v>58.449999999999989</v>
      </c>
      <c r="G76" s="280">
        <v>52.049999999999983</v>
      </c>
      <c r="H76" s="280">
        <v>72.150000000000006</v>
      </c>
      <c r="I76" s="280">
        <v>78.550000000000011</v>
      </c>
      <c r="J76" s="280">
        <v>82.200000000000017</v>
      </c>
      <c r="K76" s="278">
        <v>74.900000000000006</v>
      </c>
      <c r="L76" s="278">
        <v>64.849999999999994</v>
      </c>
      <c r="M76" s="278">
        <v>72.902240000000006</v>
      </c>
    </row>
    <row r="77" spans="1:13">
      <c r="A77" s="302">
        <v>68</v>
      </c>
      <c r="B77" s="278" t="s">
        <v>98</v>
      </c>
      <c r="C77" s="278">
        <v>746.2</v>
      </c>
      <c r="D77" s="280">
        <v>740.16666666666663</v>
      </c>
      <c r="E77" s="280">
        <v>713.0333333333333</v>
      </c>
      <c r="F77" s="280">
        <v>679.86666666666667</v>
      </c>
      <c r="G77" s="280">
        <v>652.73333333333335</v>
      </c>
      <c r="H77" s="280">
        <v>773.33333333333326</v>
      </c>
      <c r="I77" s="280">
        <v>800.4666666666667</v>
      </c>
      <c r="J77" s="280">
        <v>833.63333333333321</v>
      </c>
      <c r="K77" s="278">
        <v>767.3</v>
      </c>
      <c r="L77" s="278">
        <v>707</v>
      </c>
      <c r="M77" s="278">
        <v>51.540230000000001</v>
      </c>
    </row>
    <row r="78" spans="1:13">
      <c r="A78" s="302">
        <v>69</v>
      </c>
      <c r="B78" s="278" t="s">
        <v>99</v>
      </c>
      <c r="C78" s="278">
        <v>146.19999999999999</v>
      </c>
      <c r="D78" s="280">
        <v>144.83333333333334</v>
      </c>
      <c r="E78" s="280">
        <v>142.66666666666669</v>
      </c>
      <c r="F78" s="280">
        <v>139.13333333333335</v>
      </c>
      <c r="G78" s="280">
        <v>136.9666666666667</v>
      </c>
      <c r="H78" s="280">
        <v>148.36666666666667</v>
      </c>
      <c r="I78" s="280">
        <v>150.53333333333336</v>
      </c>
      <c r="J78" s="280">
        <v>154.06666666666666</v>
      </c>
      <c r="K78" s="278">
        <v>147</v>
      </c>
      <c r="L78" s="278">
        <v>141.30000000000001</v>
      </c>
      <c r="M78" s="278">
        <v>27.389060000000001</v>
      </c>
    </row>
    <row r="79" spans="1:13">
      <c r="A79" s="302">
        <v>70</v>
      </c>
      <c r="B79" s="278" t="s">
        <v>100</v>
      </c>
      <c r="C79" s="278">
        <v>46</v>
      </c>
      <c r="D79" s="280">
        <v>45.216666666666669</v>
      </c>
      <c r="E79" s="280">
        <v>44.033333333333339</v>
      </c>
      <c r="F79" s="280">
        <v>42.06666666666667</v>
      </c>
      <c r="G79" s="280">
        <v>40.88333333333334</v>
      </c>
      <c r="H79" s="280">
        <v>47.183333333333337</v>
      </c>
      <c r="I79" s="280">
        <v>48.366666666666674</v>
      </c>
      <c r="J79" s="280">
        <v>50.333333333333336</v>
      </c>
      <c r="K79" s="278">
        <v>46.4</v>
      </c>
      <c r="L79" s="278">
        <v>43.25</v>
      </c>
      <c r="M79" s="278">
        <v>411.50967000000003</v>
      </c>
    </row>
    <row r="80" spans="1:13">
      <c r="A80" s="302">
        <v>71</v>
      </c>
      <c r="B80" s="278" t="s">
        <v>371</v>
      </c>
      <c r="C80" s="278">
        <v>118.05</v>
      </c>
      <c r="D80" s="280">
        <v>119.26666666666665</v>
      </c>
      <c r="E80" s="280">
        <v>116.43333333333331</v>
      </c>
      <c r="F80" s="280">
        <v>114.81666666666666</v>
      </c>
      <c r="G80" s="280">
        <v>111.98333333333332</v>
      </c>
      <c r="H80" s="280">
        <v>120.8833333333333</v>
      </c>
      <c r="I80" s="280">
        <v>123.71666666666664</v>
      </c>
      <c r="J80" s="280">
        <v>125.33333333333329</v>
      </c>
      <c r="K80" s="278">
        <v>122.1</v>
      </c>
      <c r="L80" s="278">
        <v>117.65</v>
      </c>
      <c r="M80" s="278">
        <v>11.82246</v>
      </c>
    </row>
    <row r="81" spans="1:13">
      <c r="A81" s="302">
        <v>72</v>
      </c>
      <c r="B81" s="278" t="s">
        <v>244</v>
      </c>
      <c r="C81" s="278">
        <v>7.4</v>
      </c>
      <c r="D81" s="280">
        <v>7.4000000000000012</v>
      </c>
      <c r="E81" s="280">
        <v>7.4000000000000021</v>
      </c>
      <c r="F81" s="280">
        <v>7.4000000000000012</v>
      </c>
      <c r="G81" s="280">
        <v>7.4000000000000021</v>
      </c>
      <c r="H81" s="280">
        <v>7.4000000000000021</v>
      </c>
      <c r="I81" s="280">
        <v>7.4</v>
      </c>
      <c r="J81" s="280">
        <v>7.4000000000000021</v>
      </c>
      <c r="K81" s="278">
        <v>7.4</v>
      </c>
      <c r="L81" s="278">
        <v>7.4</v>
      </c>
      <c r="M81" s="278">
        <v>3.6431499999999999</v>
      </c>
    </row>
    <row r="82" spans="1:13">
      <c r="A82" s="302">
        <v>73</v>
      </c>
      <c r="B82" s="278" t="s">
        <v>245</v>
      </c>
      <c r="C82" s="278">
        <v>80.45</v>
      </c>
      <c r="D82" s="280">
        <v>78.066666666666663</v>
      </c>
      <c r="E82" s="280">
        <v>75.683333333333323</v>
      </c>
      <c r="F82" s="280">
        <v>70.916666666666657</v>
      </c>
      <c r="G82" s="280">
        <v>68.533333333333317</v>
      </c>
      <c r="H82" s="280">
        <v>82.833333333333329</v>
      </c>
      <c r="I82" s="280">
        <v>85.216666666666654</v>
      </c>
      <c r="J82" s="280">
        <v>89.983333333333334</v>
      </c>
      <c r="K82" s="278">
        <v>80.45</v>
      </c>
      <c r="L82" s="278">
        <v>73.3</v>
      </c>
      <c r="M82" s="278">
        <v>41.191519999999997</v>
      </c>
    </row>
    <row r="83" spans="1:13">
      <c r="A83" s="302">
        <v>74</v>
      </c>
      <c r="B83" s="278" t="s">
        <v>101</v>
      </c>
      <c r="C83" s="278">
        <v>89.7</v>
      </c>
      <c r="D83" s="280">
        <v>89.916666666666671</v>
      </c>
      <c r="E83" s="280">
        <v>87.88333333333334</v>
      </c>
      <c r="F83" s="280">
        <v>86.066666666666663</v>
      </c>
      <c r="G83" s="280">
        <v>84.033333333333331</v>
      </c>
      <c r="H83" s="280">
        <v>91.733333333333348</v>
      </c>
      <c r="I83" s="280">
        <v>93.76666666666668</v>
      </c>
      <c r="J83" s="280">
        <v>95.583333333333357</v>
      </c>
      <c r="K83" s="278">
        <v>91.95</v>
      </c>
      <c r="L83" s="278">
        <v>88.1</v>
      </c>
      <c r="M83" s="278">
        <v>113.84010000000001</v>
      </c>
    </row>
    <row r="84" spans="1:13">
      <c r="A84" s="302">
        <v>75</v>
      </c>
      <c r="B84" s="278" t="s">
        <v>104</v>
      </c>
      <c r="C84" s="278">
        <v>17.8</v>
      </c>
      <c r="D84" s="280">
        <v>17.666666666666668</v>
      </c>
      <c r="E84" s="280">
        <v>17.333333333333336</v>
      </c>
      <c r="F84" s="280">
        <v>16.866666666666667</v>
      </c>
      <c r="G84" s="280">
        <v>16.533333333333335</v>
      </c>
      <c r="H84" s="280">
        <v>18.133333333333336</v>
      </c>
      <c r="I84" s="280">
        <v>18.466666666666672</v>
      </c>
      <c r="J84" s="280">
        <v>18.933333333333337</v>
      </c>
      <c r="K84" s="278">
        <v>18</v>
      </c>
      <c r="L84" s="278">
        <v>17.2</v>
      </c>
      <c r="M84" s="278">
        <v>147.55287000000001</v>
      </c>
    </row>
    <row r="85" spans="1:13">
      <c r="A85" s="302">
        <v>76</v>
      </c>
      <c r="B85" s="278" t="s">
        <v>246</v>
      </c>
      <c r="C85" s="278">
        <v>136.94999999999999</v>
      </c>
      <c r="D85" s="280">
        <v>136.29999999999998</v>
      </c>
      <c r="E85" s="280">
        <v>135.64999999999998</v>
      </c>
      <c r="F85" s="280">
        <v>134.35</v>
      </c>
      <c r="G85" s="280">
        <v>133.69999999999999</v>
      </c>
      <c r="H85" s="280">
        <v>137.59999999999997</v>
      </c>
      <c r="I85" s="280">
        <v>138.25</v>
      </c>
      <c r="J85" s="280">
        <v>139.54999999999995</v>
      </c>
      <c r="K85" s="278">
        <v>136.94999999999999</v>
      </c>
      <c r="L85" s="278">
        <v>135</v>
      </c>
      <c r="M85" s="278">
        <v>0.77417000000000002</v>
      </c>
    </row>
    <row r="86" spans="1:13">
      <c r="A86" s="302">
        <v>77</v>
      </c>
      <c r="B86" s="278" t="s">
        <v>102</v>
      </c>
      <c r="C86" s="278">
        <v>314.45</v>
      </c>
      <c r="D86" s="280">
        <v>319.40000000000003</v>
      </c>
      <c r="E86" s="280">
        <v>307.05000000000007</v>
      </c>
      <c r="F86" s="280">
        <v>299.65000000000003</v>
      </c>
      <c r="G86" s="280">
        <v>287.30000000000007</v>
      </c>
      <c r="H86" s="280">
        <v>326.80000000000007</v>
      </c>
      <c r="I86" s="280">
        <v>339.15000000000009</v>
      </c>
      <c r="J86" s="280">
        <v>346.55000000000007</v>
      </c>
      <c r="K86" s="278">
        <v>331.75</v>
      </c>
      <c r="L86" s="278">
        <v>312</v>
      </c>
      <c r="M86" s="278">
        <v>66.311660000000003</v>
      </c>
    </row>
    <row r="87" spans="1:13">
      <c r="A87" s="302">
        <v>78</v>
      </c>
      <c r="B87" s="278" t="s">
        <v>247</v>
      </c>
      <c r="C87" s="278">
        <v>399.15</v>
      </c>
      <c r="D87" s="280">
        <v>401.98333333333335</v>
      </c>
      <c r="E87" s="280">
        <v>389.16666666666669</v>
      </c>
      <c r="F87" s="280">
        <v>379.18333333333334</v>
      </c>
      <c r="G87" s="280">
        <v>366.36666666666667</v>
      </c>
      <c r="H87" s="280">
        <v>411.9666666666667</v>
      </c>
      <c r="I87" s="280">
        <v>424.7833333333333</v>
      </c>
      <c r="J87" s="280">
        <v>434.76666666666671</v>
      </c>
      <c r="K87" s="278">
        <v>414.8</v>
      </c>
      <c r="L87" s="278">
        <v>392</v>
      </c>
      <c r="M87" s="278">
        <v>0.82274000000000003</v>
      </c>
    </row>
    <row r="88" spans="1:13">
      <c r="A88" s="302">
        <v>79</v>
      </c>
      <c r="B88" s="278" t="s">
        <v>105</v>
      </c>
      <c r="C88" s="278">
        <v>552.75</v>
      </c>
      <c r="D88" s="280">
        <v>558.93333333333328</v>
      </c>
      <c r="E88" s="280">
        <v>539.06666666666661</v>
      </c>
      <c r="F88" s="280">
        <v>525.38333333333333</v>
      </c>
      <c r="G88" s="280">
        <v>505.51666666666665</v>
      </c>
      <c r="H88" s="280">
        <v>572.61666666666656</v>
      </c>
      <c r="I88" s="280">
        <v>592.48333333333312</v>
      </c>
      <c r="J88" s="280">
        <v>606.16666666666652</v>
      </c>
      <c r="K88" s="278">
        <v>578.79999999999995</v>
      </c>
      <c r="L88" s="278">
        <v>545.25</v>
      </c>
      <c r="M88" s="278">
        <v>22.64518</v>
      </c>
    </row>
    <row r="89" spans="1:13">
      <c r="A89" s="302">
        <v>80</v>
      </c>
      <c r="B89" s="278" t="s">
        <v>248</v>
      </c>
      <c r="C89" s="278">
        <v>278.45</v>
      </c>
      <c r="D89" s="280">
        <v>278.65000000000003</v>
      </c>
      <c r="E89" s="280">
        <v>276.30000000000007</v>
      </c>
      <c r="F89" s="280">
        <v>274.15000000000003</v>
      </c>
      <c r="G89" s="280">
        <v>271.80000000000007</v>
      </c>
      <c r="H89" s="280">
        <v>280.80000000000007</v>
      </c>
      <c r="I89" s="280">
        <v>283.15000000000009</v>
      </c>
      <c r="J89" s="280">
        <v>285.30000000000007</v>
      </c>
      <c r="K89" s="278">
        <v>281</v>
      </c>
      <c r="L89" s="278">
        <v>276.5</v>
      </c>
      <c r="M89" s="278">
        <v>2.9722599999999999</v>
      </c>
    </row>
    <row r="90" spans="1:13">
      <c r="A90" s="302">
        <v>81</v>
      </c>
      <c r="B90" s="278" t="s">
        <v>249</v>
      </c>
      <c r="C90" s="278">
        <v>683.75</v>
      </c>
      <c r="D90" s="280">
        <v>694.2166666666667</v>
      </c>
      <c r="E90" s="280">
        <v>669.43333333333339</v>
      </c>
      <c r="F90" s="280">
        <v>655.11666666666667</v>
      </c>
      <c r="G90" s="280">
        <v>630.33333333333337</v>
      </c>
      <c r="H90" s="280">
        <v>708.53333333333342</v>
      </c>
      <c r="I90" s="280">
        <v>733.31666666666672</v>
      </c>
      <c r="J90" s="280">
        <v>747.63333333333344</v>
      </c>
      <c r="K90" s="278">
        <v>719</v>
      </c>
      <c r="L90" s="278">
        <v>679.9</v>
      </c>
      <c r="M90" s="278">
        <v>3.25474</v>
      </c>
    </row>
    <row r="91" spans="1:13">
      <c r="A91" s="302">
        <v>82</v>
      </c>
      <c r="B91" s="278" t="s">
        <v>250</v>
      </c>
      <c r="C91" s="278">
        <v>197.15</v>
      </c>
      <c r="D91" s="280">
        <v>197.15</v>
      </c>
      <c r="E91" s="280">
        <v>197.15</v>
      </c>
      <c r="F91" s="280">
        <v>197.15</v>
      </c>
      <c r="G91" s="280">
        <v>197.15</v>
      </c>
      <c r="H91" s="280">
        <v>197.15</v>
      </c>
      <c r="I91" s="280">
        <v>197.15</v>
      </c>
      <c r="J91" s="280">
        <v>197.15</v>
      </c>
      <c r="K91" s="278">
        <v>197.15</v>
      </c>
      <c r="L91" s="278">
        <v>197.15</v>
      </c>
      <c r="M91" s="278">
        <v>0.55847999999999998</v>
      </c>
    </row>
    <row r="92" spans="1:13">
      <c r="A92" s="302">
        <v>83</v>
      </c>
      <c r="B92" s="278" t="s">
        <v>106</v>
      </c>
      <c r="C92" s="278">
        <v>545.54999999999995</v>
      </c>
      <c r="D92" s="280">
        <v>547.30000000000007</v>
      </c>
      <c r="E92" s="280">
        <v>531.60000000000014</v>
      </c>
      <c r="F92" s="280">
        <v>517.65000000000009</v>
      </c>
      <c r="G92" s="280">
        <v>501.95000000000016</v>
      </c>
      <c r="H92" s="280">
        <v>561.25000000000011</v>
      </c>
      <c r="I92" s="280">
        <v>576.95000000000016</v>
      </c>
      <c r="J92" s="280">
        <v>590.90000000000009</v>
      </c>
      <c r="K92" s="278">
        <v>563</v>
      </c>
      <c r="L92" s="278">
        <v>533.35</v>
      </c>
      <c r="M92" s="278">
        <v>27.309950000000001</v>
      </c>
    </row>
    <row r="93" spans="1:13">
      <c r="A93" s="302">
        <v>84</v>
      </c>
      <c r="B93" s="278" t="s">
        <v>251</v>
      </c>
      <c r="C93" s="278">
        <v>206.45</v>
      </c>
      <c r="D93" s="280">
        <v>204.11666666666667</v>
      </c>
      <c r="E93" s="280">
        <v>199.33333333333334</v>
      </c>
      <c r="F93" s="280">
        <v>192.21666666666667</v>
      </c>
      <c r="G93" s="280">
        <v>187.43333333333334</v>
      </c>
      <c r="H93" s="280">
        <v>211.23333333333335</v>
      </c>
      <c r="I93" s="280">
        <v>216.01666666666665</v>
      </c>
      <c r="J93" s="280">
        <v>223.13333333333335</v>
      </c>
      <c r="K93" s="278">
        <v>208.9</v>
      </c>
      <c r="L93" s="278">
        <v>197</v>
      </c>
      <c r="M93" s="278">
        <v>4.9333099999999996</v>
      </c>
    </row>
    <row r="94" spans="1:13">
      <c r="A94" s="302">
        <v>85</v>
      </c>
      <c r="B94" s="278" t="s">
        <v>252</v>
      </c>
      <c r="C94" s="278">
        <v>783.7</v>
      </c>
      <c r="D94" s="280">
        <v>783.70000000000016</v>
      </c>
      <c r="E94" s="280">
        <v>783.70000000000027</v>
      </c>
      <c r="F94" s="280">
        <v>783.70000000000016</v>
      </c>
      <c r="G94" s="280">
        <v>783.70000000000027</v>
      </c>
      <c r="H94" s="280">
        <v>783.70000000000027</v>
      </c>
      <c r="I94" s="280">
        <v>783.7</v>
      </c>
      <c r="J94" s="280">
        <v>783.70000000000027</v>
      </c>
      <c r="K94" s="278">
        <v>783.7</v>
      </c>
      <c r="L94" s="278">
        <v>783.7</v>
      </c>
      <c r="M94" s="278">
        <v>0.12673999999999999</v>
      </c>
    </row>
    <row r="95" spans="1:13">
      <c r="A95" s="302">
        <v>86</v>
      </c>
      <c r="B95" s="278" t="s">
        <v>109</v>
      </c>
      <c r="C95" s="278">
        <v>455.25</v>
      </c>
      <c r="D95" s="280">
        <v>461.3</v>
      </c>
      <c r="E95" s="280">
        <v>447.6</v>
      </c>
      <c r="F95" s="280">
        <v>439.95</v>
      </c>
      <c r="G95" s="280">
        <v>426.25</v>
      </c>
      <c r="H95" s="280">
        <v>468.95000000000005</v>
      </c>
      <c r="I95" s="280">
        <v>482.65</v>
      </c>
      <c r="J95" s="280">
        <v>490.30000000000007</v>
      </c>
      <c r="K95" s="278">
        <v>475</v>
      </c>
      <c r="L95" s="278">
        <v>453.65</v>
      </c>
      <c r="M95" s="278">
        <v>47.064599999999999</v>
      </c>
    </row>
    <row r="96" spans="1:13">
      <c r="A96" s="302">
        <v>87</v>
      </c>
      <c r="B96" s="278" t="s">
        <v>253</v>
      </c>
      <c r="C96" s="278">
        <v>2676.95</v>
      </c>
      <c r="D96" s="280">
        <v>2685.65</v>
      </c>
      <c r="E96" s="280">
        <v>2641.3</v>
      </c>
      <c r="F96" s="280">
        <v>2605.65</v>
      </c>
      <c r="G96" s="280">
        <v>2561.3000000000002</v>
      </c>
      <c r="H96" s="280">
        <v>2721.3</v>
      </c>
      <c r="I96" s="280">
        <v>2765.6499999999996</v>
      </c>
      <c r="J96" s="280">
        <v>2801.3</v>
      </c>
      <c r="K96" s="278">
        <v>2730</v>
      </c>
      <c r="L96" s="278">
        <v>2650</v>
      </c>
      <c r="M96" s="278">
        <v>3.0674600000000001</v>
      </c>
    </row>
    <row r="97" spans="1:13">
      <c r="A97" s="302">
        <v>88</v>
      </c>
      <c r="B97" s="278" t="s">
        <v>111</v>
      </c>
      <c r="C97" s="278">
        <v>910.3</v>
      </c>
      <c r="D97" s="280">
        <v>905.85</v>
      </c>
      <c r="E97" s="280">
        <v>891.7</v>
      </c>
      <c r="F97" s="280">
        <v>873.1</v>
      </c>
      <c r="G97" s="280">
        <v>858.95</v>
      </c>
      <c r="H97" s="280">
        <v>924.45</v>
      </c>
      <c r="I97" s="280">
        <v>938.59999999999991</v>
      </c>
      <c r="J97" s="280">
        <v>957.2</v>
      </c>
      <c r="K97" s="278">
        <v>920</v>
      </c>
      <c r="L97" s="278">
        <v>887.25</v>
      </c>
      <c r="M97" s="278">
        <v>279.41831000000002</v>
      </c>
    </row>
    <row r="98" spans="1:13">
      <c r="A98" s="302">
        <v>89</v>
      </c>
      <c r="B98" s="278" t="s">
        <v>254</v>
      </c>
      <c r="C98" s="278">
        <v>495.5</v>
      </c>
      <c r="D98" s="280">
        <v>501.98333333333335</v>
      </c>
      <c r="E98" s="280">
        <v>485.01666666666665</v>
      </c>
      <c r="F98" s="280">
        <v>474.5333333333333</v>
      </c>
      <c r="G98" s="280">
        <v>457.56666666666661</v>
      </c>
      <c r="H98" s="280">
        <v>512.4666666666667</v>
      </c>
      <c r="I98" s="280">
        <v>529.43333333333339</v>
      </c>
      <c r="J98" s="280">
        <v>539.91666666666674</v>
      </c>
      <c r="K98" s="278">
        <v>518.95000000000005</v>
      </c>
      <c r="L98" s="278">
        <v>491.5</v>
      </c>
      <c r="M98" s="278">
        <v>65.253559999999993</v>
      </c>
    </row>
    <row r="99" spans="1:13">
      <c r="A99" s="302">
        <v>90</v>
      </c>
      <c r="B99" s="278" t="s">
        <v>107</v>
      </c>
      <c r="C99" s="278">
        <v>528.6</v>
      </c>
      <c r="D99" s="280">
        <v>538.35</v>
      </c>
      <c r="E99" s="280">
        <v>513.75</v>
      </c>
      <c r="F99" s="280">
        <v>498.9</v>
      </c>
      <c r="G99" s="280">
        <v>474.29999999999995</v>
      </c>
      <c r="H99" s="280">
        <v>553.20000000000005</v>
      </c>
      <c r="I99" s="280">
        <v>577.80000000000018</v>
      </c>
      <c r="J99" s="280">
        <v>592.65000000000009</v>
      </c>
      <c r="K99" s="278">
        <v>562.95000000000005</v>
      </c>
      <c r="L99" s="278">
        <v>523.5</v>
      </c>
      <c r="M99" s="278">
        <v>36.346730000000001</v>
      </c>
    </row>
    <row r="100" spans="1:13">
      <c r="A100" s="302">
        <v>91</v>
      </c>
      <c r="B100" s="278" t="s">
        <v>112</v>
      </c>
      <c r="C100" s="278">
        <v>1835.9</v>
      </c>
      <c r="D100" s="280">
        <v>1840.9666666666665</v>
      </c>
      <c r="E100" s="280">
        <v>1806.9333333333329</v>
      </c>
      <c r="F100" s="280">
        <v>1777.9666666666665</v>
      </c>
      <c r="G100" s="280">
        <v>1743.9333333333329</v>
      </c>
      <c r="H100" s="280">
        <v>1869.9333333333329</v>
      </c>
      <c r="I100" s="280">
        <v>1903.9666666666662</v>
      </c>
      <c r="J100" s="280">
        <v>1932.9333333333329</v>
      </c>
      <c r="K100" s="278">
        <v>1875</v>
      </c>
      <c r="L100" s="278">
        <v>1812</v>
      </c>
      <c r="M100" s="278">
        <v>13.27772</v>
      </c>
    </row>
    <row r="101" spans="1:13">
      <c r="A101" s="302">
        <v>92</v>
      </c>
      <c r="B101" s="278" t="s">
        <v>113</v>
      </c>
      <c r="C101" s="278">
        <v>278</v>
      </c>
      <c r="D101" s="280">
        <v>279.7</v>
      </c>
      <c r="E101" s="280">
        <v>274.64999999999998</v>
      </c>
      <c r="F101" s="280">
        <v>271.3</v>
      </c>
      <c r="G101" s="280">
        <v>266.25</v>
      </c>
      <c r="H101" s="280">
        <v>283.04999999999995</v>
      </c>
      <c r="I101" s="280">
        <v>288.10000000000002</v>
      </c>
      <c r="J101" s="280">
        <v>291.44999999999993</v>
      </c>
      <c r="K101" s="278">
        <v>284.75</v>
      </c>
      <c r="L101" s="278">
        <v>276.35000000000002</v>
      </c>
      <c r="M101" s="278">
        <v>1.96953</v>
      </c>
    </row>
    <row r="102" spans="1:13">
      <c r="A102" s="302">
        <v>93</v>
      </c>
      <c r="B102" s="278" t="s">
        <v>115</v>
      </c>
      <c r="C102" s="278">
        <v>124.15</v>
      </c>
      <c r="D102" s="280">
        <v>122.98333333333335</v>
      </c>
      <c r="E102" s="280">
        <v>120.26666666666669</v>
      </c>
      <c r="F102" s="280">
        <v>116.38333333333334</v>
      </c>
      <c r="G102" s="280">
        <v>113.66666666666669</v>
      </c>
      <c r="H102" s="280">
        <v>126.8666666666667</v>
      </c>
      <c r="I102" s="280">
        <v>129.58333333333334</v>
      </c>
      <c r="J102" s="280">
        <v>133.4666666666667</v>
      </c>
      <c r="K102" s="278">
        <v>125.7</v>
      </c>
      <c r="L102" s="278">
        <v>119.1</v>
      </c>
      <c r="M102" s="278">
        <v>145.77305000000001</v>
      </c>
    </row>
    <row r="103" spans="1:13">
      <c r="A103" s="302">
        <v>94</v>
      </c>
      <c r="B103" s="278" t="s">
        <v>116</v>
      </c>
      <c r="C103" s="278">
        <v>217.7</v>
      </c>
      <c r="D103" s="280">
        <v>216.88333333333335</v>
      </c>
      <c r="E103" s="280">
        <v>213.8666666666667</v>
      </c>
      <c r="F103" s="280">
        <v>210.03333333333336</v>
      </c>
      <c r="G103" s="280">
        <v>207.01666666666671</v>
      </c>
      <c r="H103" s="280">
        <v>220.7166666666667</v>
      </c>
      <c r="I103" s="280">
        <v>223.73333333333335</v>
      </c>
      <c r="J103" s="280">
        <v>227.56666666666669</v>
      </c>
      <c r="K103" s="278">
        <v>219.9</v>
      </c>
      <c r="L103" s="278">
        <v>213.05</v>
      </c>
      <c r="M103" s="278">
        <v>38.917679999999997</v>
      </c>
    </row>
    <row r="104" spans="1:13">
      <c r="A104" s="302">
        <v>95</v>
      </c>
      <c r="B104" s="278" t="s">
        <v>117</v>
      </c>
      <c r="C104" s="278">
        <v>2385</v>
      </c>
      <c r="D104" s="280">
        <v>2412.6166666666668</v>
      </c>
      <c r="E104" s="280">
        <v>2326.4333333333334</v>
      </c>
      <c r="F104" s="280">
        <v>2267.8666666666668</v>
      </c>
      <c r="G104" s="280">
        <v>2181.6833333333334</v>
      </c>
      <c r="H104" s="280">
        <v>2471.1833333333334</v>
      </c>
      <c r="I104" s="280">
        <v>2557.3666666666668</v>
      </c>
      <c r="J104" s="280">
        <v>2615.9333333333334</v>
      </c>
      <c r="K104" s="278">
        <v>2498.8000000000002</v>
      </c>
      <c r="L104" s="278">
        <v>2354.0500000000002</v>
      </c>
      <c r="M104" s="278">
        <v>45.409669999999998</v>
      </c>
    </row>
    <row r="105" spans="1:13">
      <c r="A105" s="302">
        <v>96</v>
      </c>
      <c r="B105" s="278" t="s">
        <v>255</v>
      </c>
      <c r="C105" s="278">
        <v>174.5</v>
      </c>
      <c r="D105" s="280">
        <v>176.13333333333333</v>
      </c>
      <c r="E105" s="280">
        <v>171.36666666666665</v>
      </c>
      <c r="F105" s="280">
        <v>168.23333333333332</v>
      </c>
      <c r="G105" s="280">
        <v>163.46666666666664</v>
      </c>
      <c r="H105" s="280">
        <v>179.26666666666665</v>
      </c>
      <c r="I105" s="280">
        <v>184.0333333333333</v>
      </c>
      <c r="J105" s="280">
        <v>187.16666666666666</v>
      </c>
      <c r="K105" s="278">
        <v>180.9</v>
      </c>
      <c r="L105" s="278">
        <v>173</v>
      </c>
      <c r="M105" s="278">
        <v>4.3877499999999996</v>
      </c>
    </row>
    <row r="106" spans="1:13">
      <c r="A106" s="302">
        <v>97</v>
      </c>
      <c r="B106" s="278" t="s">
        <v>256</v>
      </c>
      <c r="C106" s="278">
        <v>23.95</v>
      </c>
      <c r="D106" s="280">
        <v>23.866666666666664</v>
      </c>
      <c r="E106" s="280">
        <v>23.433333333333326</v>
      </c>
      <c r="F106" s="280">
        <v>22.916666666666664</v>
      </c>
      <c r="G106" s="280">
        <v>22.483333333333327</v>
      </c>
      <c r="H106" s="280">
        <v>24.383333333333326</v>
      </c>
      <c r="I106" s="280">
        <v>24.816666666666663</v>
      </c>
      <c r="J106" s="280">
        <v>25.333333333333325</v>
      </c>
      <c r="K106" s="278">
        <v>24.3</v>
      </c>
      <c r="L106" s="278">
        <v>23.35</v>
      </c>
      <c r="M106" s="278">
        <v>20.372969999999999</v>
      </c>
    </row>
    <row r="107" spans="1:13">
      <c r="A107" s="302">
        <v>98</v>
      </c>
      <c r="B107" s="278" t="s">
        <v>110</v>
      </c>
      <c r="C107" s="278">
        <v>1680.6</v>
      </c>
      <c r="D107" s="280">
        <v>1690.3333333333333</v>
      </c>
      <c r="E107" s="280">
        <v>1642.6666666666665</v>
      </c>
      <c r="F107" s="280">
        <v>1604.7333333333333</v>
      </c>
      <c r="G107" s="280">
        <v>1557.0666666666666</v>
      </c>
      <c r="H107" s="280">
        <v>1728.2666666666664</v>
      </c>
      <c r="I107" s="280">
        <v>1775.9333333333329</v>
      </c>
      <c r="J107" s="280">
        <v>1813.8666666666663</v>
      </c>
      <c r="K107" s="278">
        <v>1738</v>
      </c>
      <c r="L107" s="278">
        <v>1652.4</v>
      </c>
      <c r="M107" s="278">
        <v>89.545590000000004</v>
      </c>
    </row>
    <row r="108" spans="1:13">
      <c r="A108" s="302">
        <v>99</v>
      </c>
      <c r="B108" s="278" t="s">
        <v>119</v>
      </c>
      <c r="C108" s="278">
        <v>375.55</v>
      </c>
      <c r="D108" s="280">
        <v>370.0333333333333</v>
      </c>
      <c r="E108" s="280">
        <v>354.56666666666661</v>
      </c>
      <c r="F108" s="280">
        <v>333.58333333333331</v>
      </c>
      <c r="G108" s="280">
        <v>318.11666666666662</v>
      </c>
      <c r="H108" s="280">
        <v>391.01666666666659</v>
      </c>
      <c r="I108" s="280">
        <v>406.48333333333329</v>
      </c>
      <c r="J108" s="280">
        <v>427.46666666666658</v>
      </c>
      <c r="K108" s="278">
        <v>385.5</v>
      </c>
      <c r="L108" s="278">
        <v>349.05</v>
      </c>
      <c r="M108" s="278">
        <v>690.08019000000002</v>
      </c>
    </row>
    <row r="109" spans="1:13">
      <c r="A109" s="302">
        <v>100</v>
      </c>
      <c r="B109" s="278" t="s">
        <v>257</v>
      </c>
      <c r="C109" s="278">
        <v>1199.4000000000001</v>
      </c>
      <c r="D109" s="280">
        <v>1195.1500000000001</v>
      </c>
      <c r="E109" s="280">
        <v>1177.6000000000001</v>
      </c>
      <c r="F109" s="280">
        <v>1155.8</v>
      </c>
      <c r="G109" s="280">
        <v>1138.25</v>
      </c>
      <c r="H109" s="280">
        <v>1216.9500000000003</v>
      </c>
      <c r="I109" s="280">
        <v>1234.5000000000005</v>
      </c>
      <c r="J109" s="280">
        <v>1256.3000000000004</v>
      </c>
      <c r="K109" s="278">
        <v>1212.7</v>
      </c>
      <c r="L109" s="278">
        <v>1173.3499999999999</v>
      </c>
      <c r="M109" s="278">
        <v>7.0125099999999998</v>
      </c>
    </row>
    <row r="110" spans="1:13">
      <c r="A110" s="302">
        <v>101</v>
      </c>
      <c r="B110" s="278" t="s">
        <v>120</v>
      </c>
      <c r="C110" s="278">
        <v>369.95</v>
      </c>
      <c r="D110" s="280">
        <v>362.0333333333333</v>
      </c>
      <c r="E110" s="280">
        <v>351.41666666666663</v>
      </c>
      <c r="F110" s="280">
        <v>332.88333333333333</v>
      </c>
      <c r="G110" s="280">
        <v>322.26666666666665</v>
      </c>
      <c r="H110" s="280">
        <v>380.56666666666661</v>
      </c>
      <c r="I110" s="280">
        <v>391.18333333333328</v>
      </c>
      <c r="J110" s="280">
        <v>409.71666666666658</v>
      </c>
      <c r="K110" s="278">
        <v>372.65</v>
      </c>
      <c r="L110" s="278">
        <v>343.5</v>
      </c>
      <c r="M110" s="278">
        <v>56.845329999999997</v>
      </c>
    </row>
    <row r="111" spans="1:13">
      <c r="A111" s="302">
        <v>102</v>
      </c>
      <c r="B111" s="278" t="s">
        <v>258</v>
      </c>
      <c r="C111" s="278">
        <v>21.15</v>
      </c>
      <c r="D111" s="280">
        <v>21.150000000000002</v>
      </c>
      <c r="E111" s="280">
        <v>20.800000000000004</v>
      </c>
      <c r="F111" s="280">
        <v>20.450000000000003</v>
      </c>
      <c r="G111" s="280">
        <v>20.100000000000005</v>
      </c>
      <c r="H111" s="280">
        <v>21.500000000000004</v>
      </c>
      <c r="I111" s="280">
        <v>21.850000000000005</v>
      </c>
      <c r="J111" s="280">
        <v>22.200000000000003</v>
      </c>
      <c r="K111" s="278">
        <v>21.5</v>
      </c>
      <c r="L111" s="278">
        <v>20.8</v>
      </c>
      <c r="M111" s="278">
        <v>18.368079999999999</v>
      </c>
    </row>
    <row r="112" spans="1:13">
      <c r="A112" s="302">
        <v>103</v>
      </c>
      <c r="B112" s="278" t="s">
        <v>122</v>
      </c>
      <c r="C112" s="278">
        <v>26.4</v>
      </c>
      <c r="D112" s="280">
        <v>25.849999999999998</v>
      </c>
      <c r="E112" s="280">
        <v>25.199999999999996</v>
      </c>
      <c r="F112" s="280">
        <v>23.999999999999996</v>
      </c>
      <c r="G112" s="280">
        <v>23.349999999999994</v>
      </c>
      <c r="H112" s="280">
        <v>27.049999999999997</v>
      </c>
      <c r="I112" s="280">
        <v>27.699999999999996</v>
      </c>
      <c r="J112" s="280">
        <v>28.9</v>
      </c>
      <c r="K112" s="278">
        <v>26.5</v>
      </c>
      <c r="L112" s="278">
        <v>24.65</v>
      </c>
      <c r="M112" s="278">
        <v>425.76289000000003</v>
      </c>
    </row>
    <row r="113" spans="1:13">
      <c r="A113" s="302">
        <v>104</v>
      </c>
      <c r="B113" s="278" t="s">
        <v>129</v>
      </c>
      <c r="C113" s="278">
        <v>188.1</v>
      </c>
      <c r="D113" s="280">
        <v>188.81666666666669</v>
      </c>
      <c r="E113" s="280">
        <v>186.23333333333338</v>
      </c>
      <c r="F113" s="280">
        <v>184.36666666666667</v>
      </c>
      <c r="G113" s="280">
        <v>181.78333333333336</v>
      </c>
      <c r="H113" s="280">
        <v>190.68333333333339</v>
      </c>
      <c r="I113" s="280">
        <v>193.26666666666671</v>
      </c>
      <c r="J113" s="280">
        <v>195.13333333333341</v>
      </c>
      <c r="K113" s="278">
        <v>191.4</v>
      </c>
      <c r="L113" s="278">
        <v>186.95</v>
      </c>
      <c r="M113" s="278">
        <v>266.69272000000001</v>
      </c>
    </row>
    <row r="114" spans="1:13">
      <c r="A114" s="302">
        <v>105</v>
      </c>
      <c r="B114" s="278" t="s">
        <v>118</v>
      </c>
      <c r="C114" s="278">
        <v>125.35</v>
      </c>
      <c r="D114" s="280">
        <v>121.48333333333333</v>
      </c>
      <c r="E114" s="280">
        <v>115.41666666666667</v>
      </c>
      <c r="F114" s="280">
        <v>105.48333333333333</v>
      </c>
      <c r="G114" s="280">
        <v>99.416666666666671</v>
      </c>
      <c r="H114" s="280">
        <v>131.41666666666669</v>
      </c>
      <c r="I114" s="280">
        <v>137.48333333333335</v>
      </c>
      <c r="J114" s="280">
        <v>147.41666666666669</v>
      </c>
      <c r="K114" s="278">
        <v>127.55</v>
      </c>
      <c r="L114" s="278">
        <v>111.55</v>
      </c>
      <c r="M114" s="278">
        <v>820.91440999999998</v>
      </c>
    </row>
    <row r="115" spans="1:13">
      <c r="A115" s="302">
        <v>106</v>
      </c>
      <c r="B115" s="278" t="s">
        <v>259</v>
      </c>
      <c r="C115" s="278">
        <v>103.85</v>
      </c>
      <c r="D115" s="280">
        <v>102.25</v>
      </c>
      <c r="E115" s="280">
        <v>100.65</v>
      </c>
      <c r="F115" s="280">
        <v>97.45</v>
      </c>
      <c r="G115" s="280">
        <v>95.850000000000009</v>
      </c>
      <c r="H115" s="280">
        <v>105.45</v>
      </c>
      <c r="I115" s="280">
        <v>107.05</v>
      </c>
      <c r="J115" s="280">
        <v>110.25</v>
      </c>
      <c r="K115" s="278">
        <v>103.85</v>
      </c>
      <c r="L115" s="278">
        <v>99.05</v>
      </c>
      <c r="M115" s="278">
        <v>11.33839</v>
      </c>
    </row>
    <row r="116" spans="1:13">
      <c r="A116" s="302">
        <v>107</v>
      </c>
      <c r="B116" s="278" t="s">
        <v>260</v>
      </c>
      <c r="C116" s="278">
        <v>46.35</v>
      </c>
      <c r="D116" s="280">
        <v>46.54999999999999</v>
      </c>
      <c r="E116" s="280">
        <v>45.59999999999998</v>
      </c>
      <c r="F116" s="280">
        <v>44.849999999999987</v>
      </c>
      <c r="G116" s="280">
        <v>43.899999999999977</v>
      </c>
      <c r="H116" s="280">
        <v>47.299999999999983</v>
      </c>
      <c r="I116" s="280">
        <v>48.249999999999986</v>
      </c>
      <c r="J116" s="280">
        <v>48.999999999999986</v>
      </c>
      <c r="K116" s="278">
        <v>47.5</v>
      </c>
      <c r="L116" s="278">
        <v>45.8</v>
      </c>
      <c r="M116" s="278">
        <v>20.602679999999999</v>
      </c>
    </row>
    <row r="117" spans="1:13">
      <c r="A117" s="302">
        <v>108</v>
      </c>
      <c r="B117" s="278" t="s">
        <v>261</v>
      </c>
      <c r="C117" s="278">
        <v>80.5</v>
      </c>
      <c r="D117" s="280">
        <v>81.86666666666666</v>
      </c>
      <c r="E117" s="280">
        <v>78.73333333333332</v>
      </c>
      <c r="F117" s="280">
        <v>76.966666666666654</v>
      </c>
      <c r="G117" s="280">
        <v>73.833333333333314</v>
      </c>
      <c r="H117" s="280">
        <v>83.633333333333326</v>
      </c>
      <c r="I117" s="280">
        <v>86.76666666666668</v>
      </c>
      <c r="J117" s="280">
        <v>88.533333333333331</v>
      </c>
      <c r="K117" s="278">
        <v>85</v>
      </c>
      <c r="L117" s="278">
        <v>80.099999999999994</v>
      </c>
      <c r="M117" s="278">
        <v>13.685269999999999</v>
      </c>
    </row>
    <row r="118" spans="1:13">
      <c r="A118" s="302">
        <v>109</v>
      </c>
      <c r="B118" s="278" t="s">
        <v>128</v>
      </c>
      <c r="C118" s="278">
        <v>86</v>
      </c>
      <c r="D118" s="280">
        <v>85.933333333333337</v>
      </c>
      <c r="E118" s="280">
        <v>85.066666666666677</v>
      </c>
      <c r="F118" s="280">
        <v>84.13333333333334</v>
      </c>
      <c r="G118" s="280">
        <v>83.26666666666668</v>
      </c>
      <c r="H118" s="280">
        <v>86.866666666666674</v>
      </c>
      <c r="I118" s="280">
        <v>87.733333333333348</v>
      </c>
      <c r="J118" s="280">
        <v>88.666666666666671</v>
      </c>
      <c r="K118" s="278">
        <v>86.8</v>
      </c>
      <c r="L118" s="278">
        <v>85</v>
      </c>
      <c r="M118" s="278">
        <v>91.601070000000007</v>
      </c>
    </row>
    <row r="119" spans="1:13">
      <c r="A119" s="302">
        <v>110</v>
      </c>
      <c r="B119" s="278" t="s">
        <v>123</v>
      </c>
      <c r="C119" s="278">
        <v>460.25</v>
      </c>
      <c r="D119" s="280">
        <v>466.01666666666665</v>
      </c>
      <c r="E119" s="280">
        <v>451.38333333333333</v>
      </c>
      <c r="F119" s="280">
        <v>442.51666666666665</v>
      </c>
      <c r="G119" s="280">
        <v>427.88333333333333</v>
      </c>
      <c r="H119" s="280">
        <v>474.88333333333333</v>
      </c>
      <c r="I119" s="280">
        <v>489.51666666666665</v>
      </c>
      <c r="J119" s="280">
        <v>498.38333333333333</v>
      </c>
      <c r="K119" s="278">
        <v>480.65</v>
      </c>
      <c r="L119" s="278">
        <v>457.15</v>
      </c>
      <c r="M119" s="278">
        <v>39.19802</v>
      </c>
    </row>
    <row r="120" spans="1:13">
      <c r="A120" s="302">
        <v>111</v>
      </c>
      <c r="B120" s="278" t="s">
        <v>125</v>
      </c>
      <c r="C120" s="278">
        <v>474.45</v>
      </c>
      <c r="D120" s="280">
        <v>465.31666666666661</v>
      </c>
      <c r="E120" s="280">
        <v>451.73333333333323</v>
      </c>
      <c r="F120" s="280">
        <v>429.01666666666665</v>
      </c>
      <c r="G120" s="280">
        <v>415.43333333333328</v>
      </c>
      <c r="H120" s="280">
        <v>488.03333333333319</v>
      </c>
      <c r="I120" s="280">
        <v>501.61666666666656</v>
      </c>
      <c r="J120" s="280">
        <v>524.33333333333314</v>
      </c>
      <c r="K120" s="278">
        <v>478.9</v>
      </c>
      <c r="L120" s="278">
        <v>442.6</v>
      </c>
      <c r="M120" s="278">
        <v>261.88772999999998</v>
      </c>
    </row>
    <row r="121" spans="1:13">
      <c r="A121" s="302">
        <v>112</v>
      </c>
      <c r="B121" s="278" t="s">
        <v>262</v>
      </c>
      <c r="C121" s="278">
        <v>2486.5500000000002</v>
      </c>
      <c r="D121" s="280">
        <v>2473.5166666666669</v>
      </c>
      <c r="E121" s="280">
        <v>2423.0333333333338</v>
      </c>
      <c r="F121" s="280">
        <v>2359.5166666666669</v>
      </c>
      <c r="G121" s="280">
        <v>2309.0333333333338</v>
      </c>
      <c r="H121" s="280">
        <v>2537.0333333333338</v>
      </c>
      <c r="I121" s="280">
        <v>2587.5166666666664</v>
      </c>
      <c r="J121" s="280">
        <v>2651.0333333333338</v>
      </c>
      <c r="K121" s="278">
        <v>2524</v>
      </c>
      <c r="L121" s="278">
        <v>2410</v>
      </c>
      <c r="M121" s="278">
        <v>5.1665599999999996</v>
      </c>
    </row>
    <row r="122" spans="1:13">
      <c r="A122" s="302">
        <v>113</v>
      </c>
      <c r="B122" s="278" t="s">
        <v>127</v>
      </c>
      <c r="C122" s="278">
        <v>628.75</v>
      </c>
      <c r="D122" s="280">
        <v>633.58333333333337</v>
      </c>
      <c r="E122" s="280">
        <v>621.16666666666674</v>
      </c>
      <c r="F122" s="280">
        <v>613.58333333333337</v>
      </c>
      <c r="G122" s="280">
        <v>601.16666666666674</v>
      </c>
      <c r="H122" s="280">
        <v>641.16666666666674</v>
      </c>
      <c r="I122" s="280">
        <v>653.58333333333348</v>
      </c>
      <c r="J122" s="280">
        <v>661.16666666666674</v>
      </c>
      <c r="K122" s="278">
        <v>646</v>
      </c>
      <c r="L122" s="278">
        <v>626</v>
      </c>
      <c r="M122" s="278">
        <v>88.783720000000002</v>
      </c>
    </row>
    <row r="123" spans="1:13">
      <c r="A123" s="302">
        <v>114</v>
      </c>
      <c r="B123" s="278" t="s">
        <v>124</v>
      </c>
      <c r="C123" s="278">
        <v>1068.3</v>
      </c>
      <c r="D123" s="280">
        <v>1057.6833333333334</v>
      </c>
      <c r="E123" s="280">
        <v>1026.6666666666667</v>
      </c>
      <c r="F123" s="280">
        <v>985.0333333333333</v>
      </c>
      <c r="G123" s="280">
        <v>954.01666666666665</v>
      </c>
      <c r="H123" s="280">
        <v>1099.3166666666668</v>
      </c>
      <c r="I123" s="280">
        <v>1130.3333333333333</v>
      </c>
      <c r="J123" s="280">
        <v>1171.9666666666669</v>
      </c>
      <c r="K123" s="278">
        <v>1088.7</v>
      </c>
      <c r="L123" s="278">
        <v>1016.05</v>
      </c>
      <c r="M123" s="278">
        <v>28.10726</v>
      </c>
    </row>
    <row r="124" spans="1:13">
      <c r="A124" s="302">
        <v>115</v>
      </c>
      <c r="B124" s="278" t="s">
        <v>263</v>
      </c>
      <c r="C124" s="278">
        <v>1498.05</v>
      </c>
      <c r="D124" s="280">
        <v>1496.0166666666667</v>
      </c>
      <c r="E124" s="280">
        <v>1442.0333333333333</v>
      </c>
      <c r="F124" s="280">
        <v>1386.0166666666667</v>
      </c>
      <c r="G124" s="280">
        <v>1332.0333333333333</v>
      </c>
      <c r="H124" s="280">
        <v>1552.0333333333333</v>
      </c>
      <c r="I124" s="280">
        <v>1606.0166666666664</v>
      </c>
      <c r="J124" s="280">
        <v>1662.0333333333333</v>
      </c>
      <c r="K124" s="278">
        <v>1550</v>
      </c>
      <c r="L124" s="278">
        <v>1440</v>
      </c>
      <c r="M124" s="278">
        <v>9.2186299999999992</v>
      </c>
    </row>
    <row r="125" spans="1:13">
      <c r="A125" s="302">
        <v>116</v>
      </c>
      <c r="B125" s="278" t="s">
        <v>264</v>
      </c>
      <c r="C125" s="278">
        <v>42.8</v>
      </c>
      <c r="D125" s="280">
        <v>42.6</v>
      </c>
      <c r="E125" s="280">
        <v>41.900000000000006</v>
      </c>
      <c r="F125" s="280">
        <v>41.000000000000007</v>
      </c>
      <c r="G125" s="280">
        <v>40.300000000000011</v>
      </c>
      <c r="H125" s="280">
        <v>43.5</v>
      </c>
      <c r="I125" s="280">
        <v>44.2</v>
      </c>
      <c r="J125" s="280">
        <v>45.099999999999994</v>
      </c>
      <c r="K125" s="278">
        <v>43.3</v>
      </c>
      <c r="L125" s="278">
        <v>41.7</v>
      </c>
      <c r="M125" s="278">
        <v>10.54214</v>
      </c>
    </row>
    <row r="126" spans="1:13">
      <c r="A126" s="302">
        <v>117</v>
      </c>
      <c r="B126" s="278" t="s">
        <v>131</v>
      </c>
      <c r="C126" s="278">
        <v>177.3</v>
      </c>
      <c r="D126" s="280">
        <v>175.83333333333334</v>
      </c>
      <c r="E126" s="280">
        <v>171.81666666666669</v>
      </c>
      <c r="F126" s="280">
        <v>166.33333333333334</v>
      </c>
      <c r="G126" s="280">
        <v>162.31666666666669</v>
      </c>
      <c r="H126" s="280">
        <v>181.31666666666669</v>
      </c>
      <c r="I126" s="280">
        <v>185.33333333333334</v>
      </c>
      <c r="J126" s="280">
        <v>190.81666666666669</v>
      </c>
      <c r="K126" s="278">
        <v>179.85</v>
      </c>
      <c r="L126" s="278">
        <v>170.35</v>
      </c>
      <c r="M126" s="278">
        <v>101.04852</v>
      </c>
    </row>
    <row r="127" spans="1:13">
      <c r="A127" s="302">
        <v>118</v>
      </c>
      <c r="B127" s="278" t="s">
        <v>130</v>
      </c>
      <c r="C127" s="278">
        <v>92.25</v>
      </c>
      <c r="D127" s="280">
        <v>91.399999999999991</v>
      </c>
      <c r="E127" s="280">
        <v>89.649999999999977</v>
      </c>
      <c r="F127" s="280">
        <v>87.049999999999983</v>
      </c>
      <c r="G127" s="280">
        <v>85.299999999999969</v>
      </c>
      <c r="H127" s="280">
        <v>93.999999999999986</v>
      </c>
      <c r="I127" s="280">
        <v>95.750000000000014</v>
      </c>
      <c r="J127" s="280">
        <v>98.35</v>
      </c>
      <c r="K127" s="278">
        <v>93.15</v>
      </c>
      <c r="L127" s="278">
        <v>88.8</v>
      </c>
      <c r="M127" s="278">
        <v>182.61618000000001</v>
      </c>
    </row>
    <row r="128" spans="1:13">
      <c r="A128" s="302">
        <v>119</v>
      </c>
      <c r="B128" s="278" t="s">
        <v>132</v>
      </c>
      <c r="C128" s="278">
        <v>1547.95</v>
      </c>
      <c r="D128" s="280">
        <v>1558.5</v>
      </c>
      <c r="E128" s="280">
        <v>1507.8</v>
      </c>
      <c r="F128" s="280">
        <v>1467.6499999999999</v>
      </c>
      <c r="G128" s="280">
        <v>1416.9499999999998</v>
      </c>
      <c r="H128" s="280">
        <v>1598.65</v>
      </c>
      <c r="I128" s="280">
        <v>1649.35</v>
      </c>
      <c r="J128" s="280">
        <v>1689.5000000000002</v>
      </c>
      <c r="K128" s="278">
        <v>1609.2</v>
      </c>
      <c r="L128" s="278">
        <v>1518.35</v>
      </c>
      <c r="M128" s="278">
        <v>18.99614</v>
      </c>
    </row>
    <row r="129" spans="1:13">
      <c r="A129" s="302">
        <v>120</v>
      </c>
      <c r="B129" s="278" t="s">
        <v>265</v>
      </c>
      <c r="C129" s="278">
        <v>344.95</v>
      </c>
      <c r="D129" s="280">
        <v>345.63333333333338</v>
      </c>
      <c r="E129" s="280">
        <v>339.31666666666678</v>
      </c>
      <c r="F129" s="280">
        <v>333.68333333333339</v>
      </c>
      <c r="G129" s="280">
        <v>327.36666666666679</v>
      </c>
      <c r="H129" s="280">
        <v>351.26666666666677</v>
      </c>
      <c r="I129" s="280">
        <v>357.58333333333337</v>
      </c>
      <c r="J129" s="280">
        <v>363.21666666666675</v>
      </c>
      <c r="K129" s="278">
        <v>351.95</v>
      </c>
      <c r="L129" s="278">
        <v>340</v>
      </c>
      <c r="M129" s="278">
        <v>2.2994400000000002</v>
      </c>
    </row>
    <row r="130" spans="1:13">
      <c r="A130" s="302">
        <v>121</v>
      </c>
      <c r="B130" s="278" t="s">
        <v>134</v>
      </c>
      <c r="C130" s="278">
        <v>1186.25</v>
      </c>
      <c r="D130" s="280">
        <v>1173.0666666666666</v>
      </c>
      <c r="E130" s="280">
        <v>1148.1833333333332</v>
      </c>
      <c r="F130" s="280">
        <v>1110.1166666666666</v>
      </c>
      <c r="G130" s="280">
        <v>1085.2333333333331</v>
      </c>
      <c r="H130" s="280">
        <v>1211.1333333333332</v>
      </c>
      <c r="I130" s="280">
        <v>1236.0166666666664</v>
      </c>
      <c r="J130" s="280">
        <v>1274.0833333333333</v>
      </c>
      <c r="K130" s="278">
        <v>1197.95</v>
      </c>
      <c r="L130" s="278">
        <v>1135</v>
      </c>
      <c r="M130" s="278">
        <v>85.854619999999997</v>
      </c>
    </row>
    <row r="131" spans="1:13">
      <c r="A131" s="302">
        <v>122</v>
      </c>
      <c r="B131" s="278" t="s">
        <v>135</v>
      </c>
      <c r="C131" s="278">
        <v>65.5</v>
      </c>
      <c r="D131" s="280">
        <v>65.75</v>
      </c>
      <c r="E131" s="280">
        <v>62.349999999999994</v>
      </c>
      <c r="F131" s="280">
        <v>59.199999999999996</v>
      </c>
      <c r="G131" s="280">
        <v>55.79999999999999</v>
      </c>
      <c r="H131" s="280">
        <v>68.900000000000006</v>
      </c>
      <c r="I131" s="280">
        <v>72.300000000000011</v>
      </c>
      <c r="J131" s="280">
        <v>75.45</v>
      </c>
      <c r="K131" s="278">
        <v>69.150000000000006</v>
      </c>
      <c r="L131" s="278">
        <v>62.6</v>
      </c>
      <c r="M131" s="278">
        <v>432.83796999999998</v>
      </c>
    </row>
    <row r="132" spans="1:13">
      <c r="A132" s="302">
        <v>123</v>
      </c>
      <c r="B132" s="278" t="s">
        <v>266</v>
      </c>
      <c r="C132" s="278">
        <v>1260.1500000000001</v>
      </c>
      <c r="D132" s="280">
        <v>1248.4166666666667</v>
      </c>
      <c r="E132" s="280">
        <v>1226.8333333333335</v>
      </c>
      <c r="F132" s="280">
        <v>1193.5166666666667</v>
      </c>
      <c r="G132" s="280">
        <v>1171.9333333333334</v>
      </c>
      <c r="H132" s="280">
        <v>1281.7333333333336</v>
      </c>
      <c r="I132" s="280">
        <v>1303.3166666666671</v>
      </c>
      <c r="J132" s="280">
        <v>1336.6333333333337</v>
      </c>
      <c r="K132" s="278">
        <v>1270</v>
      </c>
      <c r="L132" s="278">
        <v>1215.0999999999999</v>
      </c>
      <c r="M132" s="278">
        <v>1.0397099999999999</v>
      </c>
    </row>
    <row r="133" spans="1:13">
      <c r="A133" s="302">
        <v>124</v>
      </c>
      <c r="B133" s="278" t="s">
        <v>136</v>
      </c>
      <c r="C133" s="278">
        <v>277.75</v>
      </c>
      <c r="D133" s="280">
        <v>273.98333333333329</v>
      </c>
      <c r="E133" s="280">
        <v>267.66666666666657</v>
      </c>
      <c r="F133" s="280">
        <v>257.58333333333326</v>
      </c>
      <c r="G133" s="280">
        <v>251.26666666666654</v>
      </c>
      <c r="H133" s="280">
        <v>284.06666666666661</v>
      </c>
      <c r="I133" s="280">
        <v>290.38333333333333</v>
      </c>
      <c r="J133" s="280">
        <v>300.46666666666664</v>
      </c>
      <c r="K133" s="278">
        <v>280.3</v>
      </c>
      <c r="L133" s="278">
        <v>263.89999999999998</v>
      </c>
      <c r="M133" s="278">
        <v>71.125749999999996</v>
      </c>
    </row>
    <row r="134" spans="1:13">
      <c r="A134" s="302">
        <v>125</v>
      </c>
      <c r="B134" s="278" t="s">
        <v>267</v>
      </c>
      <c r="C134" s="278">
        <v>1444.7</v>
      </c>
      <c r="D134" s="280">
        <v>1463.2666666666667</v>
      </c>
      <c r="E134" s="280">
        <v>1416.4333333333334</v>
      </c>
      <c r="F134" s="280">
        <v>1388.1666666666667</v>
      </c>
      <c r="G134" s="280">
        <v>1341.3333333333335</v>
      </c>
      <c r="H134" s="280">
        <v>1491.5333333333333</v>
      </c>
      <c r="I134" s="280">
        <v>1538.3666666666668</v>
      </c>
      <c r="J134" s="280">
        <v>1566.6333333333332</v>
      </c>
      <c r="K134" s="278">
        <v>1510.1</v>
      </c>
      <c r="L134" s="278">
        <v>1435</v>
      </c>
      <c r="M134" s="278">
        <v>1.3188899999999999</v>
      </c>
    </row>
    <row r="135" spans="1:13">
      <c r="A135" s="302">
        <v>126</v>
      </c>
      <c r="B135" s="278" t="s">
        <v>137</v>
      </c>
      <c r="C135" s="278">
        <v>932.9</v>
      </c>
      <c r="D135" s="280">
        <v>929.63333333333333</v>
      </c>
      <c r="E135" s="280">
        <v>919.26666666666665</v>
      </c>
      <c r="F135" s="280">
        <v>905.63333333333333</v>
      </c>
      <c r="G135" s="280">
        <v>895.26666666666665</v>
      </c>
      <c r="H135" s="280">
        <v>943.26666666666665</v>
      </c>
      <c r="I135" s="280">
        <v>953.63333333333321</v>
      </c>
      <c r="J135" s="280">
        <v>967.26666666666665</v>
      </c>
      <c r="K135" s="278">
        <v>940</v>
      </c>
      <c r="L135" s="278">
        <v>916</v>
      </c>
      <c r="M135" s="278">
        <v>58.277349999999998</v>
      </c>
    </row>
    <row r="136" spans="1:13">
      <c r="A136" s="302">
        <v>127</v>
      </c>
      <c r="B136" s="278" t="s">
        <v>138</v>
      </c>
      <c r="C136" s="278">
        <v>822.25</v>
      </c>
      <c r="D136" s="280">
        <v>828.2833333333333</v>
      </c>
      <c r="E136" s="280">
        <v>811.56666666666661</v>
      </c>
      <c r="F136" s="280">
        <v>800.88333333333333</v>
      </c>
      <c r="G136" s="280">
        <v>784.16666666666663</v>
      </c>
      <c r="H136" s="280">
        <v>838.96666666666658</v>
      </c>
      <c r="I136" s="280">
        <v>855.68333333333328</v>
      </c>
      <c r="J136" s="280">
        <v>866.36666666666656</v>
      </c>
      <c r="K136" s="278">
        <v>845</v>
      </c>
      <c r="L136" s="278">
        <v>817.6</v>
      </c>
      <c r="M136" s="278">
        <v>33.282449999999997</v>
      </c>
    </row>
    <row r="137" spans="1:13">
      <c r="A137" s="302">
        <v>128</v>
      </c>
      <c r="B137" s="278" t="s">
        <v>149</v>
      </c>
      <c r="C137" s="278">
        <v>61638.3</v>
      </c>
      <c r="D137" s="280">
        <v>61659.433333333327</v>
      </c>
      <c r="E137" s="280">
        <v>60978.866666666654</v>
      </c>
      <c r="F137" s="280">
        <v>60319.433333333327</v>
      </c>
      <c r="G137" s="280">
        <v>59638.866666666654</v>
      </c>
      <c r="H137" s="280">
        <v>62318.866666666654</v>
      </c>
      <c r="I137" s="280">
        <v>62999.43333333332</v>
      </c>
      <c r="J137" s="280">
        <v>63658.866666666654</v>
      </c>
      <c r="K137" s="278">
        <v>62340</v>
      </c>
      <c r="L137" s="278">
        <v>61000</v>
      </c>
      <c r="M137" s="278">
        <v>0.15847</v>
      </c>
    </row>
    <row r="138" spans="1:13">
      <c r="A138" s="302">
        <v>129</v>
      </c>
      <c r="B138" s="278" t="s">
        <v>146</v>
      </c>
      <c r="C138" s="278">
        <v>947.25</v>
      </c>
      <c r="D138" s="280">
        <v>952.43333333333339</v>
      </c>
      <c r="E138" s="280">
        <v>936.46666666666681</v>
      </c>
      <c r="F138" s="280">
        <v>925.68333333333339</v>
      </c>
      <c r="G138" s="280">
        <v>909.71666666666681</v>
      </c>
      <c r="H138" s="280">
        <v>963.21666666666681</v>
      </c>
      <c r="I138" s="280">
        <v>979.18333333333351</v>
      </c>
      <c r="J138" s="280">
        <v>989.96666666666681</v>
      </c>
      <c r="K138" s="278">
        <v>968.4</v>
      </c>
      <c r="L138" s="278">
        <v>941.65</v>
      </c>
      <c r="M138" s="278">
        <v>13.64794</v>
      </c>
    </row>
    <row r="139" spans="1:13">
      <c r="A139" s="302">
        <v>130</v>
      </c>
      <c r="B139" s="278" t="s">
        <v>140</v>
      </c>
      <c r="C139" s="278">
        <v>179.8</v>
      </c>
      <c r="D139" s="280">
        <v>180.73333333333335</v>
      </c>
      <c r="E139" s="280">
        <v>169.66666666666669</v>
      </c>
      <c r="F139" s="280">
        <v>159.53333333333333</v>
      </c>
      <c r="G139" s="280">
        <v>148.46666666666667</v>
      </c>
      <c r="H139" s="280">
        <v>190.8666666666667</v>
      </c>
      <c r="I139" s="280">
        <v>201.93333333333337</v>
      </c>
      <c r="J139" s="280">
        <v>212.06666666666672</v>
      </c>
      <c r="K139" s="278">
        <v>191.8</v>
      </c>
      <c r="L139" s="278">
        <v>170.6</v>
      </c>
      <c r="M139" s="278">
        <v>131.48854</v>
      </c>
    </row>
    <row r="140" spans="1:13">
      <c r="A140" s="302">
        <v>131</v>
      </c>
      <c r="B140" s="278" t="s">
        <v>139</v>
      </c>
      <c r="C140" s="278">
        <v>363.2</v>
      </c>
      <c r="D140" s="280">
        <v>363.16666666666669</v>
      </c>
      <c r="E140" s="280">
        <v>355.58333333333337</v>
      </c>
      <c r="F140" s="280">
        <v>347.9666666666667</v>
      </c>
      <c r="G140" s="280">
        <v>340.38333333333338</v>
      </c>
      <c r="H140" s="280">
        <v>370.78333333333336</v>
      </c>
      <c r="I140" s="280">
        <v>378.36666666666673</v>
      </c>
      <c r="J140" s="280">
        <v>385.98333333333335</v>
      </c>
      <c r="K140" s="278">
        <v>370.75</v>
      </c>
      <c r="L140" s="278">
        <v>355.55</v>
      </c>
      <c r="M140" s="278">
        <v>61.786110000000001</v>
      </c>
    </row>
    <row r="141" spans="1:13">
      <c r="A141" s="302">
        <v>132</v>
      </c>
      <c r="B141" s="278" t="s">
        <v>141</v>
      </c>
      <c r="C141" s="278">
        <v>107.95</v>
      </c>
      <c r="D141" s="280">
        <v>108.66666666666667</v>
      </c>
      <c r="E141" s="280">
        <v>103.98333333333335</v>
      </c>
      <c r="F141" s="280">
        <v>100.01666666666668</v>
      </c>
      <c r="G141" s="280">
        <v>95.333333333333357</v>
      </c>
      <c r="H141" s="280">
        <v>112.63333333333334</v>
      </c>
      <c r="I141" s="280">
        <v>117.31666666666665</v>
      </c>
      <c r="J141" s="280">
        <v>121.28333333333333</v>
      </c>
      <c r="K141" s="278">
        <v>113.35</v>
      </c>
      <c r="L141" s="278">
        <v>104.7</v>
      </c>
      <c r="M141" s="278">
        <v>147.65228999999999</v>
      </c>
    </row>
    <row r="142" spans="1:13">
      <c r="A142" s="302">
        <v>133</v>
      </c>
      <c r="B142" s="278" t="s">
        <v>268</v>
      </c>
      <c r="C142" s="278">
        <v>33.25</v>
      </c>
      <c r="D142" s="280">
        <v>32.65</v>
      </c>
      <c r="E142" s="280">
        <v>30.5</v>
      </c>
      <c r="F142" s="280">
        <v>27.75</v>
      </c>
      <c r="G142" s="280">
        <v>25.6</v>
      </c>
      <c r="H142" s="280">
        <v>35.4</v>
      </c>
      <c r="I142" s="280">
        <v>37.54999999999999</v>
      </c>
      <c r="J142" s="280">
        <v>40.299999999999997</v>
      </c>
      <c r="K142" s="278">
        <v>34.799999999999997</v>
      </c>
      <c r="L142" s="278">
        <v>29.9</v>
      </c>
      <c r="M142" s="278">
        <v>16.271999999999998</v>
      </c>
    </row>
    <row r="143" spans="1:13">
      <c r="A143" s="302">
        <v>134</v>
      </c>
      <c r="B143" s="278" t="s">
        <v>142</v>
      </c>
      <c r="C143" s="278">
        <v>300.14999999999998</v>
      </c>
      <c r="D143" s="280">
        <v>304.56666666666666</v>
      </c>
      <c r="E143" s="280">
        <v>294.23333333333335</v>
      </c>
      <c r="F143" s="280">
        <v>288.31666666666666</v>
      </c>
      <c r="G143" s="280">
        <v>277.98333333333335</v>
      </c>
      <c r="H143" s="280">
        <v>310.48333333333335</v>
      </c>
      <c r="I143" s="280">
        <v>320.81666666666672</v>
      </c>
      <c r="J143" s="280">
        <v>326.73333333333335</v>
      </c>
      <c r="K143" s="278">
        <v>314.89999999999998</v>
      </c>
      <c r="L143" s="278">
        <v>298.64999999999998</v>
      </c>
      <c r="M143" s="278">
        <v>31.22457</v>
      </c>
    </row>
    <row r="144" spans="1:13">
      <c r="A144" s="302">
        <v>135</v>
      </c>
      <c r="B144" s="278" t="s">
        <v>143</v>
      </c>
      <c r="C144" s="278">
        <v>5505</v>
      </c>
      <c r="D144" s="280">
        <v>5439.8833333333341</v>
      </c>
      <c r="E144" s="280">
        <v>5276.8166666666684</v>
      </c>
      <c r="F144" s="280">
        <v>5048.6333333333341</v>
      </c>
      <c r="G144" s="280">
        <v>4885.5666666666684</v>
      </c>
      <c r="H144" s="280">
        <v>5668.0666666666684</v>
      </c>
      <c r="I144" s="280">
        <v>5831.1333333333341</v>
      </c>
      <c r="J144" s="280">
        <v>6059.3166666666684</v>
      </c>
      <c r="K144" s="278">
        <v>5602.95</v>
      </c>
      <c r="L144" s="278">
        <v>5211.7</v>
      </c>
      <c r="M144" s="278">
        <v>21.929069999999999</v>
      </c>
    </row>
    <row r="145" spans="1:13">
      <c r="A145" s="302">
        <v>136</v>
      </c>
      <c r="B145" s="278" t="s">
        <v>145</v>
      </c>
      <c r="C145" s="278">
        <v>420.6</v>
      </c>
      <c r="D145" s="280">
        <v>427.75</v>
      </c>
      <c r="E145" s="280">
        <v>406.5</v>
      </c>
      <c r="F145" s="280">
        <v>392.4</v>
      </c>
      <c r="G145" s="280">
        <v>371.15</v>
      </c>
      <c r="H145" s="280">
        <v>441.85</v>
      </c>
      <c r="I145" s="280">
        <v>463.1</v>
      </c>
      <c r="J145" s="280">
        <v>477.20000000000005</v>
      </c>
      <c r="K145" s="278">
        <v>449</v>
      </c>
      <c r="L145" s="278">
        <v>413.65</v>
      </c>
      <c r="M145" s="278">
        <v>18.16629</v>
      </c>
    </row>
    <row r="146" spans="1:13">
      <c r="A146" s="302">
        <v>137</v>
      </c>
      <c r="B146" s="278" t="s">
        <v>147</v>
      </c>
      <c r="C146" s="278">
        <v>752.65</v>
      </c>
      <c r="D146" s="280">
        <v>765.48333333333323</v>
      </c>
      <c r="E146" s="280">
        <v>735.96666666666647</v>
      </c>
      <c r="F146" s="280">
        <v>719.28333333333319</v>
      </c>
      <c r="G146" s="280">
        <v>689.76666666666642</v>
      </c>
      <c r="H146" s="280">
        <v>782.16666666666652</v>
      </c>
      <c r="I146" s="280">
        <v>811.68333333333317</v>
      </c>
      <c r="J146" s="280">
        <v>828.36666666666656</v>
      </c>
      <c r="K146" s="278">
        <v>795</v>
      </c>
      <c r="L146" s="278">
        <v>748.8</v>
      </c>
      <c r="M146" s="278">
        <v>5.5501699999999996</v>
      </c>
    </row>
    <row r="147" spans="1:13">
      <c r="A147" s="302">
        <v>138</v>
      </c>
      <c r="B147" s="278" t="s">
        <v>148</v>
      </c>
      <c r="C147" s="278">
        <v>86.8</v>
      </c>
      <c r="D147" s="280">
        <v>85.983333333333334</v>
      </c>
      <c r="E147" s="280">
        <v>82.316666666666663</v>
      </c>
      <c r="F147" s="280">
        <v>77.833333333333329</v>
      </c>
      <c r="G147" s="280">
        <v>74.166666666666657</v>
      </c>
      <c r="H147" s="280">
        <v>90.466666666666669</v>
      </c>
      <c r="I147" s="280">
        <v>94.133333333333326</v>
      </c>
      <c r="J147" s="280">
        <v>98.616666666666674</v>
      </c>
      <c r="K147" s="278">
        <v>89.65</v>
      </c>
      <c r="L147" s="278">
        <v>81.5</v>
      </c>
      <c r="M147" s="278">
        <v>671.35739000000001</v>
      </c>
    </row>
    <row r="148" spans="1:13">
      <c r="A148" s="302">
        <v>139</v>
      </c>
      <c r="B148" s="278" t="s">
        <v>269</v>
      </c>
      <c r="C148" s="278">
        <v>726.8</v>
      </c>
      <c r="D148" s="280">
        <v>721.66666666666663</v>
      </c>
      <c r="E148" s="280">
        <v>693.33333333333326</v>
      </c>
      <c r="F148" s="280">
        <v>659.86666666666667</v>
      </c>
      <c r="G148" s="280">
        <v>631.5333333333333</v>
      </c>
      <c r="H148" s="280">
        <v>755.13333333333321</v>
      </c>
      <c r="I148" s="280">
        <v>783.46666666666647</v>
      </c>
      <c r="J148" s="280">
        <v>816.93333333333317</v>
      </c>
      <c r="K148" s="278">
        <v>750</v>
      </c>
      <c r="L148" s="278">
        <v>688.2</v>
      </c>
      <c r="M148" s="278">
        <v>2.7644199999999999</v>
      </c>
    </row>
    <row r="149" spans="1:13">
      <c r="A149" s="302">
        <v>140</v>
      </c>
      <c r="B149" s="278" t="s">
        <v>150</v>
      </c>
      <c r="C149" s="278">
        <v>706.8</v>
      </c>
      <c r="D149" s="280">
        <v>711.81666666666661</v>
      </c>
      <c r="E149" s="280">
        <v>687.98333333333323</v>
      </c>
      <c r="F149" s="280">
        <v>669.16666666666663</v>
      </c>
      <c r="G149" s="280">
        <v>645.33333333333326</v>
      </c>
      <c r="H149" s="280">
        <v>730.63333333333321</v>
      </c>
      <c r="I149" s="280">
        <v>754.4666666666667</v>
      </c>
      <c r="J149" s="280">
        <v>773.28333333333319</v>
      </c>
      <c r="K149" s="278">
        <v>735.65</v>
      </c>
      <c r="L149" s="278">
        <v>693</v>
      </c>
      <c r="M149" s="278">
        <v>40.640720000000002</v>
      </c>
    </row>
    <row r="150" spans="1:13">
      <c r="A150" s="302">
        <v>141</v>
      </c>
      <c r="B150" s="278" t="s">
        <v>270</v>
      </c>
      <c r="C150" s="278">
        <v>616</v>
      </c>
      <c r="D150" s="280">
        <v>619.91666666666663</v>
      </c>
      <c r="E150" s="280">
        <v>607.43333333333328</v>
      </c>
      <c r="F150" s="280">
        <v>598.86666666666667</v>
      </c>
      <c r="G150" s="280">
        <v>586.38333333333333</v>
      </c>
      <c r="H150" s="280">
        <v>628.48333333333323</v>
      </c>
      <c r="I150" s="280">
        <v>640.96666666666658</v>
      </c>
      <c r="J150" s="280">
        <v>649.53333333333319</v>
      </c>
      <c r="K150" s="278">
        <v>632.4</v>
      </c>
      <c r="L150" s="278">
        <v>611.35</v>
      </c>
      <c r="M150" s="278">
        <v>2.4744799999999998</v>
      </c>
    </row>
    <row r="151" spans="1:13">
      <c r="A151" s="302">
        <v>142</v>
      </c>
      <c r="B151" s="278" t="s">
        <v>152</v>
      </c>
      <c r="C151" s="278">
        <v>24.65</v>
      </c>
      <c r="D151" s="280">
        <v>24.416666666666668</v>
      </c>
      <c r="E151" s="280">
        <v>23.883333333333336</v>
      </c>
      <c r="F151" s="280">
        <v>23.116666666666667</v>
      </c>
      <c r="G151" s="280">
        <v>22.583333333333336</v>
      </c>
      <c r="H151" s="280">
        <v>25.183333333333337</v>
      </c>
      <c r="I151" s="280">
        <v>25.716666666666669</v>
      </c>
      <c r="J151" s="280">
        <v>26.483333333333338</v>
      </c>
      <c r="K151" s="278">
        <v>24.95</v>
      </c>
      <c r="L151" s="278">
        <v>23.65</v>
      </c>
      <c r="M151" s="278">
        <v>94.696770000000001</v>
      </c>
    </row>
    <row r="152" spans="1:13">
      <c r="A152" s="302">
        <v>143</v>
      </c>
      <c r="B152" s="278" t="s">
        <v>271</v>
      </c>
      <c r="C152" s="278">
        <v>22.6</v>
      </c>
      <c r="D152" s="280">
        <v>22.55</v>
      </c>
      <c r="E152" s="280">
        <v>22.35</v>
      </c>
      <c r="F152" s="280">
        <v>22.1</v>
      </c>
      <c r="G152" s="280">
        <v>21.900000000000002</v>
      </c>
      <c r="H152" s="280">
        <v>22.8</v>
      </c>
      <c r="I152" s="280">
        <v>22.999999999999996</v>
      </c>
      <c r="J152" s="280">
        <v>23.25</v>
      </c>
      <c r="K152" s="278">
        <v>22.75</v>
      </c>
      <c r="L152" s="278">
        <v>22.3</v>
      </c>
      <c r="M152" s="278">
        <v>50.837829999999997</v>
      </c>
    </row>
    <row r="153" spans="1:13">
      <c r="A153" s="302">
        <v>144</v>
      </c>
      <c r="B153" s="278" t="s">
        <v>156</v>
      </c>
      <c r="C153" s="278">
        <v>80.45</v>
      </c>
      <c r="D153" s="280">
        <v>81.366666666666674</v>
      </c>
      <c r="E153" s="280">
        <v>79.083333333333343</v>
      </c>
      <c r="F153" s="280">
        <v>77.716666666666669</v>
      </c>
      <c r="G153" s="280">
        <v>75.433333333333337</v>
      </c>
      <c r="H153" s="280">
        <v>82.733333333333348</v>
      </c>
      <c r="I153" s="280">
        <v>85.01666666666668</v>
      </c>
      <c r="J153" s="280">
        <v>86.383333333333354</v>
      </c>
      <c r="K153" s="278">
        <v>83.65</v>
      </c>
      <c r="L153" s="278">
        <v>80</v>
      </c>
      <c r="M153" s="278">
        <v>56.967559999999999</v>
      </c>
    </row>
    <row r="154" spans="1:13">
      <c r="A154" s="302">
        <v>145</v>
      </c>
      <c r="B154" s="278" t="s">
        <v>157</v>
      </c>
      <c r="C154" s="278">
        <v>95.5</v>
      </c>
      <c r="D154" s="280">
        <v>97.166666666666671</v>
      </c>
      <c r="E154" s="280">
        <v>93.333333333333343</v>
      </c>
      <c r="F154" s="280">
        <v>91.166666666666671</v>
      </c>
      <c r="G154" s="280">
        <v>87.333333333333343</v>
      </c>
      <c r="H154" s="280">
        <v>99.333333333333343</v>
      </c>
      <c r="I154" s="280">
        <v>103.16666666666669</v>
      </c>
      <c r="J154" s="280">
        <v>105.33333333333334</v>
      </c>
      <c r="K154" s="278">
        <v>101</v>
      </c>
      <c r="L154" s="278">
        <v>95</v>
      </c>
      <c r="M154" s="278">
        <v>169.69677999999999</v>
      </c>
    </row>
    <row r="155" spans="1:13">
      <c r="A155" s="302">
        <v>146</v>
      </c>
      <c r="B155" s="278" t="s">
        <v>151</v>
      </c>
      <c r="C155" s="278">
        <v>31.95</v>
      </c>
      <c r="D155" s="280">
        <v>31.866666666666664</v>
      </c>
      <c r="E155" s="280">
        <v>31.233333333333327</v>
      </c>
      <c r="F155" s="280">
        <v>30.516666666666662</v>
      </c>
      <c r="G155" s="280">
        <v>29.883333333333326</v>
      </c>
      <c r="H155" s="280">
        <v>32.583333333333329</v>
      </c>
      <c r="I155" s="280">
        <v>33.216666666666661</v>
      </c>
      <c r="J155" s="280">
        <v>33.93333333333333</v>
      </c>
      <c r="K155" s="278">
        <v>32.5</v>
      </c>
      <c r="L155" s="278">
        <v>31.15</v>
      </c>
      <c r="M155" s="278">
        <v>71.365369999999999</v>
      </c>
    </row>
    <row r="156" spans="1:13">
      <c r="A156" s="302">
        <v>147</v>
      </c>
      <c r="B156" s="278" t="s">
        <v>154</v>
      </c>
      <c r="C156" s="278">
        <v>17324.3</v>
      </c>
      <c r="D156" s="280">
        <v>17639.216666666667</v>
      </c>
      <c r="E156" s="280">
        <v>16908.483333333334</v>
      </c>
      <c r="F156" s="280">
        <v>16492.666666666668</v>
      </c>
      <c r="G156" s="280">
        <v>15761.933333333334</v>
      </c>
      <c r="H156" s="280">
        <v>18055.033333333333</v>
      </c>
      <c r="I156" s="280">
        <v>18785.76666666667</v>
      </c>
      <c r="J156" s="280">
        <v>19201.583333333332</v>
      </c>
      <c r="K156" s="278">
        <v>18369.95</v>
      </c>
      <c r="L156" s="278">
        <v>17223.400000000001</v>
      </c>
      <c r="M156" s="278">
        <v>1.8727100000000001</v>
      </c>
    </row>
    <row r="157" spans="1:13">
      <c r="A157" s="302">
        <v>148</v>
      </c>
      <c r="B157" s="278" t="s">
        <v>3163</v>
      </c>
      <c r="C157" s="278">
        <v>294.60000000000002</v>
      </c>
      <c r="D157" s="280">
        <v>293.90000000000003</v>
      </c>
      <c r="E157" s="280">
        <v>289.05000000000007</v>
      </c>
      <c r="F157" s="280">
        <v>283.50000000000006</v>
      </c>
      <c r="G157" s="280">
        <v>278.65000000000009</v>
      </c>
      <c r="H157" s="280">
        <v>299.45000000000005</v>
      </c>
      <c r="I157" s="280">
        <v>304.30000000000007</v>
      </c>
      <c r="J157" s="280">
        <v>309.85000000000002</v>
      </c>
      <c r="K157" s="278">
        <v>298.75</v>
      </c>
      <c r="L157" s="278">
        <v>288.35000000000002</v>
      </c>
      <c r="M157" s="278">
        <v>15.35106</v>
      </c>
    </row>
    <row r="158" spans="1:13">
      <c r="A158" s="302">
        <v>149</v>
      </c>
      <c r="B158" s="278" t="s">
        <v>272</v>
      </c>
      <c r="C158" s="278">
        <v>385.35</v>
      </c>
      <c r="D158" s="280">
        <v>385.31666666666666</v>
      </c>
      <c r="E158" s="280">
        <v>361.0333333333333</v>
      </c>
      <c r="F158" s="280">
        <v>336.71666666666664</v>
      </c>
      <c r="G158" s="280">
        <v>312.43333333333328</v>
      </c>
      <c r="H158" s="280">
        <v>409.63333333333333</v>
      </c>
      <c r="I158" s="280">
        <v>433.91666666666674</v>
      </c>
      <c r="J158" s="280">
        <v>458.23333333333335</v>
      </c>
      <c r="K158" s="278">
        <v>409.6</v>
      </c>
      <c r="L158" s="278">
        <v>361</v>
      </c>
      <c r="M158" s="278">
        <v>18.019580000000001</v>
      </c>
    </row>
    <row r="159" spans="1:13">
      <c r="A159" s="302">
        <v>150</v>
      </c>
      <c r="B159" s="278" t="s">
        <v>159</v>
      </c>
      <c r="C159" s="278">
        <v>76.3</v>
      </c>
      <c r="D159" s="280">
        <v>76.416666666666671</v>
      </c>
      <c r="E159" s="280">
        <v>75.033333333333346</v>
      </c>
      <c r="F159" s="280">
        <v>73.76666666666668</v>
      </c>
      <c r="G159" s="280">
        <v>72.383333333333354</v>
      </c>
      <c r="H159" s="280">
        <v>77.683333333333337</v>
      </c>
      <c r="I159" s="280">
        <v>79.066666666666663</v>
      </c>
      <c r="J159" s="280">
        <v>80.333333333333329</v>
      </c>
      <c r="K159" s="278">
        <v>77.8</v>
      </c>
      <c r="L159" s="278">
        <v>75.150000000000006</v>
      </c>
      <c r="M159" s="278">
        <v>145.65447</v>
      </c>
    </row>
    <row r="160" spans="1:13">
      <c r="A160" s="302">
        <v>151</v>
      </c>
      <c r="B160" s="278" t="s">
        <v>158</v>
      </c>
      <c r="C160" s="278">
        <v>92.75</v>
      </c>
      <c r="D160" s="280">
        <v>92.55</v>
      </c>
      <c r="E160" s="280">
        <v>90.8</v>
      </c>
      <c r="F160" s="280">
        <v>88.85</v>
      </c>
      <c r="G160" s="280">
        <v>87.1</v>
      </c>
      <c r="H160" s="280">
        <v>94.5</v>
      </c>
      <c r="I160" s="280">
        <v>96.25</v>
      </c>
      <c r="J160" s="280">
        <v>98.2</v>
      </c>
      <c r="K160" s="278">
        <v>94.3</v>
      </c>
      <c r="L160" s="278">
        <v>90.6</v>
      </c>
      <c r="M160" s="278">
        <v>13.88644</v>
      </c>
    </row>
    <row r="161" spans="1:13">
      <c r="A161" s="302">
        <v>152</v>
      </c>
      <c r="B161" s="278" t="s">
        <v>273</v>
      </c>
      <c r="C161" s="278">
        <v>2167.1</v>
      </c>
      <c r="D161" s="280">
        <v>2202.4500000000003</v>
      </c>
      <c r="E161" s="280">
        <v>2114.9000000000005</v>
      </c>
      <c r="F161" s="280">
        <v>2062.7000000000003</v>
      </c>
      <c r="G161" s="280">
        <v>1975.1500000000005</v>
      </c>
      <c r="H161" s="280">
        <v>2254.6500000000005</v>
      </c>
      <c r="I161" s="280">
        <v>2342.2000000000007</v>
      </c>
      <c r="J161" s="280">
        <v>2394.4000000000005</v>
      </c>
      <c r="K161" s="278">
        <v>2290</v>
      </c>
      <c r="L161" s="278">
        <v>2150.25</v>
      </c>
      <c r="M161" s="278">
        <v>2.3205200000000001</v>
      </c>
    </row>
    <row r="162" spans="1:13">
      <c r="A162" s="302">
        <v>153</v>
      </c>
      <c r="B162" s="278" t="s">
        <v>274</v>
      </c>
      <c r="C162" s="278">
        <v>1418.05</v>
      </c>
      <c r="D162" s="280">
        <v>1440.5333333333335</v>
      </c>
      <c r="E162" s="280">
        <v>1382.5166666666671</v>
      </c>
      <c r="F162" s="280">
        <v>1346.9833333333336</v>
      </c>
      <c r="G162" s="280">
        <v>1288.9666666666672</v>
      </c>
      <c r="H162" s="280">
        <v>1476.0666666666671</v>
      </c>
      <c r="I162" s="280">
        <v>1534.0833333333335</v>
      </c>
      <c r="J162" s="280">
        <v>1569.616666666667</v>
      </c>
      <c r="K162" s="278">
        <v>1498.55</v>
      </c>
      <c r="L162" s="278">
        <v>1405</v>
      </c>
      <c r="M162" s="278">
        <v>2.1297799999999998</v>
      </c>
    </row>
    <row r="163" spans="1:13">
      <c r="A163" s="302">
        <v>154</v>
      </c>
      <c r="B163" s="278" t="s">
        <v>275</v>
      </c>
      <c r="C163" s="278">
        <v>185.25</v>
      </c>
      <c r="D163" s="280">
        <v>183.5</v>
      </c>
      <c r="E163" s="280">
        <v>181.75</v>
      </c>
      <c r="F163" s="280">
        <v>178.25</v>
      </c>
      <c r="G163" s="280">
        <v>176.5</v>
      </c>
      <c r="H163" s="280">
        <v>187</v>
      </c>
      <c r="I163" s="280">
        <v>188.75</v>
      </c>
      <c r="J163" s="280">
        <v>192.25</v>
      </c>
      <c r="K163" s="278">
        <v>185.25</v>
      </c>
      <c r="L163" s="278">
        <v>180</v>
      </c>
      <c r="M163" s="278">
        <v>9.4863099999999996</v>
      </c>
    </row>
    <row r="164" spans="1:13">
      <c r="A164" s="302">
        <v>155</v>
      </c>
      <c r="B164" s="278" t="s">
        <v>160</v>
      </c>
      <c r="C164" s="278">
        <v>17133.45</v>
      </c>
      <c r="D164" s="280">
        <v>17270.516666666666</v>
      </c>
      <c r="E164" s="280">
        <v>16828.033333333333</v>
      </c>
      <c r="F164" s="280">
        <v>16522.616666666665</v>
      </c>
      <c r="G164" s="280">
        <v>16080.133333333331</v>
      </c>
      <c r="H164" s="280">
        <v>17575.933333333334</v>
      </c>
      <c r="I164" s="280">
        <v>18018.416666666664</v>
      </c>
      <c r="J164" s="280">
        <v>18323.833333333336</v>
      </c>
      <c r="K164" s="278">
        <v>17713</v>
      </c>
      <c r="L164" s="278">
        <v>16965.099999999999</v>
      </c>
      <c r="M164" s="278">
        <v>0.38724999999999998</v>
      </c>
    </row>
    <row r="165" spans="1:13">
      <c r="A165" s="302">
        <v>156</v>
      </c>
      <c r="B165" s="278" t="s">
        <v>162</v>
      </c>
      <c r="C165" s="278">
        <v>211.6</v>
      </c>
      <c r="D165" s="280">
        <v>214.35</v>
      </c>
      <c r="E165" s="280">
        <v>206.79999999999998</v>
      </c>
      <c r="F165" s="280">
        <v>202</v>
      </c>
      <c r="G165" s="280">
        <v>194.45</v>
      </c>
      <c r="H165" s="280">
        <v>219.14999999999998</v>
      </c>
      <c r="I165" s="280">
        <v>226.7</v>
      </c>
      <c r="J165" s="280">
        <v>231.49999999999997</v>
      </c>
      <c r="K165" s="278">
        <v>221.9</v>
      </c>
      <c r="L165" s="278">
        <v>209.55</v>
      </c>
      <c r="M165" s="278">
        <v>50.097479999999997</v>
      </c>
    </row>
    <row r="166" spans="1:13">
      <c r="A166" s="302">
        <v>157</v>
      </c>
      <c r="B166" s="278" t="s">
        <v>276</v>
      </c>
      <c r="C166" s="278">
        <v>4305.95</v>
      </c>
      <c r="D166" s="280">
        <v>4351.6500000000005</v>
      </c>
      <c r="E166" s="280">
        <v>4254.3000000000011</v>
      </c>
      <c r="F166" s="280">
        <v>4202.6500000000005</v>
      </c>
      <c r="G166" s="280">
        <v>4105.3000000000011</v>
      </c>
      <c r="H166" s="280">
        <v>4403.3000000000011</v>
      </c>
      <c r="I166" s="280">
        <v>4500.6500000000015</v>
      </c>
      <c r="J166" s="280">
        <v>4552.3000000000011</v>
      </c>
      <c r="K166" s="278">
        <v>4449</v>
      </c>
      <c r="L166" s="278">
        <v>4300</v>
      </c>
      <c r="M166" s="278">
        <v>0.39895000000000003</v>
      </c>
    </row>
    <row r="167" spans="1:13">
      <c r="A167" s="302">
        <v>158</v>
      </c>
      <c r="B167" s="278" t="s">
        <v>164</v>
      </c>
      <c r="C167" s="278">
        <v>1471</v>
      </c>
      <c r="D167" s="280">
        <v>1482.3833333333332</v>
      </c>
      <c r="E167" s="280">
        <v>1445.9166666666665</v>
      </c>
      <c r="F167" s="280">
        <v>1420.8333333333333</v>
      </c>
      <c r="G167" s="280">
        <v>1384.3666666666666</v>
      </c>
      <c r="H167" s="280">
        <v>1507.4666666666665</v>
      </c>
      <c r="I167" s="280">
        <v>1543.9333333333332</v>
      </c>
      <c r="J167" s="280">
        <v>1569.0166666666664</v>
      </c>
      <c r="K167" s="278">
        <v>1518.85</v>
      </c>
      <c r="L167" s="278">
        <v>1457.3</v>
      </c>
      <c r="M167" s="278">
        <v>7.6195000000000004</v>
      </c>
    </row>
    <row r="168" spans="1:13">
      <c r="A168" s="302">
        <v>159</v>
      </c>
      <c r="B168" s="278" t="s">
        <v>161</v>
      </c>
      <c r="C168" s="278">
        <v>892.65</v>
      </c>
      <c r="D168" s="280">
        <v>901.9666666666667</v>
      </c>
      <c r="E168" s="280">
        <v>853.93333333333339</v>
      </c>
      <c r="F168" s="280">
        <v>815.2166666666667</v>
      </c>
      <c r="G168" s="280">
        <v>767.18333333333339</v>
      </c>
      <c r="H168" s="280">
        <v>940.68333333333339</v>
      </c>
      <c r="I168" s="280">
        <v>988.7166666666667</v>
      </c>
      <c r="J168" s="280">
        <v>1027.4333333333334</v>
      </c>
      <c r="K168" s="278">
        <v>950</v>
      </c>
      <c r="L168" s="278">
        <v>863.25</v>
      </c>
      <c r="M168" s="278">
        <v>32.217120000000001</v>
      </c>
    </row>
    <row r="169" spans="1:13">
      <c r="A169" s="302">
        <v>160</v>
      </c>
      <c r="B169" s="278" t="s">
        <v>163</v>
      </c>
      <c r="C169" s="278">
        <v>93.65</v>
      </c>
      <c r="D169" s="280">
        <v>94.2</v>
      </c>
      <c r="E169" s="280">
        <v>90.600000000000009</v>
      </c>
      <c r="F169" s="280">
        <v>87.550000000000011</v>
      </c>
      <c r="G169" s="280">
        <v>83.950000000000017</v>
      </c>
      <c r="H169" s="280">
        <v>97.25</v>
      </c>
      <c r="I169" s="280">
        <v>100.85</v>
      </c>
      <c r="J169" s="280">
        <v>103.89999999999999</v>
      </c>
      <c r="K169" s="278">
        <v>97.8</v>
      </c>
      <c r="L169" s="278">
        <v>91.15</v>
      </c>
      <c r="M169" s="278">
        <v>112.22829</v>
      </c>
    </row>
    <row r="170" spans="1:13">
      <c r="A170" s="302">
        <v>161</v>
      </c>
      <c r="B170" s="278" t="s">
        <v>166</v>
      </c>
      <c r="C170" s="278">
        <v>167.75</v>
      </c>
      <c r="D170" s="280">
        <v>168.41666666666666</v>
      </c>
      <c r="E170" s="280">
        <v>163.58333333333331</v>
      </c>
      <c r="F170" s="280">
        <v>159.41666666666666</v>
      </c>
      <c r="G170" s="280">
        <v>154.58333333333331</v>
      </c>
      <c r="H170" s="280">
        <v>172.58333333333331</v>
      </c>
      <c r="I170" s="280">
        <v>177.41666666666663</v>
      </c>
      <c r="J170" s="280">
        <v>181.58333333333331</v>
      </c>
      <c r="K170" s="278">
        <v>173.25</v>
      </c>
      <c r="L170" s="278">
        <v>164.25</v>
      </c>
      <c r="M170" s="278">
        <v>104.26696</v>
      </c>
    </row>
    <row r="171" spans="1:13">
      <c r="A171" s="302">
        <v>162</v>
      </c>
      <c r="B171" s="278" t="s">
        <v>277</v>
      </c>
      <c r="C171" s="278">
        <v>181.3</v>
      </c>
      <c r="D171" s="280">
        <v>181.86666666666667</v>
      </c>
      <c r="E171" s="280">
        <v>175.73333333333335</v>
      </c>
      <c r="F171" s="280">
        <v>170.16666666666669</v>
      </c>
      <c r="G171" s="280">
        <v>164.03333333333336</v>
      </c>
      <c r="H171" s="280">
        <v>187.43333333333334</v>
      </c>
      <c r="I171" s="280">
        <v>193.56666666666666</v>
      </c>
      <c r="J171" s="280">
        <v>199.13333333333333</v>
      </c>
      <c r="K171" s="278">
        <v>188</v>
      </c>
      <c r="L171" s="278">
        <v>176.3</v>
      </c>
      <c r="M171" s="278">
        <v>4.6689600000000002</v>
      </c>
    </row>
    <row r="172" spans="1:13">
      <c r="A172" s="302">
        <v>163</v>
      </c>
      <c r="B172" s="278" t="s">
        <v>278</v>
      </c>
      <c r="C172" s="278">
        <v>11034</v>
      </c>
      <c r="D172" s="280">
        <v>11086.85</v>
      </c>
      <c r="E172" s="280">
        <v>10873.7</v>
      </c>
      <c r="F172" s="280">
        <v>10713.4</v>
      </c>
      <c r="G172" s="280">
        <v>10500.25</v>
      </c>
      <c r="H172" s="280">
        <v>11247.150000000001</v>
      </c>
      <c r="I172" s="280">
        <v>11460.3</v>
      </c>
      <c r="J172" s="280">
        <v>11620.600000000002</v>
      </c>
      <c r="K172" s="278">
        <v>11300</v>
      </c>
      <c r="L172" s="278">
        <v>10926.55</v>
      </c>
      <c r="M172" s="278">
        <v>4.394E-2</v>
      </c>
    </row>
    <row r="173" spans="1:13">
      <c r="A173" s="302">
        <v>164</v>
      </c>
      <c r="B173" s="278" t="s">
        <v>165</v>
      </c>
      <c r="C173" s="278">
        <v>31.8</v>
      </c>
      <c r="D173" s="280">
        <v>31.849999999999998</v>
      </c>
      <c r="E173" s="280">
        <v>30.949999999999996</v>
      </c>
      <c r="F173" s="280">
        <v>30.099999999999998</v>
      </c>
      <c r="G173" s="280">
        <v>29.199999999999996</v>
      </c>
      <c r="H173" s="280">
        <v>32.699999999999996</v>
      </c>
      <c r="I173" s="280">
        <v>33.599999999999994</v>
      </c>
      <c r="J173" s="280">
        <v>34.449999999999996</v>
      </c>
      <c r="K173" s="278">
        <v>32.75</v>
      </c>
      <c r="L173" s="278">
        <v>31</v>
      </c>
      <c r="M173" s="278">
        <v>282.08947999999998</v>
      </c>
    </row>
    <row r="174" spans="1:13">
      <c r="A174" s="302">
        <v>165</v>
      </c>
      <c r="B174" s="278" t="s">
        <v>279</v>
      </c>
      <c r="C174" s="278">
        <v>210.75</v>
      </c>
      <c r="D174" s="280">
        <v>209.6</v>
      </c>
      <c r="E174" s="280">
        <v>205.45</v>
      </c>
      <c r="F174" s="280">
        <v>200.15</v>
      </c>
      <c r="G174" s="280">
        <v>196</v>
      </c>
      <c r="H174" s="280">
        <v>214.89999999999998</v>
      </c>
      <c r="I174" s="280">
        <v>219.05</v>
      </c>
      <c r="J174" s="280">
        <v>224.34999999999997</v>
      </c>
      <c r="K174" s="278">
        <v>213.75</v>
      </c>
      <c r="L174" s="278">
        <v>204.3</v>
      </c>
      <c r="M174" s="278">
        <v>10.95561</v>
      </c>
    </row>
    <row r="175" spans="1:13">
      <c r="A175" s="302">
        <v>166</v>
      </c>
      <c r="B175" s="278" t="s">
        <v>169</v>
      </c>
      <c r="C175" s="278">
        <v>128</v>
      </c>
      <c r="D175" s="280">
        <v>129.51666666666668</v>
      </c>
      <c r="E175" s="280">
        <v>123.23333333333335</v>
      </c>
      <c r="F175" s="280">
        <v>118.46666666666667</v>
      </c>
      <c r="G175" s="280">
        <v>112.18333333333334</v>
      </c>
      <c r="H175" s="280">
        <v>134.28333333333336</v>
      </c>
      <c r="I175" s="280">
        <v>140.56666666666672</v>
      </c>
      <c r="J175" s="280">
        <v>145.33333333333337</v>
      </c>
      <c r="K175" s="278">
        <v>135.80000000000001</v>
      </c>
      <c r="L175" s="278">
        <v>124.75</v>
      </c>
      <c r="M175" s="278">
        <v>352.82038999999997</v>
      </c>
    </row>
    <row r="176" spans="1:13">
      <c r="A176" s="302">
        <v>167</v>
      </c>
      <c r="B176" s="278" t="s">
        <v>170</v>
      </c>
      <c r="C176" s="278">
        <v>95.5</v>
      </c>
      <c r="D176" s="280">
        <v>95.666666666666671</v>
      </c>
      <c r="E176" s="280">
        <v>92.333333333333343</v>
      </c>
      <c r="F176" s="280">
        <v>89.166666666666671</v>
      </c>
      <c r="G176" s="280">
        <v>85.833333333333343</v>
      </c>
      <c r="H176" s="280">
        <v>98.833333333333343</v>
      </c>
      <c r="I176" s="280">
        <v>102.16666666666669</v>
      </c>
      <c r="J176" s="280">
        <v>105.33333333333334</v>
      </c>
      <c r="K176" s="278">
        <v>99</v>
      </c>
      <c r="L176" s="278">
        <v>92.5</v>
      </c>
      <c r="M176" s="278">
        <v>99.168189999999996</v>
      </c>
    </row>
    <row r="177" spans="1:13">
      <c r="A177" s="302">
        <v>168</v>
      </c>
      <c r="B177" s="278" t="s">
        <v>280</v>
      </c>
      <c r="C177" s="278">
        <v>547.25</v>
      </c>
      <c r="D177" s="280">
        <v>555.81666666666672</v>
      </c>
      <c r="E177" s="280">
        <v>537.63333333333344</v>
      </c>
      <c r="F177" s="280">
        <v>528.01666666666677</v>
      </c>
      <c r="G177" s="280">
        <v>509.83333333333348</v>
      </c>
      <c r="H177" s="280">
        <v>565.43333333333339</v>
      </c>
      <c r="I177" s="280">
        <v>583.61666666666656</v>
      </c>
      <c r="J177" s="280">
        <v>593.23333333333335</v>
      </c>
      <c r="K177" s="278">
        <v>574</v>
      </c>
      <c r="L177" s="278">
        <v>546.20000000000005</v>
      </c>
      <c r="M177" s="278">
        <v>0.49947999999999998</v>
      </c>
    </row>
    <row r="178" spans="1:13">
      <c r="A178" s="302">
        <v>169</v>
      </c>
      <c r="B178" s="278" t="s">
        <v>171</v>
      </c>
      <c r="C178" s="278">
        <v>1224</v>
      </c>
      <c r="D178" s="280">
        <v>1215.55</v>
      </c>
      <c r="E178" s="280">
        <v>1201.0999999999999</v>
      </c>
      <c r="F178" s="280">
        <v>1178.2</v>
      </c>
      <c r="G178" s="280">
        <v>1163.75</v>
      </c>
      <c r="H178" s="280">
        <v>1238.4499999999998</v>
      </c>
      <c r="I178" s="280">
        <v>1252.9000000000001</v>
      </c>
      <c r="J178" s="280">
        <v>1275.7999999999997</v>
      </c>
      <c r="K178" s="278">
        <v>1230</v>
      </c>
      <c r="L178" s="278">
        <v>1192.6500000000001</v>
      </c>
      <c r="M178" s="278">
        <v>152.09707</v>
      </c>
    </row>
    <row r="179" spans="1:13">
      <c r="A179" s="302">
        <v>170</v>
      </c>
      <c r="B179" s="278" t="s">
        <v>281</v>
      </c>
      <c r="C179" s="278">
        <v>702.45</v>
      </c>
      <c r="D179" s="280">
        <v>703.48333333333323</v>
      </c>
      <c r="E179" s="280">
        <v>685.96666666666647</v>
      </c>
      <c r="F179" s="280">
        <v>669.48333333333323</v>
      </c>
      <c r="G179" s="280">
        <v>651.96666666666647</v>
      </c>
      <c r="H179" s="280">
        <v>719.96666666666647</v>
      </c>
      <c r="I179" s="280">
        <v>737.48333333333312</v>
      </c>
      <c r="J179" s="280">
        <v>753.96666666666647</v>
      </c>
      <c r="K179" s="278">
        <v>721</v>
      </c>
      <c r="L179" s="278">
        <v>687</v>
      </c>
      <c r="M179" s="278">
        <v>17.776509999999998</v>
      </c>
    </row>
    <row r="180" spans="1:13">
      <c r="A180" s="302">
        <v>171</v>
      </c>
      <c r="B180" s="278" t="s">
        <v>176</v>
      </c>
      <c r="C180" s="278">
        <v>3407.1</v>
      </c>
      <c r="D180" s="280">
        <v>3419.0166666666664</v>
      </c>
      <c r="E180" s="280">
        <v>3328.2333333333327</v>
      </c>
      <c r="F180" s="280">
        <v>3249.3666666666663</v>
      </c>
      <c r="G180" s="280">
        <v>3158.5833333333326</v>
      </c>
      <c r="H180" s="280">
        <v>3497.8833333333328</v>
      </c>
      <c r="I180" s="280">
        <v>3588.6666666666665</v>
      </c>
      <c r="J180" s="280">
        <v>3667.5333333333328</v>
      </c>
      <c r="K180" s="278">
        <v>3509.8</v>
      </c>
      <c r="L180" s="278">
        <v>3340.15</v>
      </c>
      <c r="M180" s="278">
        <v>3.2255799999999999</v>
      </c>
    </row>
    <row r="181" spans="1:13">
      <c r="A181" s="302">
        <v>172</v>
      </c>
      <c r="B181" s="278" t="s">
        <v>174</v>
      </c>
      <c r="C181" s="278">
        <v>18946.75</v>
      </c>
      <c r="D181" s="280">
        <v>19154.616666666665</v>
      </c>
      <c r="E181" s="280">
        <v>18577.533333333329</v>
      </c>
      <c r="F181" s="280">
        <v>18208.316666666666</v>
      </c>
      <c r="G181" s="280">
        <v>17631.23333333333</v>
      </c>
      <c r="H181" s="280">
        <v>19523.833333333328</v>
      </c>
      <c r="I181" s="280">
        <v>20100.916666666664</v>
      </c>
      <c r="J181" s="280">
        <v>20470.133333333328</v>
      </c>
      <c r="K181" s="278">
        <v>19731.7</v>
      </c>
      <c r="L181" s="278">
        <v>18785.400000000001</v>
      </c>
      <c r="M181" s="278">
        <v>0.74780000000000002</v>
      </c>
    </row>
    <row r="182" spans="1:13">
      <c r="A182" s="302">
        <v>173</v>
      </c>
      <c r="B182" s="278" t="s">
        <v>177</v>
      </c>
      <c r="C182" s="278">
        <v>802.05</v>
      </c>
      <c r="D182" s="280">
        <v>774.85</v>
      </c>
      <c r="E182" s="280">
        <v>732.2</v>
      </c>
      <c r="F182" s="280">
        <v>662.35</v>
      </c>
      <c r="G182" s="280">
        <v>619.70000000000005</v>
      </c>
      <c r="H182" s="280">
        <v>844.7</v>
      </c>
      <c r="I182" s="280">
        <v>887.34999999999991</v>
      </c>
      <c r="J182" s="280">
        <v>957.2</v>
      </c>
      <c r="K182" s="278">
        <v>817.5</v>
      </c>
      <c r="L182" s="278">
        <v>705</v>
      </c>
      <c r="M182" s="278">
        <v>44.595469999999999</v>
      </c>
    </row>
    <row r="183" spans="1:13">
      <c r="A183" s="302">
        <v>174</v>
      </c>
      <c r="B183" s="278" t="s">
        <v>175</v>
      </c>
      <c r="C183" s="278">
        <v>1197.6500000000001</v>
      </c>
      <c r="D183" s="280">
        <v>1207.6499999999999</v>
      </c>
      <c r="E183" s="280">
        <v>1170.2999999999997</v>
      </c>
      <c r="F183" s="280">
        <v>1142.9499999999998</v>
      </c>
      <c r="G183" s="280">
        <v>1105.5999999999997</v>
      </c>
      <c r="H183" s="280">
        <v>1234.9999999999998</v>
      </c>
      <c r="I183" s="280">
        <v>1272.3499999999997</v>
      </c>
      <c r="J183" s="280">
        <v>1299.6999999999998</v>
      </c>
      <c r="K183" s="278">
        <v>1245</v>
      </c>
      <c r="L183" s="278">
        <v>1180.3</v>
      </c>
      <c r="M183" s="278">
        <v>3.9012500000000001</v>
      </c>
    </row>
    <row r="184" spans="1:13">
      <c r="A184" s="302">
        <v>175</v>
      </c>
      <c r="B184" s="278" t="s">
        <v>173</v>
      </c>
      <c r="C184" s="278">
        <v>193.25</v>
      </c>
      <c r="D184" s="280">
        <v>192.51666666666665</v>
      </c>
      <c r="E184" s="280">
        <v>187.0333333333333</v>
      </c>
      <c r="F184" s="280">
        <v>180.81666666666666</v>
      </c>
      <c r="G184" s="280">
        <v>175.33333333333331</v>
      </c>
      <c r="H184" s="280">
        <v>198.73333333333329</v>
      </c>
      <c r="I184" s="280">
        <v>204.21666666666664</v>
      </c>
      <c r="J184" s="280">
        <v>210.43333333333328</v>
      </c>
      <c r="K184" s="278">
        <v>198</v>
      </c>
      <c r="L184" s="278">
        <v>186.3</v>
      </c>
      <c r="M184" s="278">
        <v>898.58052999999995</v>
      </c>
    </row>
    <row r="185" spans="1:13">
      <c r="A185" s="302">
        <v>176</v>
      </c>
      <c r="B185" s="278" t="s">
        <v>172</v>
      </c>
      <c r="C185" s="278">
        <v>28.3</v>
      </c>
      <c r="D185" s="280">
        <v>27.766666666666669</v>
      </c>
      <c r="E185" s="280">
        <v>26.88333333333334</v>
      </c>
      <c r="F185" s="280">
        <v>25.466666666666672</v>
      </c>
      <c r="G185" s="280">
        <v>24.583333333333343</v>
      </c>
      <c r="H185" s="280">
        <v>29.183333333333337</v>
      </c>
      <c r="I185" s="280">
        <v>30.06666666666667</v>
      </c>
      <c r="J185" s="280">
        <v>31.483333333333334</v>
      </c>
      <c r="K185" s="278">
        <v>28.65</v>
      </c>
      <c r="L185" s="278">
        <v>26.35</v>
      </c>
      <c r="M185" s="278">
        <v>335.57531999999998</v>
      </c>
    </row>
    <row r="186" spans="1:13">
      <c r="A186" s="302">
        <v>177</v>
      </c>
      <c r="B186" s="278" t="s">
        <v>282</v>
      </c>
      <c r="C186" s="278">
        <v>84.75</v>
      </c>
      <c r="D186" s="280">
        <v>85.916666666666671</v>
      </c>
      <c r="E186" s="280">
        <v>81.833333333333343</v>
      </c>
      <c r="F186" s="280">
        <v>78.916666666666671</v>
      </c>
      <c r="G186" s="280">
        <v>74.833333333333343</v>
      </c>
      <c r="H186" s="280">
        <v>88.833333333333343</v>
      </c>
      <c r="I186" s="280">
        <v>92.916666666666686</v>
      </c>
      <c r="J186" s="280">
        <v>95.833333333333343</v>
      </c>
      <c r="K186" s="278">
        <v>90</v>
      </c>
      <c r="L186" s="278">
        <v>83</v>
      </c>
      <c r="M186" s="278">
        <v>17.246120000000001</v>
      </c>
    </row>
    <row r="187" spans="1:13">
      <c r="A187" s="302">
        <v>178</v>
      </c>
      <c r="B187" s="278" t="s">
        <v>179</v>
      </c>
      <c r="C187" s="278">
        <v>457.1</v>
      </c>
      <c r="D187" s="280">
        <v>460.83333333333331</v>
      </c>
      <c r="E187" s="280">
        <v>444.71666666666664</v>
      </c>
      <c r="F187" s="280">
        <v>432.33333333333331</v>
      </c>
      <c r="G187" s="280">
        <v>416.21666666666664</v>
      </c>
      <c r="H187" s="280">
        <v>473.21666666666664</v>
      </c>
      <c r="I187" s="280">
        <v>489.33333333333331</v>
      </c>
      <c r="J187" s="280">
        <v>501.71666666666664</v>
      </c>
      <c r="K187" s="278">
        <v>476.95</v>
      </c>
      <c r="L187" s="278">
        <v>448.45</v>
      </c>
      <c r="M187" s="278">
        <v>197.74594999999999</v>
      </c>
    </row>
    <row r="188" spans="1:13">
      <c r="A188" s="302">
        <v>179</v>
      </c>
      <c r="B188" s="278" t="s">
        <v>180</v>
      </c>
      <c r="C188" s="278">
        <v>367.8</v>
      </c>
      <c r="D188" s="280">
        <v>368.93333333333334</v>
      </c>
      <c r="E188" s="280">
        <v>361.86666666666667</v>
      </c>
      <c r="F188" s="280">
        <v>355.93333333333334</v>
      </c>
      <c r="G188" s="280">
        <v>348.86666666666667</v>
      </c>
      <c r="H188" s="280">
        <v>374.86666666666667</v>
      </c>
      <c r="I188" s="280">
        <v>381.93333333333339</v>
      </c>
      <c r="J188" s="280">
        <v>387.86666666666667</v>
      </c>
      <c r="K188" s="278">
        <v>376</v>
      </c>
      <c r="L188" s="278">
        <v>363</v>
      </c>
      <c r="M188" s="278">
        <v>16.010429999999999</v>
      </c>
    </row>
    <row r="189" spans="1:13">
      <c r="A189" s="302">
        <v>180</v>
      </c>
      <c r="B189" s="278" t="s">
        <v>283</v>
      </c>
      <c r="C189" s="278">
        <v>285.55</v>
      </c>
      <c r="D189" s="280">
        <v>286.34999999999997</v>
      </c>
      <c r="E189" s="280">
        <v>279.69999999999993</v>
      </c>
      <c r="F189" s="280">
        <v>273.84999999999997</v>
      </c>
      <c r="G189" s="280">
        <v>267.19999999999993</v>
      </c>
      <c r="H189" s="280">
        <v>292.19999999999993</v>
      </c>
      <c r="I189" s="280">
        <v>298.84999999999991</v>
      </c>
      <c r="J189" s="280">
        <v>304.69999999999993</v>
      </c>
      <c r="K189" s="278">
        <v>293</v>
      </c>
      <c r="L189" s="278">
        <v>280.5</v>
      </c>
      <c r="M189" s="278">
        <v>1.6847399999999999</v>
      </c>
    </row>
    <row r="190" spans="1:13">
      <c r="A190" s="302">
        <v>181</v>
      </c>
      <c r="B190" s="278" t="s">
        <v>193</v>
      </c>
      <c r="C190" s="278">
        <v>300.95</v>
      </c>
      <c r="D190" s="280">
        <v>295.98333333333335</v>
      </c>
      <c r="E190" s="280">
        <v>288.16666666666669</v>
      </c>
      <c r="F190" s="280">
        <v>275.38333333333333</v>
      </c>
      <c r="G190" s="280">
        <v>267.56666666666666</v>
      </c>
      <c r="H190" s="280">
        <v>308.76666666666671</v>
      </c>
      <c r="I190" s="280">
        <v>316.58333333333331</v>
      </c>
      <c r="J190" s="280">
        <v>329.36666666666673</v>
      </c>
      <c r="K190" s="278">
        <v>303.8</v>
      </c>
      <c r="L190" s="278">
        <v>283.2</v>
      </c>
      <c r="M190" s="278">
        <v>90.916830000000004</v>
      </c>
    </row>
    <row r="191" spans="1:13">
      <c r="A191" s="302">
        <v>182</v>
      </c>
      <c r="B191" s="278" t="s">
        <v>188</v>
      </c>
      <c r="C191" s="278">
        <v>1806.2</v>
      </c>
      <c r="D191" s="280">
        <v>1803.7166666666665</v>
      </c>
      <c r="E191" s="280">
        <v>1755.4833333333329</v>
      </c>
      <c r="F191" s="280">
        <v>1704.7666666666664</v>
      </c>
      <c r="G191" s="280">
        <v>1656.5333333333328</v>
      </c>
      <c r="H191" s="280">
        <v>1854.4333333333329</v>
      </c>
      <c r="I191" s="280">
        <v>1902.6666666666665</v>
      </c>
      <c r="J191" s="280">
        <v>1953.383333333333</v>
      </c>
      <c r="K191" s="278">
        <v>1851.95</v>
      </c>
      <c r="L191" s="278">
        <v>1753</v>
      </c>
      <c r="M191" s="278">
        <v>98.958250000000007</v>
      </c>
    </row>
    <row r="192" spans="1:13">
      <c r="A192" s="302">
        <v>183</v>
      </c>
      <c r="B192" s="278" t="s">
        <v>3467</v>
      </c>
      <c r="C192" s="278">
        <v>324.5</v>
      </c>
      <c r="D192" s="280">
        <v>325.91666666666669</v>
      </c>
      <c r="E192" s="280">
        <v>315.43333333333339</v>
      </c>
      <c r="F192" s="280">
        <v>306.36666666666673</v>
      </c>
      <c r="G192" s="280">
        <v>295.88333333333344</v>
      </c>
      <c r="H192" s="280">
        <v>334.98333333333335</v>
      </c>
      <c r="I192" s="280">
        <v>345.46666666666658</v>
      </c>
      <c r="J192" s="280">
        <v>354.5333333333333</v>
      </c>
      <c r="K192" s="278">
        <v>336.4</v>
      </c>
      <c r="L192" s="278">
        <v>316.85000000000002</v>
      </c>
      <c r="M192" s="278">
        <v>48.459290000000003</v>
      </c>
    </row>
    <row r="193" spans="1:13">
      <c r="A193" s="302">
        <v>184</v>
      </c>
      <c r="B193" s="278" t="s">
        <v>185</v>
      </c>
      <c r="C193" s="278">
        <v>36.1</v>
      </c>
      <c r="D193" s="280">
        <v>36.833333333333336</v>
      </c>
      <c r="E193" s="280">
        <v>35.116666666666674</v>
      </c>
      <c r="F193" s="280">
        <v>34.13333333333334</v>
      </c>
      <c r="G193" s="280">
        <v>32.416666666666679</v>
      </c>
      <c r="H193" s="280">
        <v>37.81666666666667</v>
      </c>
      <c r="I193" s="280">
        <v>39.533333333333324</v>
      </c>
      <c r="J193" s="280">
        <v>40.516666666666666</v>
      </c>
      <c r="K193" s="278">
        <v>38.549999999999997</v>
      </c>
      <c r="L193" s="278">
        <v>35.85</v>
      </c>
      <c r="M193" s="278">
        <v>59.85022</v>
      </c>
    </row>
    <row r="194" spans="1:13">
      <c r="A194" s="302">
        <v>185</v>
      </c>
      <c r="B194" s="278" t="s">
        <v>184</v>
      </c>
      <c r="C194" s="278">
        <v>76.849999999999994</v>
      </c>
      <c r="D194" s="280">
        <v>76.61666666666666</v>
      </c>
      <c r="E194" s="280">
        <v>74.933333333333323</v>
      </c>
      <c r="F194" s="280">
        <v>73.016666666666666</v>
      </c>
      <c r="G194" s="280">
        <v>71.333333333333329</v>
      </c>
      <c r="H194" s="280">
        <v>78.533333333333317</v>
      </c>
      <c r="I194" s="280">
        <v>80.216666666666654</v>
      </c>
      <c r="J194" s="280">
        <v>82.133333333333312</v>
      </c>
      <c r="K194" s="278">
        <v>78.3</v>
      </c>
      <c r="L194" s="278">
        <v>74.7</v>
      </c>
      <c r="M194" s="278">
        <v>583.36226999999997</v>
      </c>
    </row>
    <row r="195" spans="1:13">
      <c r="A195" s="302">
        <v>186</v>
      </c>
      <c r="B195" s="278" t="s">
        <v>186</v>
      </c>
      <c r="C195" s="278">
        <v>34.4</v>
      </c>
      <c r="D195" s="280">
        <v>34.916666666666664</v>
      </c>
      <c r="E195" s="280">
        <v>33.533333333333331</v>
      </c>
      <c r="F195" s="280">
        <v>32.666666666666664</v>
      </c>
      <c r="G195" s="280">
        <v>31.283333333333331</v>
      </c>
      <c r="H195" s="280">
        <v>35.783333333333331</v>
      </c>
      <c r="I195" s="280">
        <v>37.166666666666671</v>
      </c>
      <c r="J195" s="280">
        <v>38.033333333333331</v>
      </c>
      <c r="K195" s="278">
        <v>36.299999999999997</v>
      </c>
      <c r="L195" s="278">
        <v>34.049999999999997</v>
      </c>
      <c r="M195" s="278">
        <v>118.38672</v>
      </c>
    </row>
    <row r="196" spans="1:13">
      <c r="A196" s="302">
        <v>187</v>
      </c>
      <c r="B196" s="278" t="s">
        <v>187</v>
      </c>
      <c r="C196" s="278">
        <v>293.35000000000002</v>
      </c>
      <c r="D196" s="280">
        <v>292.84999999999997</v>
      </c>
      <c r="E196" s="280">
        <v>285.99999999999994</v>
      </c>
      <c r="F196" s="280">
        <v>278.64999999999998</v>
      </c>
      <c r="G196" s="280">
        <v>271.79999999999995</v>
      </c>
      <c r="H196" s="280">
        <v>300.19999999999993</v>
      </c>
      <c r="I196" s="280">
        <v>307.04999999999995</v>
      </c>
      <c r="J196" s="280">
        <v>314.39999999999992</v>
      </c>
      <c r="K196" s="278">
        <v>299.7</v>
      </c>
      <c r="L196" s="278">
        <v>285.5</v>
      </c>
      <c r="M196" s="278">
        <v>174.92884000000001</v>
      </c>
    </row>
    <row r="197" spans="1:13">
      <c r="A197" s="302">
        <v>188</v>
      </c>
      <c r="B197" s="269" t="s">
        <v>189</v>
      </c>
      <c r="C197" s="269">
        <v>509.85</v>
      </c>
      <c r="D197" s="309">
        <v>513.94999999999993</v>
      </c>
      <c r="E197" s="309">
        <v>495.89999999999986</v>
      </c>
      <c r="F197" s="309">
        <v>481.94999999999993</v>
      </c>
      <c r="G197" s="309">
        <v>463.89999999999986</v>
      </c>
      <c r="H197" s="309">
        <v>527.89999999999986</v>
      </c>
      <c r="I197" s="309">
        <v>545.94999999999982</v>
      </c>
      <c r="J197" s="309">
        <v>559.89999999999986</v>
      </c>
      <c r="K197" s="269">
        <v>532</v>
      </c>
      <c r="L197" s="269">
        <v>500</v>
      </c>
      <c r="M197" s="269">
        <v>108.39905</v>
      </c>
    </row>
    <row r="198" spans="1:13">
      <c r="A198" s="302">
        <v>189</v>
      </c>
      <c r="B198" s="269" t="s">
        <v>284</v>
      </c>
      <c r="C198" s="269">
        <v>124.5</v>
      </c>
      <c r="D198" s="309">
        <v>126.13333333333333</v>
      </c>
      <c r="E198" s="309">
        <v>121.51666666666665</v>
      </c>
      <c r="F198" s="309">
        <v>118.53333333333333</v>
      </c>
      <c r="G198" s="309">
        <v>113.91666666666666</v>
      </c>
      <c r="H198" s="309">
        <v>129.11666666666665</v>
      </c>
      <c r="I198" s="309">
        <v>133.73333333333332</v>
      </c>
      <c r="J198" s="309">
        <v>136.71666666666664</v>
      </c>
      <c r="K198" s="269">
        <v>130.75</v>
      </c>
      <c r="L198" s="269">
        <v>123.15</v>
      </c>
      <c r="M198" s="269">
        <v>3.1650900000000002</v>
      </c>
    </row>
    <row r="199" spans="1:13">
      <c r="A199" s="302">
        <v>190</v>
      </c>
      <c r="B199" s="269" t="s">
        <v>168</v>
      </c>
      <c r="C199" s="269">
        <v>542.1</v>
      </c>
      <c r="D199" s="309">
        <v>544.4</v>
      </c>
      <c r="E199" s="309">
        <v>527.04999999999995</v>
      </c>
      <c r="F199" s="309">
        <v>512</v>
      </c>
      <c r="G199" s="309">
        <v>494.65</v>
      </c>
      <c r="H199" s="309">
        <v>559.44999999999993</v>
      </c>
      <c r="I199" s="309">
        <v>576.80000000000007</v>
      </c>
      <c r="J199" s="309">
        <v>591.84999999999991</v>
      </c>
      <c r="K199" s="269">
        <v>561.75</v>
      </c>
      <c r="L199" s="269">
        <v>529.35</v>
      </c>
      <c r="M199" s="269">
        <v>10.40269</v>
      </c>
    </row>
    <row r="200" spans="1:13">
      <c r="A200" s="302">
        <v>191</v>
      </c>
      <c r="B200" s="269" t="s">
        <v>190</v>
      </c>
      <c r="C200" s="269">
        <v>975.5</v>
      </c>
      <c r="D200" s="309">
        <v>983.16666666666663</v>
      </c>
      <c r="E200" s="309">
        <v>948.63333333333321</v>
      </c>
      <c r="F200" s="309">
        <v>921.76666666666654</v>
      </c>
      <c r="G200" s="309">
        <v>887.23333333333312</v>
      </c>
      <c r="H200" s="309">
        <v>1010.0333333333333</v>
      </c>
      <c r="I200" s="309">
        <v>1044.5666666666668</v>
      </c>
      <c r="J200" s="309">
        <v>1071.4333333333334</v>
      </c>
      <c r="K200" s="269">
        <v>1017.7</v>
      </c>
      <c r="L200" s="269">
        <v>956.3</v>
      </c>
      <c r="M200" s="269">
        <v>57.616849999999999</v>
      </c>
    </row>
    <row r="201" spans="1:13">
      <c r="A201" s="302">
        <v>192</v>
      </c>
      <c r="B201" s="269" t="s">
        <v>191</v>
      </c>
      <c r="C201" s="269">
        <v>2246.8000000000002</v>
      </c>
      <c r="D201" s="309">
        <v>2291.9</v>
      </c>
      <c r="E201" s="309">
        <v>2179.9</v>
      </c>
      <c r="F201" s="309">
        <v>2113</v>
      </c>
      <c r="G201" s="309">
        <v>2001</v>
      </c>
      <c r="H201" s="309">
        <v>2358.8000000000002</v>
      </c>
      <c r="I201" s="309">
        <v>2470.8000000000002</v>
      </c>
      <c r="J201" s="309">
        <v>2537.7000000000003</v>
      </c>
      <c r="K201" s="269">
        <v>2403.9</v>
      </c>
      <c r="L201" s="269">
        <v>2225</v>
      </c>
      <c r="M201" s="269">
        <v>12.193149999999999</v>
      </c>
    </row>
    <row r="202" spans="1:13">
      <c r="A202" s="302">
        <v>193</v>
      </c>
      <c r="B202" s="269" t="s">
        <v>192</v>
      </c>
      <c r="C202" s="269">
        <v>301.14999999999998</v>
      </c>
      <c r="D202" s="309">
        <v>303.18333333333334</v>
      </c>
      <c r="E202" s="309">
        <v>296.4666666666667</v>
      </c>
      <c r="F202" s="309">
        <v>291.78333333333336</v>
      </c>
      <c r="G202" s="309">
        <v>285.06666666666672</v>
      </c>
      <c r="H202" s="309">
        <v>307.86666666666667</v>
      </c>
      <c r="I202" s="309">
        <v>314.58333333333326</v>
      </c>
      <c r="J202" s="309">
        <v>319.26666666666665</v>
      </c>
      <c r="K202" s="269">
        <v>309.89999999999998</v>
      </c>
      <c r="L202" s="269">
        <v>298.5</v>
      </c>
      <c r="M202" s="269">
        <v>25.151700000000002</v>
      </c>
    </row>
    <row r="203" spans="1:13">
      <c r="A203" s="302">
        <v>194</v>
      </c>
      <c r="B203" s="269" t="s">
        <v>198</v>
      </c>
      <c r="C203" s="269">
        <v>363.3</v>
      </c>
      <c r="D203" s="309">
        <v>366.84999999999997</v>
      </c>
      <c r="E203" s="309">
        <v>354.69999999999993</v>
      </c>
      <c r="F203" s="309">
        <v>346.09999999999997</v>
      </c>
      <c r="G203" s="309">
        <v>333.94999999999993</v>
      </c>
      <c r="H203" s="309">
        <v>375.44999999999993</v>
      </c>
      <c r="I203" s="309">
        <v>387.59999999999991</v>
      </c>
      <c r="J203" s="309">
        <v>396.19999999999993</v>
      </c>
      <c r="K203" s="269">
        <v>379</v>
      </c>
      <c r="L203" s="269">
        <v>358.25</v>
      </c>
      <c r="M203" s="269">
        <v>53.28293</v>
      </c>
    </row>
    <row r="204" spans="1:13">
      <c r="A204" s="302">
        <v>195</v>
      </c>
      <c r="B204" s="269" t="s">
        <v>196</v>
      </c>
      <c r="C204" s="269">
        <v>3534.05</v>
      </c>
      <c r="D204" s="309">
        <v>3569.7666666666669</v>
      </c>
      <c r="E204" s="309">
        <v>3475.1333333333337</v>
      </c>
      <c r="F204" s="309">
        <v>3416.2166666666667</v>
      </c>
      <c r="G204" s="309">
        <v>3321.5833333333335</v>
      </c>
      <c r="H204" s="309">
        <v>3628.6833333333338</v>
      </c>
      <c r="I204" s="309">
        <v>3723.3166666666671</v>
      </c>
      <c r="J204" s="309">
        <v>3782.233333333334</v>
      </c>
      <c r="K204" s="269">
        <v>3664.4</v>
      </c>
      <c r="L204" s="269">
        <v>3510.85</v>
      </c>
      <c r="M204" s="269">
        <v>7.7528699999999997</v>
      </c>
    </row>
    <row r="205" spans="1:13">
      <c r="A205" s="302">
        <v>196</v>
      </c>
      <c r="B205" s="269" t="s">
        <v>197</v>
      </c>
      <c r="C205" s="269">
        <v>29.1</v>
      </c>
      <c r="D205" s="309">
        <v>29.483333333333334</v>
      </c>
      <c r="E205" s="309">
        <v>28.56666666666667</v>
      </c>
      <c r="F205" s="309">
        <v>28.033333333333335</v>
      </c>
      <c r="G205" s="309">
        <v>27.116666666666671</v>
      </c>
      <c r="H205" s="309">
        <v>30.016666666666669</v>
      </c>
      <c r="I205" s="309">
        <v>30.933333333333334</v>
      </c>
      <c r="J205" s="309">
        <v>31.466666666666669</v>
      </c>
      <c r="K205" s="269">
        <v>30.4</v>
      </c>
      <c r="L205" s="269">
        <v>28.95</v>
      </c>
      <c r="M205" s="269">
        <v>40.927660000000003</v>
      </c>
    </row>
    <row r="206" spans="1:13">
      <c r="A206" s="302">
        <v>197</v>
      </c>
      <c r="B206" s="269" t="s">
        <v>194</v>
      </c>
      <c r="C206" s="269">
        <v>931.65</v>
      </c>
      <c r="D206" s="309">
        <v>924.55000000000007</v>
      </c>
      <c r="E206" s="309">
        <v>910.10000000000014</v>
      </c>
      <c r="F206" s="309">
        <v>888.55000000000007</v>
      </c>
      <c r="G206" s="309">
        <v>874.10000000000014</v>
      </c>
      <c r="H206" s="309">
        <v>946.10000000000014</v>
      </c>
      <c r="I206" s="309">
        <v>960.55000000000018</v>
      </c>
      <c r="J206" s="309">
        <v>982.10000000000014</v>
      </c>
      <c r="K206" s="269">
        <v>939</v>
      </c>
      <c r="L206" s="269">
        <v>903</v>
      </c>
      <c r="M206" s="269">
        <v>4.7237</v>
      </c>
    </row>
    <row r="207" spans="1:13">
      <c r="A207" s="302">
        <v>198</v>
      </c>
      <c r="B207" s="269" t="s">
        <v>144</v>
      </c>
      <c r="C207" s="269">
        <v>530.04999999999995</v>
      </c>
      <c r="D207" s="309">
        <v>535.86666666666667</v>
      </c>
      <c r="E207" s="309">
        <v>514.73333333333335</v>
      </c>
      <c r="F207" s="309">
        <v>499.41666666666663</v>
      </c>
      <c r="G207" s="309">
        <v>478.2833333333333</v>
      </c>
      <c r="H207" s="309">
        <v>551.18333333333339</v>
      </c>
      <c r="I207" s="309">
        <v>572.31666666666683</v>
      </c>
      <c r="J207" s="309">
        <v>587.63333333333344</v>
      </c>
      <c r="K207" s="269">
        <v>557</v>
      </c>
      <c r="L207" s="269">
        <v>520.54999999999995</v>
      </c>
      <c r="M207" s="269">
        <v>69.515839999999997</v>
      </c>
    </row>
    <row r="208" spans="1:13">
      <c r="A208" s="302">
        <v>199</v>
      </c>
      <c r="B208" s="269" t="s">
        <v>285</v>
      </c>
      <c r="C208" s="269">
        <v>167.2</v>
      </c>
      <c r="D208" s="309">
        <v>166</v>
      </c>
      <c r="E208" s="309">
        <v>162.6</v>
      </c>
      <c r="F208" s="309">
        <v>158</v>
      </c>
      <c r="G208" s="309">
        <v>154.6</v>
      </c>
      <c r="H208" s="309">
        <v>170.6</v>
      </c>
      <c r="I208" s="309">
        <v>173.99999999999997</v>
      </c>
      <c r="J208" s="309">
        <v>178.6</v>
      </c>
      <c r="K208" s="269">
        <v>169.4</v>
      </c>
      <c r="L208" s="269">
        <v>161.4</v>
      </c>
      <c r="M208" s="269">
        <v>3.57023</v>
      </c>
    </row>
    <row r="209" spans="1:13">
      <c r="A209" s="302">
        <v>200</v>
      </c>
      <c r="B209" s="269" t="s">
        <v>286</v>
      </c>
      <c r="C209" s="269">
        <v>150.65</v>
      </c>
      <c r="D209" s="309">
        <v>147.00000000000003</v>
      </c>
      <c r="E209" s="309">
        <v>142.95000000000005</v>
      </c>
      <c r="F209" s="309">
        <v>135.25000000000003</v>
      </c>
      <c r="G209" s="309">
        <v>131.20000000000005</v>
      </c>
      <c r="H209" s="309">
        <v>154.70000000000005</v>
      </c>
      <c r="I209" s="309">
        <v>158.75000000000006</v>
      </c>
      <c r="J209" s="309">
        <v>166.45000000000005</v>
      </c>
      <c r="K209" s="269">
        <v>151.05000000000001</v>
      </c>
      <c r="L209" s="269">
        <v>139.30000000000001</v>
      </c>
      <c r="M209" s="269">
        <v>7.4097400000000002</v>
      </c>
    </row>
    <row r="210" spans="1:13">
      <c r="A210" s="302">
        <v>201</v>
      </c>
      <c r="B210" s="269" t="s">
        <v>564</v>
      </c>
      <c r="C210" s="269">
        <v>605.1</v>
      </c>
      <c r="D210" s="309">
        <v>600.66666666666663</v>
      </c>
      <c r="E210" s="309">
        <v>584.43333333333328</v>
      </c>
      <c r="F210" s="309">
        <v>563.76666666666665</v>
      </c>
      <c r="G210" s="309">
        <v>547.5333333333333</v>
      </c>
      <c r="H210" s="309">
        <v>621.33333333333326</v>
      </c>
      <c r="I210" s="309">
        <v>637.56666666666661</v>
      </c>
      <c r="J210" s="309">
        <v>658.23333333333323</v>
      </c>
      <c r="K210" s="269">
        <v>616.9</v>
      </c>
      <c r="L210" s="269">
        <v>580</v>
      </c>
      <c r="M210" s="269">
        <v>2.6495299999999999</v>
      </c>
    </row>
    <row r="211" spans="1:13">
      <c r="A211" s="302">
        <v>202</v>
      </c>
      <c r="B211" s="269" t="s">
        <v>199</v>
      </c>
      <c r="C211" s="269">
        <v>84.1</v>
      </c>
      <c r="D211" s="309">
        <v>84.649999999999991</v>
      </c>
      <c r="E211" s="309">
        <v>82.299999999999983</v>
      </c>
      <c r="F211" s="309">
        <v>80.499999999999986</v>
      </c>
      <c r="G211" s="309">
        <v>78.149999999999977</v>
      </c>
      <c r="H211" s="309">
        <v>86.449999999999989</v>
      </c>
      <c r="I211" s="309">
        <v>88.799999999999983</v>
      </c>
      <c r="J211" s="309">
        <v>90.6</v>
      </c>
      <c r="K211" s="269">
        <v>87</v>
      </c>
      <c r="L211" s="269">
        <v>82.85</v>
      </c>
      <c r="M211" s="269">
        <v>301.76553999999999</v>
      </c>
    </row>
    <row r="212" spans="1:13">
      <c r="A212" s="302">
        <v>203</v>
      </c>
      <c r="B212" s="269" t="s">
        <v>121</v>
      </c>
      <c r="C212" s="269">
        <v>4.0999999999999996</v>
      </c>
      <c r="D212" s="309">
        <v>4.1166666666666663</v>
      </c>
      <c r="E212" s="309">
        <v>3.8333333333333321</v>
      </c>
      <c r="F212" s="309">
        <v>3.566666666666666</v>
      </c>
      <c r="G212" s="309">
        <v>3.2833333333333319</v>
      </c>
      <c r="H212" s="309">
        <v>4.3833333333333329</v>
      </c>
      <c r="I212" s="309">
        <v>4.6666666666666661</v>
      </c>
      <c r="J212" s="309">
        <v>4.9333333333333327</v>
      </c>
      <c r="K212" s="269">
        <v>4.4000000000000004</v>
      </c>
      <c r="L212" s="269">
        <v>3.85</v>
      </c>
      <c r="M212" s="269">
        <v>5369.2009099999996</v>
      </c>
    </row>
    <row r="213" spans="1:13">
      <c r="A213" s="302">
        <v>204</v>
      </c>
      <c r="B213" s="269" t="s">
        <v>200</v>
      </c>
      <c r="C213" s="269">
        <v>523.6</v>
      </c>
      <c r="D213" s="309">
        <v>527.88333333333333</v>
      </c>
      <c r="E213" s="309">
        <v>510.16666666666663</v>
      </c>
      <c r="F213" s="309">
        <v>496.73333333333335</v>
      </c>
      <c r="G213" s="309">
        <v>479.01666666666665</v>
      </c>
      <c r="H213" s="309">
        <v>541.31666666666661</v>
      </c>
      <c r="I213" s="309">
        <v>559.0333333333333</v>
      </c>
      <c r="J213" s="309">
        <v>572.46666666666658</v>
      </c>
      <c r="K213" s="269">
        <v>545.6</v>
      </c>
      <c r="L213" s="269">
        <v>514.45000000000005</v>
      </c>
      <c r="M213" s="269">
        <v>30.34515</v>
      </c>
    </row>
    <row r="214" spans="1:13">
      <c r="A214" s="302">
        <v>205</v>
      </c>
      <c r="B214" s="269" t="s">
        <v>570</v>
      </c>
      <c r="C214" s="269">
        <v>1941.55</v>
      </c>
      <c r="D214" s="309">
        <v>1891.45</v>
      </c>
      <c r="E214" s="309">
        <v>1823.1000000000001</v>
      </c>
      <c r="F214" s="309">
        <v>1704.65</v>
      </c>
      <c r="G214" s="309">
        <v>1636.3000000000002</v>
      </c>
      <c r="H214" s="309">
        <v>2009.9</v>
      </c>
      <c r="I214" s="309">
        <v>2078.25</v>
      </c>
      <c r="J214" s="309">
        <v>2196.6999999999998</v>
      </c>
      <c r="K214" s="269">
        <v>1959.8</v>
      </c>
      <c r="L214" s="269">
        <v>1773</v>
      </c>
      <c r="M214" s="269">
        <v>2.22052</v>
      </c>
    </row>
    <row r="215" spans="1:13">
      <c r="A215" s="302">
        <v>206</v>
      </c>
      <c r="B215" s="269" t="s">
        <v>201</v>
      </c>
      <c r="C215" s="309">
        <v>187</v>
      </c>
      <c r="D215" s="309">
        <v>188.76666666666665</v>
      </c>
      <c r="E215" s="309">
        <v>183.7833333333333</v>
      </c>
      <c r="F215" s="309">
        <v>180.56666666666666</v>
      </c>
      <c r="G215" s="309">
        <v>175.58333333333331</v>
      </c>
      <c r="H215" s="309">
        <v>191.98333333333329</v>
      </c>
      <c r="I215" s="309">
        <v>196.96666666666664</v>
      </c>
      <c r="J215" s="309">
        <v>200.18333333333328</v>
      </c>
      <c r="K215" s="309">
        <v>193.75</v>
      </c>
      <c r="L215" s="309">
        <v>185.55</v>
      </c>
      <c r="M215" s="309">
        <v>66.064530000000005</v>
      </c>
    </row>
    <row r="216" spans="1:13">
      <c r="A216" s="302">
        <v>207</v>
      </c>
      <c r="B216" s="269" t="s">
        <v>202</v>
      </c>
      <c r="C216" s="309">
        <v>25.1</v>
      </c>
      <c r="D216" s="309">
        <v>25.099999999999998</v>
      </c>
      <c r="E216" s="309">
        <v>24.699999999999996</v>
      </c>
      <c r="F216" s="309">
        <v>24.299999999999997</v>
      </c>
      <c r="G216" s="309">
        <v>23.899999999999995</v>
      </c>
      <c r="H216" s="309">
        <v>25.499999999999996</v>
      </c>
      <c r="I216" s="309">
        <v>25.899999999999995</v>
      </c>
      <c r="J216" s="309">
        <v>26.299999999999997</v>
      </c>
      <c r="K216" s="309">
        <v>25.5</v>
      </c>
      <c r="L216" s="309">
        <v>24.7</v>
      </c>
      <c r="M216" s="309">
        <v>266.05390999999997</v>
      </c>
    </row>
    <row r="217" spans="1:13">
      <c r="A217" s="302">
        <v>208</v>
      </c>
      <c r="B217" s="269" t="s">
        <v>203</v>
      </c>
      <c r="C217" s="309">
        <v>140.15</v>
      </c>
      <c r="D217" s="309">
        <v>139.98333333333335</v>
      </c>
      <c r="E217" s="309">
        <v>137.26666666666671</v>
      </c>
      <c r="F217" s="309">
        <v>134.38333333333335</v>
      </c>
      <c r="G217" s="309">
        <v>131.66666666666671</v>
      </c>
      <c r="H217" s="309">
        <v>142.8666666666667</v>
      </c>
      <c r="I217" s="309">
        <v>145.58333333333334</v>
      </c>
      <c r="J217" s="309">
        <v>148.4666666666667</v>
      </c>
      <c r="K217" s="309">
        <v>142.69999999999999</v>
      </c>
      <c r="L217" s="309">
        <v>137.1</v>
      </c>
      <c r="M217" s="309">
        <v>152.87491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5"/>
      <c r="B1" s="50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43941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2" t="s">
        <v>16</v>
      </c>
      <c r="B9" s="503" t="s">
        <v>18</v>
      </c>
      <c r="C9" s="501" t="s">
        <v>19</v>
      </c>
      <c r="D9" s="501" t="s">
        <v>20</v>
      </c>
      <c r="E9" s="501" t="s">
        <v>21</v>
      </c>
      <c r="F9" s="501"/>
      <c r="G9" s="501"/>
      <c r="H9" s="501" t="s">
        <v>22</v>
      </c>
      <c r="I9" s="501"/>
      <c r="J9" s="501"/>
      <c r="K9" s="275"/>
      <c r="L9" s="282"/>
      <c r="M9" s="283"/>
    </row>
    <row r="10" spans="1:15" ht="42.75" customHeight="1">
      <c r="A10" s="497"/>
      <c r="B10" s="499"/>
      <c r="C10" s="504" t="s">
        <v>23</v>
      </c>
      <c r="D10" s="50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19700.3</v>
      </c>
      <c r="D11" s="280">
        <v>19697.583333333332</v>
      </c>
      <c r="E11" s="280">
        <v>19396.166666666664</v>
      </c>
      <c r="F11" s="280">
        <v>19092.033333333333</v>
      </c>
      <c r="G11" s="280">
        <v>18790.616666666665</v>
      </c>
      <c r="H11" s="280">
        <v>20001.716666666664</v>
      </c>
      <c r="I11" s="280">
        <v>20303.133333333328</v>
      </c>
      <c r="J11" s="280">
        <v>20607.266666666663</v>
      </c>
      <c r="K11" s="278">
        <v>19999</v>
      </c>
      <c r="L11" s="278">
        <v>19393.45</v>
      </c>
      <c r="M11" s="278">
        <v>8.8319999999999996E-2</v>
      </c>
    </row>
    <row r="12" spans="1:15" ht="12" customHeight="1">
      <c r="A12" s="269">
        <v>2</v>
      </c>
      <c r="B12" s="278" t="s">
        <v>804</v>
      </c>
      <c r="C12" s="279">
        <v>943.95</v>
      </c>
      <c r="D12" s="280">
        <v>940.76666666666677</v>
      </c>
      <c r="E12" s="280">
        <v>929.58333333333348</v>
      </c>
      <c r="F12" s="280">
        <v>915.2166666666667</v>
      </c>
      <c r="G12" s="280">
        <v>904.03333333333342</v>
      </c>
      <c r="H12" s="280">
        <v>955.13333333333355</v>
      </c>
      <c r="I12" s="280">
        <v>966.31666666666672</v>
      </c>
      <c r="J12" s="280">
        <v>980.68333333333362</v>
      </c>
      <c r="K12" s="278">
        <v>951.95</v>
      </c>
      <c r="L12" s="278">
        <v>926.4</v>
      </c>
      <c r="M12" s="278">
        <v>2.0232199999999998</v>
      </c>
    </row>
    <row r="13" spans="1:15" ht="12" customHeight="1">
      <c r="A13" s="269">
        <v>3</v>
      </c>
      <c r="B13" s="278" t="s">
        <v>295</v>
      </c>
      <c r="C13" s="279">
        <v>1291.2</v>
      </c>
      <c r="D13" s="280">
        <v>1283.3333333333333</v>
      </c>
      <c r="E13" s="280">
        <v>1237.8666666666666</v>
      </c>
      <c r="F13" s="280">
        <v>1184.5333333333333</v>
      </c>
      <c r="G13" s="280">
        <v>1139.0666666666666</v>
      </c>
      <c r="H13" s="280">
        <v>1336.6666666666665</v>
      </c>
      <c r="I13" s="280">
        <v>1382.1333333333332</v>
      </c>
      <c r="J13" s="280">
        <v>1435.4666666666665</v>
      </c>
      <c r="K13" s="278">
        <v>1328.8</v>
      </c>
      <c r="L13" s="278">
        <v>1230</v>
      </c>
      <c r="M13" s="278">
        <v>1.02179</v>
      </c>
    </row>
    <row r="14" spans="1:15" ht="12" customHeight="1">
      <c r="A14" s="269">
        <v>4</v>
      </c>
      <c r="B14" s="278" t="s">
        <v>296</v>
      </c>
      <c r="C14" s="279">
        <v>16918.5</v>
      </c>
      <c r="D14" s="280">
        <v>17093.5</v>
      </c>
      <c r="E14" s="280">
        <v>16537</v>
      </c>
      <c r="F14" s="280">
        <v>16155.5</v>
      </c>
      <c r="G14" s="280">
        <v>15599</v>
      </c>
      <c r="H14" s="280">
        <v>17475</v>
      </c>
      <c r="I14" s="280">
        <v>18031.5</v>
      </c>
      <c r="J14" s="280">
        <v>18413</v>
      </c>
      <c r="K14" s="278">
        <v>17650</v>
      </c>
      <c r="L14" s="278">
        <v>16712</v>
      </c>
      <c r="M14" s="278">
        <v>0.27215</v>
      </c>
    </row>
    <row r="15" spans="1:15" ht="12" customHeight="1">
      <c r="A15" s="269">
        <v>5</v>
      </c>
      <c r="B15" s="278" t="s">
        <v>228</v>
      </c>
      <c r="C15" s="279">
        <v>55.1</v>
      </c>
      <c r="D15" s="280">
        <v>54.883333333333333</v>
      </c>
      <c r="E15" s="280">
        <v>53.466666666666669</v>
      </c>
      <c r="F15" s="280">
        <v>51.833333333333336</v>
      </c>
      <c r="G15" s="280">
        <v>50.416666666666671</v>
      </c>
      <c r="H15" s="280">
        <v>56.516666666666666</v>
      </c>
      <c r="I15" s="280">
        <v>57.933333333333337</v>
      </c>
      <c r="J15" s="280">
        <v>59.566666666666663</v>
      </c>
      <c r="K15" s="278">
        <v>56.3</v>
      </c>
      <c r="L15" s="278">
        <v>53.25</v>
      </c>
      <c r="M15" s="278">
        <v>34.36027</v>
      </c>
    </row>
    <row r="16" spans="1:15" ht="12" customHeight="1">
      <c r="A16" s="269">
        <v>6</v>
      </c>
      <c r="B16" s="278" t="s">
        <v>229</v>
      </c>
      <c r="C16" s="279">
        <v>142.9</v>
      </c>
      <c r="D16" s="280">
        <v>143.13333333333333</v>
      </c>
      <c r="E16" s="280">
        <v>140.76666666666665</v>
      </c>
      <c r="F16" s="280">
        <v>138.63333333333333</v>
      </c>
      <c r="G16" s="280">
        <v>136.26666666666665</v>
      </c>
      <c r="H16" s="280">
        <v>145.26666666666665</v>
      </c>
      <c r="I16" s="280">
        <v>147.63333333333333</v>
      </c>
      <c r="J16" s="280">
        <v>149.76666666666665</v>
      </c>
      <c r="K16" s="278">
        <v>145.5</v>
      </c>
      <c r="L16" s="278">
        <v>141</v>
      </c>
      <c r="M16" s="278">
        <v>12.2235</v>
      </c>
    </row>
    <row r="17" spans="1:13" ht="12" customHeight="1">
      <c r="A17" s="269">
        <v>7</v>
      </c>
      <c r="B17" s="278" t="s">
        <v>39</v>
      </c>
      <c r="C17" s="279">
        <v>1172.8</v>
      </c>
      <c r="D17" s="280">
        <v>1167.4166666666667</v>
      </c>
      <c r="E17" s="280">
        <v>1141.5833333333335</v>
      </c>
      <c r="F17" s="280">
        <v>1110.3666666666668</v>
      </c>
      <c r="G17" s="280">
        <v>1084.5333333333335</v>
      </c>
      <c r="H17" s="280">
        <v>1198.6333333333334</v>
      </c>
      <c r="I17" s="280">
        <v>1224.4666666666669</v>
      </c>
      <c r="J17" s="280">
        <v>1255.6833333333334</v>
      </c>
      <c r="K17" s="278">
        <v>1193.25</v>
      </c>
      <c r="L17" s="278">
        <v>1136.2</v>
      </c>
      <c r="M17" s="278">
        <v>16.144089999999998</v>
      </c>
    </row>
    <row r="18" spans="1:13" ht="12" customHeight="1">
      <c r="A18" s="269">
        <v>8</v>
      </c>
      <c r="B18" s="278" t="s">
        <v>297</v>
      </c>
      <c r="C18" s="279">
        <v>103.75</v>
      </c>
      <c r="D18" s="280">
        <v>103.21666666666665</v>
      </c>
      <c r="E18" s="280">
        <v>99.683333333333309</v>
      </c>
      <c r="F18" s="280">
        <v>95.61666666666666</v>
      </c>
      <c r="G18" s="280">
        <v>92.083333333333314</v>
      </c>
      <c r="H18" s="280">
        <v>107.2833333333333</v>
      </c>
      <c r="I18" s="280">
        <v>110.81666666666663</v>
      </c>
      <c r="J18" s="280">
        <v>114.8833333333333</v>
      </c>
      <c r="K18" s="278">
        <v>106.75</v>
      </c>
      <c r="L18" s="278">
        <v>99.15</v>
      </c>
      <c r="M18" s="278">
        <v>35.269959999999998</v>
      </c>
    </row>
    <row r="19" spans="1:13" ht="12" customHeight="1">
      <c r="A19" s="269">
        <v>9</v>
      </c>
      <c r="B19" s="278" t="s">
        <v>298</v>
      </c>
      <c r="C19" s="279">
        <v>198.95</v>
      </c>
      <c r="D19" s="280">
        <v>198.98333333333335</v>
      </c>
      <c r="E19" s="280">
        <v>196.9666666666667</v>
      </c>
      <c r="F19" s="280">
        <v>194.98333333333335</v>
      </c>
      <c r="G19" s="280">
        <v>192.9666666666667</v>
      </c>
      <c r="H19" s="280">
        <v>200.9666666666667</v>
      </c>
      <c r="I19" s="280">
        <v>202.98333333333335</v>
      </c>
      <c r="J19" s="280">
        <v>204.9666666666667</v>
      </c>
      <c r="K19" s="278">
        <v>201</v>
      </c>
      <c r="L19" s="278">
        <v>197</v>
      </c>
      <c r="M19" s="278">
        <v>4.3261500000000002</v>
      </c>
    </row>
    <row r="20" spans="1:13" ht="12" customHeight="1">
      <c r="A20" s="269">
        <v>10</v>
      </c>
      <c r="B20" s="278" t="s">
        <v>42</v>
      </c>
      <c r="C20" s="279">
        <v>268.14999999999998</v>
      </c>
      <c r="D20" s="280">
        <v>269.21666666666664</v>
      </c>
      <c r="E20" s="280">
        <v>262.5333333333333</v>
      </c>
      <c r="F20" s="280">
        <v>256.91666666666669</v>
      </c>
      <c r="G20" s="280">
        <v>250.23333333333335</v>
      </c>
      <c r="H20" s="280">
        <v>274.83333333333326</v>
      </c>
      <c r="I20" s="280">
        <v>281.51666666666654</v>
      </c>
      <c r="J20" s="280">
        <v>287.13333333333321</v>
      </c>
      <c r="K20" s="278">
        <v>275.89999999999998</v>
      </c>
      <c r="L20" s="278">
        <v>263.60000000000002</v>
      </c>
      <c r="M20" s="278">
        <v>34.702710000000003</v>
      </c>
    </row>
    <row r="21" spans="1:13" ht="12" customHeight="1">
      <c r="A21" s="269">
        <v>11</v>
      </c>
      <c r="B21" s="278" t="s">
        <v>44</v>
      </c>
      <c r="C21" s="279">
        <v>30.9</v>
      </c>
      <c r="D21" s="280">
        <v>30.8</v>
      </c>
      <c r="E21" s="280">
        <v>30.3</v>
      </c>
      <c r="F21" s="280">
        <v>29.7</v>
      </c>
      <c r="G21" s="280">
        <v>29.2</v>
      </c>
      <c r="H21" s="280">
        <v>31.400000000000002</v>
      </c>
      <c r="I21" s="280">
        <v>31.900000000000002</v>
      </c>
      <c r="J21" s="280">
        <v>32.5</v>
      </c>
      <c r="K21" s="278">
        <v>31.3</v>
      </c>
      <c r="L21" s="278">
        <v>30.2</v>
      </c>
      <c r="M21" s="278">
        <v>122.47414999999999</v>
      </c>
    </row>
    <row r="22" spans="1:13" ht="12" customHeight="1">
      <c r="A22" s="269">
        <v>12</v>
      </c>
      <c r="B22" s="278" t="s">
        <v>299</v>
      </c>
      <c r="C22" s="279">
        <v>207.7</v>
      </c>
      <c r="D22" s="280">
        <v>205.73333333333332</v>
      </c>
      <c r="E22" s="280">
        <v>202.61666666666665</v>
      </c>
      <c r="F22" s="280">
        <v>197.53333333333333</v>
      </c>
      <c r="G22" s="280">
        <v>194.41666666666666</v>
      </c>
      <c r="H22" s="280">
        <v>210.81666666666663</v>
      </c>
      <c r="I22" s="280">
        <v>213.93333333333331</v>
      </c>
      <c r="J22" s="280">
        <v>219.01666666666662</v>
      </c>
      <c r="K22" s="278">
        <v>208.85</v>
      </c>
      <c r="L22" s="278">
        <v>200.65</v>
      </c>
      <c r="M22" s="278">
        <v>0.88405999999999996</v>
      </c>
    </row>
    <row r="23" spans="1:13">
      <c r="A23" s="269">
        <v>13</v>
      </c>
      <c r="B23" s="278" t="s">
        <v>300</v>
      </c>
      <c r="C23" s="279">
        <v>160.44999999999999</v>
      </c>
      <c r="D23" s="280">
        <v>163.21666666666667</v>
      </c>
      <c r="E23" s="280">
        <v>153.43333333333334</v>
      </c>
      <c r="F23" s="280">
        <v>146.41666666666666</v>
      </c>
      <c r="G23" s="280">
        <v>136.63333333333333</v>
      </c>
      <c r="H23" s="280">
        <v>170.23333333333335</v>
      </c>
      <c r="I23" s="280">
        <v>180.01666666666671</v>
      </c>
      <c r="J23" s="280">
        <v>187.03333333333336</v>
      </c>
      <c r="K23" s="278">
        <v>173</v>
      </c>
      <c r="L23" s="278">
        <v>156.19999999999999</v>
      </c>
      <c r="M23" s="278">
        <v>5.0364800000000001</v>
      </c>
    </row>
    <row r="24" spans="1:13">
      <c r="A24" s="269">
        <v>14</v>
      </c>
      <c r="B24" s="278" t="s">
        <v>301</v>
      </c>
      <c r="C24" s="279">
        <v>163.69999999999999</v>
      </c>
      <c r="D24" s="280">
        <v>163.93333333333331</v>
      </c>
      <c r="E24" s="280">
        <v>159.86666666666662</v>
      </c>
      <c r="F24" s="280">
        <v>156.0333333333333</v>
      </c>
      <c r="G24" s="280">
        <v>151.96666666666661</v>
      </c>
      <c r="H24" s="280">
        <v>167.76666666666662</v>
      </c>
      <c r="I24" s="280">
        <v>171.83333333333329</v>
      </c>
      <c r="J24" s="280">
        <v>175.66666666666663</v>
      </c>
      <c r="K24" s="278">
        <v>168</v>
      </c>
      <c r="L24" s="278">
        <v>160.1</v>
      </c>
      <c r="M24" s="278">
        <v>0.92945</v>
      </c>
    </row>
    <row r="25" spans="1:13">
      <c r="A25" s="269">
        <v>15</v>
      </c>
      <c r="B25" s="278" t="s">
        <v>834</v>
      </c>
      <c r="C25" s="279">
        <v>1344.4</v>
      </c>
      <c r="D25" s="280">
        <v>1344.4</v>
      </c>
      <c r="E25" s="280">
        <v>1344.4</v>
      </c>
      <c r="F25" s="280">
        <v>1344.4</v>
      </c>
      <c r="G25" s="280">
        <v>1344.4</v>
      </c>
      <c r="H25" s="280">
        <v>1344.4</v>
      </c>
      <c r="I25" s="280">
        <v>1344.4</v>
      </c>
      <c r="J25" s="280">
        <v>1344.4</v>
      </c>
      <c r="K25" s="278">
        <v>1344.4</v>
      </c>
      <c r="L25" s="278">
        <v>1344.4</v>
      </c>
      <c r="M25" s="278">
        <v>0.1845</v>
      </c>
    </row>
    <row r="26" spans="1:13">
      <c r="A26" s="269">
        <v>16</v>
      </c>
      <c r="B26" s="278" t="s">
        <v>293</v>
      </c>
      <c r="C26" s="279">
        <v>1440.05</v>
      </c>
      <c r="D26" s="280">
        <v>1453.8</v>
      </c>
      <c r="E26" s="280">
        <v>1389.25</v>
      </c>
      <c r="F26" s="280">
        <v>1338.45</v>
      </c>
      <c r="G26" s="280">
        <v>1273.9000000000001</v>
      </c>
      <c r="H26" s="280">
        <v>1504.6</v>
      </c>
      <c r="I26" s="280">
        <v>1569.1499999999996</v>
      </c>
      <c r="J26" s="280">
        <v>1619.9499999999998</v>
      </c>
      <c r="K26" s="278">
        <v>1518.35</v>
      </c>
      <c r="L26" s="278">
        <v>1403</v>
      </c>
      <c r="M26" s="278">
        <v>0.44464999999999999</v>
      </c>
    </row>
    <row r="27" spans="1:13">
      <c r="A27" s="269">
        <v>17</v>
      </c>
      <c r="B27" s="278" t="s">
        <v>230</v>
      </c>
      <c r="C27" s="279">
        <v>1353.65</v>
      </c>
      <c r="D27" s="280">
        <v>1366.1833333333334</v>
      </c>
      <c r="E27" s="280">
        <v>1333.4666666666667</v>
      </c>
      <c r="F27" s="280">
        <v>1313.2833333333333</v>
      </c>
      <c r="G27" s="280">
        <v>1280.5666666666666</v>
      </c>
      <c r="H27" s="280">
        <v>1386.3666666666668</v>
      </c>
      <c r="I27" s="280">
        <v>1419.0833333333335</v>
      </c>
      <c r="J27" s="280">
        <v>1439.2666666666669</v>
      </c>
      <c r="K27" s="278">
        <v>1398.9</v>
      </c>
      <c r="L27" s="278">
        <v>1346</v>
      </c>
      <c r="M27" s="278">
        <v>1.24501</v>
      </c>
    </row>
    <row r="28" spans="1:13">
      <c r="A28" s="269">
        <v>18</v>
      </c>
      <c r="B28" s="278" t="s">
        <v>302</v>
      </c>
      <c r="C28" s="279">
        <v>2202.4</v>
      </c>
      <c r="D28" s="280">
        <v>2181.5333333333333</v>
      </c>
      <c r="E28" s="280">
        <v>2140.8666666666668</v>
      </c>
      <c r="F28" s="280">
        <v>2079.3333333333335</v>
      </c>
      <c r="G28" s="280">
        <v>2038.666666666667</v>
      </c>
      <c r="H28" s="280">
        <v>2243.0666666666666</v>
      </c>
      <c r="I28" s="280">
        <v>2283.7333333333336</v>
      </c>
      <c r="J28" s="280">
        <v>2345.2666666666664</v>
      </c>
      <c r="K28" s="278">
        <v>2222.1999999999998</v>
      </c>
      <c r="L28" s="278">
        <v>2120</v>
      </c>
      <c r="M28" s="278">
        <v>0.15934000000000001</v>
      </c>
    </row>
    <row r="29" spans="1:13">
      <c r="A29" s="269">
        <v>19</v>
      </c>
      <c r="B29" s="278" t="s">
        <v>231</v>
      </c>
      <c r="C29" s="279">
        <v>2678.55</v>
      </c>
      <c r="D29" s="280">
        <v>2717.5166666666669</v>
      </c>
      <c r="E29" s="280">
        <v>2625.0333333333338</v>
      </c>
      <c r="F29" s="280">
        <v>2571.5166666666669</v>
      </c>
      <c r="G29" s="280">
        <v>2479.0333333333338</v>
      </c>
      <c r="H29" s="280">
        <v>2771.0333333333338</v>
      </c>
      <c r="I29" s="280">
        <v>2863.5166666666664</v>
      </c>
      <c r="J29" s="280">
        <v>2917.0333333333338</v>
      </c>
      <c r="K29" s="278">
        <v>2810</v>
      </c>
      <c r="L29" s="278">
        <v>2664</v>
      </c>
      <c r="M29" s="278">
        <v>0.92803999999999998</v>
      </c>
    </row>
    <row r="30" spans="1:13">
      <c r="A30" s="269">
        <v>20</v>
      </c>
      <c r="B30" s="278" t="s">
        <v>304</v>
      </c>
      <c r="C30" s="279">
        <v>80.650000000000006</v>
      </c>
      <c r="D30" s="280">
        <v>79.433333333333337</v>
      </c>
      <c r="E30" s="280">
        <v>78.216666666666669</v>
      </c>
      <c r="F30" s="280">
        <v>75.783333333333331</v>
      </c>
      <c r="G30" s="280">
        <v>74.566666666666663</v>
      </c>
      <c r="H30" s="280">
        <v>81.866666666666674</v>
      </c>
      <c r="I30" s="280">
        <v>83.083333333333343</v>
      </c>
      <c r="J30" s="280">
        <v>85.51666666666668</v>
      </c>
      <c r="K30" s="278">
        <v>80.650000000000006</v>
      </c>
      <c r="L30" s="278">
        <v>77</v>
      </c>
      <c r="M30" s="278">
        <v>1.3686400000000001</v>
      </c>
    </row>
    <row r="31" spans="1:13">
      <c r="A31" s="269">
        <v>21</v>
      </c>
      <c r="B31" s="278" t="s">
        <v>46</v>
      </c>
      <c r="C31" s="279">
        <v>541.20000000000005</v>
      </c>
      <c r="D31" s="280">
        <v>536.6</v>
      </c>
      <c r="E31" s="280">
        <v>528.70000000000005</v>
      </c>
      <c r="F31" s="280">
        <v>516.20000000000005</v>
      </c>
      <c r="G31" s="280">
        <v>508.30000000000007</v>
      </c>
      <c r="H31" s="280">
        <v>549.1</v>
      </c>
      <c r="I31" s="280">
        <v>556.99999999999989</v>
      </c>
      <c r="J31" s="280">
        <v>569.5</v>
      </c>
      <c r="K31" s="278">
        <v>544.5</v>
      </c>
      <c r="L31" s="278">
        <v>524.1</v>
      </c>
      <c r="M31" s="278">
        <v>12.441459999999999</v>
      </c>
    </row>
    <row r="32" spans="1:13">
      <c r="A32" s="269">
        <v>22</v>
      </c>
      <c r="B32" s="278" t="s">
        <v>305</v>
      </c>
      <c r="C32" s="279">
        <v>1154.5999999999999</v>
      </c>
      <c r="D32" s="280">
        <v>1152.9833333333333</v>
      </c>
      <c r="E32" s="280">
        <v>1120.9666666666667</v>
      </c>
      <c r="F32" s="280">
        <v>1087.3333333333333</v>
      </c>
      <c r="G32" s="280">
        <v>1055.3166666666666</v>
      </c>
      <c r="H32" s="280">
        <v>1186.6166666666668</v>
      </c>
      <c r="I32" s="280">
        <v>1218.6333333333337</v>
      </c>
      <c r="J32" s="280">
        <v>1252.2666666666669</v>
      </c>
      <c r="K32" s="278">
        <v>1185</v>
      </c>
      <c r="L32" s="278">
        <v>1119.3499999999999</v>
      </c>
      <c r="M32" s="278">
        <v>1.5588200000000001</v>
      </c>
    </row>
    <row r="33" spans="1:13">
      <c r="A33" s="269">
        <v>23</v>
      </c>
      <c r="B33" s="278" t="s">
        <v>47</v>
      </c>
      <c r="C33" s="279">
        <v>172.95</v>
      </c>
      <c r="D33" s="280">
        <v>172.61666666666667</v>
      </c>
      <c r="E33" s="280">
        <v>169.73333333333335</v>
      </c>
      <c r="F33" s="280">
        <v>166.51666666666668</v>
      </c>
      <c r="G33" s="280">
        <v>163.63333333333335</v>
      </c>
      <c r="H33" s="280">
        <v>175.83333333333334</v>
      </c>
      <c r="I33" s="280">
        <v>178.71666666666667</v>
      </c>
      <c r="J33" s="280">
        <v>181.93333333333334</v>
      </c>
      <c r="K33" s="278">
        <v>175.5</v>
      </c>
      <c r="L33" s="278">
        <v>169.4</v>
      </c>
      <c r="M33" s="278">
        <v>37.066029999999998</v>
      </c>
    </row>
    <row r="34" spans="1:13">
      <c r="A34" s="269">
        <v>24</v>
      </c>
      <c r="B34" s="278" t="s">
        <v>294</v>
      </c>
      <c r="C34" s="279">
        <v>1258.55</v>
      </c>
      <c r="D34" s="280">
        <v>1240.1833333333334</v>
      </c>
      <c r="E34" s="280">
        <v>1210.3666666666668</v>
      </c>
      <c r="F34" s="280">
        <v>1162.1833333333334</v>
      </c>
      <c r="G34" s="280">
        <v>1132.3666666666668</v>
      </c>
      <c r="H34" s="280">
        <v>1288.3666666666668</v>
      </c>
      <c r="I34" s="280">
        <v>1318.1833333333334</v>
      </c>
      <c r="J34" s="280">
        <v>1366.3666666666668</v>
      </c>
      <c r="K34" s="278">
        <v>1270</v>
      </c>
      <c r="L34" s="278">
        <v>1192</v>
      </c>
      <c r="M34" s="278">
        <v>0.45146999999999998</v>
      </c>
    </row>
    <row r="35" spans="1:13">
      <c r="A35" s="269">
        <v>25</v>
      </c>
      <c r="B35" s="278" t="s">
        <v>303</v>
      </c>
      <c r="C35" s="279">
        <v>617.25</v>
      </c>
      <c r="D35" s="280">
        <v>625.63333333333333</v>
      </c>
      <c r="E35" s="280">
        <v>603.26666666666665</v>
      </c>
      <c r="F35" s="280">
        <v>589.2833333333333</v>
      </c>
      <c r="G35" s="280">
        <v>566.91666666666663</v>
      </c>
      <c r="H35" s="280">
        <v>639.61666666666667</v>
      </c>
      <c r="I35" s="280">
        <v>661.98333333333323</v>
      </c>
      <c r="J35" s="280">
        <v>675.9666666666667</v>
      </c>
      <c r="K35" s="278">
        <v>648</v>
      </c>
      <c r="L35" s="278">
        <v>611.65</v>
      </c>
      <c r="M35" s="278">
        <v>1.1593800000000001</v>
      </c>
    </row>
    <row r="36" spans="1:13">
      <c r="A36" s="269">
        <v>26</v>
      </c>
      <c r="B36" s="278" t="s">
        <v>48</v>
      </c>
      <c r="C36" s="279">
        <v>1374.1</v>
      </c>
      <c r="D36" s="280">
        <v>1402.0333333333335</v>
      </c>
      <c r="E36" s="280">
        <v>1332.0666666666671</v>
      </c>
      <c r="F36" s="280">
        <v>1290.0333333333335</v>
      </c>
      <c r="G36" s="280">
        <v>1220.0666666666671</v>
      </c>
      <c r="H36" s="280">
        <v>1444.0666666666671</v>
      </c>
      <c r="I36" s="280">
        <v>1514.0333333333338</v>
      </c>
      <c r="J36" s="280">
        <v>1556.0666666666671</v>
      </c>
      <c r="K36" s="278">
        <v>1472</v>
      </c>
      <c r="L36" s="278">
        <v>1360</v>
      </c>
      <c r="M36" s="278">
        <v>17.180479999999999</v>
      </c>
    </row>
    <row r="37" spans="1:13">
      <c r="A37" s="269">
        <v>27</v>
      </c>
      <c r="B37" s="278" t="s">
        <v>49</v>
      </c>
      <c r="C37" s="279">
        <v>98.2</v>
      </c>
      <c r="D37" s="280">
        <v>97.566666666666663</v>
      </c>
      <c r="E37" s="280">
        <v>95.633333333333326</v>
      </c>
      <c r="F37" s="280">
        <v>93.066666666666663</v>
      </c>
      <c r="G37" s="280">
        <v>91.133333333333326</v>
      </c>
      <c r="H37" s="280">
        <v>100.13333333333333</v>
      </c>
      <c r="I37" s="280">
        <v>102.06666666666666</v>
      </c>
      <c r="J37" s="280">
        <v>104.63333333333333</v>
      </c>
      <c r="K37" s="278">
        <v>99.5</v>
      </c>
      <c r="L37" s="278">
        <v>95</v>
      </c>
      <c r="M37" s="278">
        <v>81.333070000000006</v>
      </c>
    </row>
    <row r="38" spans="1:13">
      <c r="A38" s="269">
        <v>28</v>
      </c>
      <c r="B38" s="278" t="s">
        <v>306</v>
      </c>
      <c r="C38" s="279">
        <v>140.6</v>
      </c>
      <c r="D38" s="280">
        <v>140.18333333333331</v>
      </c>
      <c r="E38" s="280">
        <v>136.41666666666663</v>
      </c>
      <c r="F38" s="280">
        <v>132.23333333333332</v>
      </c>
      <c r="G38" s="280">
        <v>128.46666666666664</v>
      </c>
      <c r="H38" s="280">
        <v>144.36666666666662</v>
      </c>
      <c r="I38" s="280">
        <v>148.13333333333333</v>
      </c>
      <c r="J38" s="280">
        <v>152.31666666666661</v>
      </c>
      <c r="K38" s="278">
        <v>143.94999999999999</v>
      </c>
      <c r="L38" s="278">
        <v>136</v>
      </c>
      <c r="M38" s="278">
        <v>1.1395999999999999</v>
      </c>
    </row>
    <row r="39" spans="1:13">
      <c r="A39" s="269">
        <v>29</v>
      </c>
      <c r="B39" s="278" t="s">
        <v>939</v>
      </c>
      <c r="C39" s="279">
        <v>166.2</v>
      </c>
      <c r="D39" s="280">
        <v>164.18333333333331</v>
      </c>
      <c r="E39" s="280">
        <v>158.36666666666662</v>
      </c>
      <c r="F39" s="280">
        <v>150.5333333333333</v>
      </c>
      <c r="G39" s="280">
        <v>144.71666666666661</v>
      </c>
      <c r="H39" s="280">
        <v>172.01666666666662</v>
      </c>
      <c r="I39" s="280">
        <v>177.83333333333329</v>
      </c>
      <c r="J39" s="280">
        <v>185.66666666666663</v>
      </c>
      <c r="K39" s="278">
        <v>170</v>
      </c>
      <c r="L39" s="278">
        <v>156.35</v>
      </c>
      <c r="M39" s="278">
        <v>0.23512</v>
      </c>
    </row>
    <row r="40" spans="1:13">
      <c r="A40" s="269">
        <v>30</v>
      </c>
      <c r="B40" s="278" t="s">
        <v>307</v>
      </c>
      <c r="C40" s="279">
        <v>64.599999999999994</v>
      </c>
      <c r="D40" s="280">
        <v>64.983333333333334</v>
      </c>
      <c r="E40" s="280">
        <v>62.616666666666674</v>
      </c>
      <c r="F40" s="280">
        <v>60.63333333333334</v>
      </c>
      <c r="G40" s="280">
        <v>58.26666666666668</v>
      </c>
      <c r="H40" s="280">
        <v>66.966666666666669</v>
      </c>
      <c r="I40" s="280">
        <v>69.333333333333314</v>
      </c>
      <c r="J40" s="280">
        <v>71.316666666666663</v>
      </c>
      <c r="K40" s="278">
        <v>67.349999999999994</v>
      </c>
      <c r="L40" s="278">
        <v>63</v>
      </c>
      <c r="M40" s="278">
        <v>13.08573</v>
      </c>
    </row>
    <row r="41" spans="1:13">
      <c r="A41" s="269">
        <v>31</v>
      </c>
      <c r="B41" s="278" t="s">
        <v>50</v>
      </c>
      <c r="C41" s="279">
        <v>48.9</v>
      </c>
      <c r="D41" s="280">
        <v>48.70000000000001</v>
      </c>
      <c r="E41" s="280">
        <v>47.90000000000002</v>
      </c>
      <c r="F41" s="280">
        <v>46.900000000000013</v>
      </c>
      <c r="G41" s="280">
        <v>46.100000000000023</v>
      </c>
      <c r="H41" s="280">
        <v>49.700000000000017</v>
      </c>
      <c r="I41" s="280">
        <v>50.500000000000014</v>
      </c>
      <c r="J41" s="280">
        <v>51.500000000000014</v>
      </c>
      <c r="K41" s="278">
        <v>49.5</v>
      </c>
      <c r="L41" s="278">
        <v>47.7</v>
      </c>
      <c r="M41" s="278">
        <v>275.85070999999999</v>
      </c>
    </row>
    <row r="42" spans="1:13">
      <c r="A42" s="269">
        <v>32</v>
      </c>
      <c r="B42" s="278" t="s">
        <v>52</v>
      </c>
      <c r="C42" s="279">
        <v>1756.25</v>
      </c>
      <c r="D42" s="280">
        <v>1755.6833333333332</v>
      </c>
      <c r="E42" s="280">
        <v>1727.6666666666663</v>
      </c>
      <c r="F42" s="280">
        <v>1699.083333333333</v>
      </c>
      <c r="G42" s="280">
        <v>1671.0666666666662</v>
      </c>
      <c r="H42" s="280">
        <v>1784.2666666666664</v>
      </c>
      <c r="I42" s="280">
        <v>1812.2833333333333</v>
      </c>
      <c r="J42" s="280">
        <v>1840.8666666666666</v>
      </c>
      <c r="K42" s="278">
        <v>1783.7</v>
      </c>
      <c r="L42" s="278">
        <v>1727.1</v>
      </c>
      <c r="M42" s="278">
        <v>13.987819999999999</v>
      </c>
    </row>
    <row r="43" spans="1:13">
      <c r="A43" s="269">
        <v>33</v>
      </c>
      <c r="B43" s="278" t="s">
        <v>308</v>
      </c>
      <c r="C43" s="279">
        <v>104.95</v>
      </c>
      <c r="D43" s="280">
        <v>105.83333333333333</v>
      </c>
      <c r="E43" s="280">
        <v>102.76666666666665</v>
      </c>
      <c r="F43" s="280">
        <v>100.58333333333333</v>
      </c>
      <c r="G43" s="280">
        <v>97.516666666666652</v>
      </c>
      <c r="H43" s="280">
        <v>108.01666666666665</v>
      </c>
      <c r="I43" s="280">
        <v>111.08333333333334</v>
      </c>
      <c r="J43" s="280">
        <v>113.26666666666665</v>
      </c>
      <c r="K43" s="278">
        <v>108.9</v>
      </c>
      <c r="L43" s="278">
        <v>103.65</v>
      </c>
      <c r="M43" s="278">
        <v>7.6660899999999996</v>
      </c>
    </row>
    <row r="44" spans="1:13">
      <c r="A44" s="269">
        <v>34</v>
      </c>
      <c r="B44" s="278" t="s">
        <v>310</v>
      </c>
      <c r="C44" s="279">
        <v>900.35</v>
      </c>
      <c r="D44" s="280">
        <v>906.94999999999993</v>
      </c>
      <c r="E44" s="280">
        <v>889.89999999999986</v>
      </c>
      <c r="F44" s="280">
        <v>879.44999999999993</v>
      </c>
      <c r="G44" s="280">
        <v>862.39999999999986</v>
      </c>
      <c r="H44" s="280">
        <v>917.39999999999986</v>
      </c>
      <c r="I44" s="280">
        <v>934.44999999999982</v>
      </c>
      <c r="J44" s="280">
        <v>944.89999999999986</v>
      </c>
      <c r="K44" s="278">
        <v>924</v>
      </c>
      <c r="L44" s="278">
        <v>896.5</v>
      </c>
      <c r="M44" s="278">
        <v>1.09426</v>
      </c>
    </row>
    <row r="45" spans="1:13">
      <c r="A45" s="269">
        <v>35</v>
      </c>
      <c r="B45" s="278" t="s">
        <v>309</v>
      </c>
      <c r="C45" s="279">
        <v>2628.5</v>
      </c>
      <c r="D45" s="280">
        <v>2629.4166666666665</v>
      </c>
      <c r="E45" s="280">
        <v>2594.1333333333332</v>
      </c>
      <c r="F45" s="280">
        <v>2559.7666666666669</v>
      </c>
      <c r="G45" s="280">
        <v>2524.4833333333336</v>
      </c>
      <c r="H45" s="280">
        <v>2663.7833333333328</v>
      </c>
      <c r="I45" s="280">
        <v>2699.0666666666666</v>
      </c>
      <c r="J45" s="280">
        <v>2733.4333333333325</v>
      </c>
      <c r="K45" s="278">
        <v>2664.7</v>
      </c>
      <c r="L45" s="278">
        <v>2595.0500000000002</v>
      </c>
      <c r="M45" s="278">
        <v>0.14371999999999999</v>
      </c>
    </row>
    <row r="46" spans="1:13">
      <c r="A46" s="269">
        <v>36</v>
      </c>
      <c r="B46" s="278" t="s">
        <v>311</v>
      </c>
      <c r="C46" s="279">
        <v>4607.3500000000004</v>
      </c>
      <c r="D46" s="280">
        <v>4594.333333333333</v>
      </c>
      <c r="E46" s="280">
        <v>4410.6666666666661</v>
      </c>
      <c r="F46" s="280">
        <v>4213.9833333333327</v>
      </c>
      <c r="G46" s="280">
        <v>4030.3166666666657</v>
      </c>
      <c r="H46" s="280">
        <v>4791.0166666666664</v>
      </c>
      <c r="I46" s="280">
        <v>4974.6833333333325</v>
      </c>
      <c r="J46" s="280">
        <v>5171.3666666666668</v>
      </c>
      <c r="K46" s="278">
        <v>4778</v>
      </c>
      <c r="L46" s="278">
        <v>4397.6499999999996</v>
      </c>
      <c r="M46" s="278">
        <v>0.4375</v>
      </c>
    </row>
    <row r="47" spans="1:13">
      <c r="A47" s="269">
        <v>37</v>
      </c>
      <c r="B47" s="278" t="s">
        <v>227</v>
      </c>
      <c r="C47" s="279">
        <v>539.79999999999995</v>
      </c>
      <c r="D47" s="280">
        <v>534.85</v>
      </c>
      <c r="E47" s="280">
        <v>529.90000000000009</v>
      </c>
      <c r="F47" s="280">
        <v>520.00000000000011</v>
      </c>
      <c r="G47" s="280">
        <v>515.05000000000018</v>
      </c>
      <c r="H47" s="280">
        <v>544.75</v>
      </c>
      <c r="I47" s="280">
        <v>549.70000000000005</v>
      </c>
      <c r="J47" s="280">
        <v>559.59999999999991</v>
      </c>
      <c r="K47" s="278">
        <v>539.79999999999995</v>
      </c>
      <c r="L47" s="278">
        <v>524.95000000000005</v>
      </c>
      <c r="M47" s="278">
        <v>7.3087400000000002</v>
      </c>
    </row>
    <row r="48" spans="1:13">
      <c r="A48" s="269">
        <v>38</v>
      </c>
      <c r="B48" s="278" t="s">
        <v>54</v>
      </c>
      <c r="C48" s="279">
        <v>542.70000000000005</v>
      </c>
      <c r="D48" s="280">
        <v>547.48333333333323</v>
      </c>
      <c r="E48" s="280">
        <v>526.81666666666649</v>
      </c>
      <c r="F48" s="280">
        <v>510.93333333333328</v>
      </c>
      <c r="G48" s="280">
        <v>490.26666666666654</v>
      </c>
      <c r="H48" s="280">
        <v>563.36666666666645</v>
      </c>
      <c r="I48" s="280">
        <v>584.03333333333319</v>
      </c>
      <c r="J48" s="280">
        <v>599.9166666666664</v>
      </c>
      <c r="K48" s="278">
        <v>568.15</v>
      </c>
      <c r="L48" s="278">
        <v>531.6</v>
      </c>
      <c r="M48" s="278">
        <v>81.102320000000006</v>
      </c>
    </row>
    <row r="49" spans="1:13">
      <c r="A49" s="269">
        <v>39</v>
      </c>
      <c r="B49" s="278" t="s">
        <v>312</v>
      </c>
      <c r="C49" s="279">
        <v>415.6</v>
      </c>
      <c r="D49" s="280">
        <v>418.56666666666666</v>
      </c>
      <c r="E49" s="280">
        <v>407.0333333333333</v>
      </c>
      <c r="F49" s="280">
        <v>398.46666666666664</v>
      </c>
      <c r="G49" s="280">
        <v>386.93333333333328</v>
      </c>
      <c r="H49" s="280">
        <v>427.13333333333333</v>
      </c>
      <c r="I49" s="280">
        <v>438.66666666666674</v>
      </c>
      <c r="J49" s="280">
        <v>447.23333333333335</v>
      </c>
      <c r="K49" s="278">
        <v>430.1</v>
      </c>
      <c r="L49" s="278">
        <v>410</v>
      </c>
      <c r="M49" s="278">
        <v>3.5030600000000001</v>
      </c>
    </row>
    <row r="50" spans="1:13">
      <c r="A50" s="269">
        <v>40</v>
      </c>
      <c r="B50" s="278" t="s">
        <v>56</v>
      </c>
      <c r="C50" s="279">
        <v>478.8</v>
      </c>
      <c r="D50" s="280">
        <v>465.7</v>
      </c>
      <c r="E50" s="280">
        <v>445.5</v>
      </c>
      <c r="F50" s="280">
        <v>412.2</v>
      </c>
      <c r="G50" s="280">
        <v>392</v>
      </c>
      <c r="H50" s="280">
        <v>499</v>
      </c>
      <c r="I50" s="280">
        <v>519.19999999999993</v>
      </c>
      <c r="J50" s="280">
        <v>552.5</v>
      </c>
      <c r="K50" s="278">
        <v>485.9</v>
      </c>
      <c r="L50" s="278">
        <v>432.4</v>
      </c>
      <c r="M50" s="278">
        <v>478.31855000000002</v>
      </c>
    </row>
    <row r="51" spans="1:13">
      <c r="A51" s="269">
        <v>41</v>
      </c>
      <c r="B51" s="278" t="s">
        <v>57</v>
      </c>
      <c r="C51" s="279">
        <v>2379.15</v>
      </c>
      <c r="D51" s="280">
        <v>2383.7500000000005</v>
      </c>
      <c r="E51" s="280">
        <v>2342.4500000000007</v>
      </c>
      <c r="F51" s="280">
        <v>2305.7500000000005</v>
      </c>
      <c r="G51" s="280">
        <v>2264.4500000000007</v>
      </c>
      <c r="H51" s="280">
        <v>2420.4500000000007</v>
      </c>
      <c r="I51" s="280">
        <v>2461.7500000000009</v>
      </c>
      <c r="J51" s="280">
        <v>2498.4500000000007</v>
      </c>
      <c r="K51" s="278">
        <v>2425.0500000000002</v>
      </c>
      <c r="L51" s="278">
        <v>2347.0500000000002</v>
      </c>
      <c r="M51" s="278">
        <v>6.9055400000000002</v>
      </c>
    </row>
    <row r="52" spans="1:13">
      <c r="A52" s="269">
        <v>42</v>
      </c>
      <c r="B52" s="278" t="s">
        <v>316</v>
      </c>
      <c r="C52" s="279">
        <v>158.1</v>
      </c>
      <c r="D52" s="280">
        <v>153.96666666666667</v>
      </c>
      <c r="E52" s="280">
        <v>147.63333333333333</v>
      </c>
      <c r="F52" s="280">
        <v>137.16666666666666</v>
      </c>
      <c r="G52" s="280">
        <v>130.83333333333331</v>
      </c>
      <c r="H52" s="280">
        <v>164.43333333333334</v>
      </c>
      <c r="I52" s="280">
        <v>170.76666666666665</v>
      </c>
      <c r="J52" s="280">
        <v>181.23333333333335</v>
      </c>
      <c r="K52" s="278">
        <v>160.30000000000001</v>
      </c>
      <c r="L52" s="278">
        <v>143.5</v>
      </c>
      <c r="M52" s="278">
        <v>7.1131900000000003</v>
      </c>
    </row>
    <row r="53" spans="1:13">
      <c r="A53" s="269">
        <v>43</v>
      </c>
      <c r="B53" s="278" t="s">
        <v>317</v>
      </c>
      <c r="C53" s="279">
        <v>352.05</v>
      </c>
      <c r="D53" s="280">
        <v>349.68333333333334</v>
      </c>
      <c r="E53" s="280">
        <v>337.36666666666667</v>
      </c>
      <c r="F53" s="280">
        <v>322.68333333333334</v>
      </c>
      <c r="G53" s="280">
        <v>310.36666666666667</v>
      </c>
      <c r="H53" s="280">
        <v>364.36666666666667</v>
      </c>
      <c r="I53" s="280">
        <v>376.68333333333339</v>
      </c>
      <c r="J53" s="280">
        <v>391.36666666666667</v>
      </c>
      <c r="K53" s="278">
        <v>362</v>
      </c>
      <c r="L53" s="278">
        <v>335</v>
      </c>
      <c r="M53" s="278">
        <v>2.9624000000000001</v>
      </c>
    </row>
    <row r="54" spans="1:13">
      <c r="A54" s="269">
        <v>44</v>
      </c>
      <c r="B54" s="278" t="s">
        <v>59</v>
      </c>
      <c r="C54" s="279">
        <v>4999.7</v>
      </c>
      <c r="D54" s="280">
        <v>4996.916666666667</v>
      </c>
      <c r="E54" s="280">
        <v>4857.8333333333339</v>
      </c>
      <c r="F54" s="280">
        <v>4715.9666666666672</v>
      </c>
      <c r="G54" s="280">
        <v>4576.8833333333341</v>
      </c>
      <c r="H54" s="280">
        <v>5138.7833333333338</v>
      </c>
      <c r="I54" s="280">
        <v>5277.8666666666677</v>
      </c>
      <c r="J54" s="280">
        <v>5419.7333333333336</v>
      </c>
      <c r="K54" s="278">
        <v>5136</v>
      </c>
      <c r="L54" s="278">
        <v>4855.05</v>
      </c>
      <c r="M54" s="278">
        <v>13.52223</v>
      </c>
    </row>
    <row r="55" spans="1:13">
      <c r="A55" s="269">
        <v>45</v>
      </c>
      <c r="B55" s="278" t="s">
        <v>233</v>
      </c>
      <c r="C55" s="279">
        <v>2110.1</v>
      </c>
      <c r="D55" s="280">
        <v>2110.0166666666664</v>
      </c>
      <c r="E55" s="280">
        <v>2070.083333333333</v>
      </c>
      <c r="F55" s="280">
        <v>2030.0666666666666</v>
      </c>
      <c r="G55" s="280">
        <v>1990.1333333333332</v>
      </c>
      <c r="H55" s="280">
        <v>2150.0333333333328</v>
      </c>
      <c r="I55" s="280">
        <v>2189.9666666666662</v>
      </c>
      <c r="J55" s="280">
        <v>2229.9833333333327</v>
      </c>
      <c r="K55" s="278">
        <v>2149.9499999999998</v>
      </c>
      <c r="L55" s="278">
        <v>2070</v>
      </c>
      <c r="M55" s="278">
        <v>0.50519999999999998</v>
      </c>
    </row>
    <row r="56" spans="1:13">
      <c r="A56" s="269">
        <v>46</v>
      </c>
      <c r="B56" s="278" t="s">
        <v>60</v>
      </c>
      <c r="C56" s="279">
        <v>2308.15</v>
      </c>
      <c r="D56" s="280">
        <v>2306.4166666666665</v>
      </c>
      <c r="E56" s="280">
        <v>2236.9333333333329</v>
      </c>
      <c r="F56" s="280">
        <v>2165.7166666666662</v>
      </c>
      <c r="G56" s="280">
        <v>2096.2333333333327</v>
      </c>
      <c r="H56" s="280">
        <v>2377.6333333333332</v>
      </c>
      <c r="I56" s="280">
        <v>2447.1166666666668</v>
      </c>
      <c r="J56" s="280">
        <v>2518.3333333333335</v>
      </c>
      <c r="K56" s="278">
        <v>2375.9</v>
      </c>
      <c r="L56" s="278">
        <v>2235.1999999999998</v>
      </c>
      <c r="M56" s="278">
        <v>101.91558000000001</v>
      </c>
    </row>
    <row r="57" spans="1:13">
      <c r="A57" s="269">
        <v>47</v>
      </c>
      <c r="B57" s="278" t="s">
        <v>61</v>
      </c>
      <c r="C57" s="279">
        <v>937.3</v>
      </c>
      <c r="D57" s="280">
        <v>935.76666666666677</v>
      </c>
      <c r="E57" s="280">
        <v>921.53333333333353</v>
      </c>
      <c r="F57" s="280">
        <v>905.76666666666677</v>
      </c>
      <c r="G57" s="280">
        <v>891.53333333333353</v>
      </c>
      <c r="H57" s="280">
        <v>951.53333333333353</v>
      </c>
      <c r="I57" s="280">
        <v>965.76666666666688</v>
      </c>
      <c r="J57" s="280">
        <v>981.53333333333353</v>
      </c>
      <c r="K57" s="278">
        <v>950</v>
      </c>
      <c r="L57" s="278">
        <v>920</v>
      </c>
      <c r="M57" s="278">
        <v>11.8482</v>
      </c>
    </row>
    <row r="58" spans="1:13">
      <c r="A58" s="269">
        <v>48</v>
      </c>
      <c r="B58" s="278" t="s">
        <v>318</v>
      </c>
      <c r="C58" s="279">
        <v>108.95</v>
      </c>
      <c r="D58" s="280">
        <v>108.3</v>
      </c>
      <c r="E58" s="280">
        <v>101.64999999999999</v>
      </c>
      <c r="F58" s="280">
        <v>94.35</v>
      </c>
      <c r="G58" s="280">
        <v>87.699999999999989</v>
      </c>
      <c r="H58" s="280">
        <v>115.6</v>
      </c>
      <c r="I58" s="280">
        <v>122.25</v>
      </c>
      <c r="J58" s="280">
        <v>129.55000000000001</v>
      </c>
      <c r="K58" s="278">
        <v>114.95</v>
      </c>
      <c r="L58" s="278">
        <v>101</v>
      </c>
      <c r="M58" s="278">
        <v>17.561520000000002</v>
      </c>
    </row>
    <row r="59" spans="1:13">
      <c r="A59" s="269">
        <v>49</v>
      </c>
      <c r="B59" s="278" t="s">
        <v>319</v>
      </c>
      <c r="C59" s="279">
        <v>107.85</v>
      </c>
      <c r="D59" s="280">
        <v>107.28333333333335</v>
      </c>
      <c r="E59" s="280">
        <v>104.06666666666669</v>
      </c>
      <c r="F59" s="280">
        <v>100.28333333333335</v>
      </c>
      <c r="G59" s="280">
        <v>97.066666666666691</v>
      </c>
      <c r="H59" s="280">
        <v>111.06666666666669</v>
      </c>
      <c r="I59" s="280">
        <v>114.28333333333336</v>
      </c>
      <c r="J59" s="280">
        <v>118.06666666666669</v>
      </c>
      <c r="K59" s="278">
        <v>110.5</v>
      </c>
      <c r="L59" s="278">
        <v>103.5</v>
      </c>
      <c r="M59" s="278">
        <v>7.5614400000000002</v>
      </c>
    </row>
    <row r="60" spans="1:13" ht="12" customHeight="1">
      <c r="A60" s="269">
        <v>50</v>
      </c>
      <c r="B60" s="278" t="s">
        <v>234</v>
      </c>
      <c r="C60" s="279">
        <v>216.3</v>
      </c>
      <c r="D60" s="280">
        <v>214.61666666666667</v>
      </c>
      <c r="E60" s="280">
        <v>202.58333333333334</v>
      </c>
      <c r="F60" s="280">
        <v>188.86666666666667</v>
      </c>
      <c r="G60" s="280">
        <v>176.83333333333334</v>
      </c>
      <c r="H60" s="280">
        <v>228.33333333333334</v>
      </c>
      <c r="I60" s="280">
        <v>240.36666666666665</v>
      </c>
      <c r="J60" s="280">
        <v>254.08333333333334</v>
      </c>
      <c r="K60" s="278">
        <v>226.65</v>
      </c>
      <c r="L60" s="278">
        <v>200.9</v>
      </c>
      <c r="M60" s="278">
        <v>232.92304999999999</v>
      </c>
    </row>
    <row r="61" spans="1:13">
      <c r="A61" s="269">
        <v>51</v>
      </c>
      <c r="B61" s="278" t="s">
        <v>62</v>
      </c>
      <c r="C61" s="279">
        <v>50.2</v>
      </c>
      <c r="D61" s="280">
        <v>50.533333333333339</v>
      </c>
      <c r="E61" s="280">
        <v>48.716666666666676</v>
      </c>
      <c r="F61" s="280">
        <v>47.233333333333334</v>
      </c>
      <c r="G61" s="280">
        <v>45.416666666666671</v>
      </c>
      <c r="H61" s="280">
        <v>52.01666666666668</v>
      </c>
      <c r="I61" s="280">
        <v>53.833333333333343</v>
      </c>
      <c r="J61" s="280">
        <v>55.316666666666684</v>
      </c>
      <c r="K61" s="278">
        <v>52.35</v>
      </c>
      <c r="L61" s="278">
        <v>49.05</v>
      </c>
      <c r="M61" s="278">
        <v>351.13747000000001</v>
      </c>
    </row>
    <row r="62" spans="1:13">
      <c r="A62" s="269">
        <v>52</v>
      </c>
      <c r="B62" s="278" t="s">
        <v>63</v>
      </c>
      <c r="C62" s="279">
        <v>34.1</v>
      </c>
      <c r="D62" s="280">
        <v>34.449999999999996</v>
      </c>
      <c r="E62" s="280">
        <v>33.149999999999991</v>
      </c>
      <c r="F62" s="280">
        <v>32.199999999999996</v>
      </c>
      <c r="G62" s="280">
        <v>30.899999999999991</v>
      </c>
      <c r="H62" s="280">
        <v>35.399999999999991</v>
      </c>
      <c r="I62" s="280">
        <v>36.699999999999989</v>
      </c>
      <c r="J62" s="280">
        <v>37.649999999999991</v>
      </c>
      <c r="K62" s="278">
        <v>35.75</v>
      </c>
      <c r="L62" s="278">
        <v>33.5</v>
      </c>
      <c r="M62" s="278">
        <v>23.365629999999999</v>
      </c>
    </row>
    <row r="63" spans="1:13">
      <c r="A63" s="269">
        <v>53</v>
      </c>
      <c r="B63" s="278" t="s">
        <v>313</v>
      </c>
      <c r="C63" s="279">
        <v>1112.4000000000001</v>
      </c>
      <c r="D63" s="280">
        <v>1117.7</v>
      </c>
      <c r="E63" s="280">
        <v>1094.7</v>
      </c>
      <c r="F63" s="280">
        <v>1077</v>
      </c>
      <c r="G63" s="280">
        <v>1054</v>
      </c>
      <c r="H63" s="280">
        <v>1135.4000000000001</v>
      </c>
      <c r="I63" s="280">
        <v>1158.4000000000001</v>
      </c>
      <c r="J63" s="280">
        <v>1176.1000000000001</v>
      </c>
      <c r="K63" s="278">
        <v>1140.7</v>
      </c>
      <c r="L63" s="278">
        <v>1100</v>
      </c>
      <c r="M63" s="278">
        <v>0.25841999999999998</v>
      </c>
    </row>
    <row r="64" spans="1:13">
      <c r="A64" s="269">
        <v>54</v>
      </c>
      <c r="B64" s="278" t="s">
        <v>64</v>
      </c>
      <c r="C64" s="279">
        <v>1239.0999999999999</v>
      </c>
      <c r="D64" s="280">
        <v>1243.2</v>
      </c>
      <c r="E64" s="280">
        <v>1198.45</v>
      </c>
      <c r="F64" s="280">
        <v>1157.8</v>
      </c>
      <c r="G64" s="280">
        <v>1113.05</v>
      </c>
      <c r="H64" s="280">
        <v>1283.8500000000001</v>
      </c>
      <c r="I64" s="280">
        <v>1328.6000000000001</v>
      </c>
      <c r="J64" s="280">
        <v>1369.2500000000002</v>
      </c>
      <c r="K64" s="278">
        <v>1287.95</v>
      </c>
      <c r="L64" s="278">
        <v>1202.55</v>
      </c>
      <c r="M64" s="278">
        <v>14.57555</v>
      </c>
    </row>
    <row r="65" spans="1:13">
      <c r="A65" s="269">
        <v>55</v>
      </c>
      <c r="B65" s="278" t="s">
        <v>321</v>
      </c>
      <c r="C65" s="279">
        <v>3907.9</v>
      </c>
      <c r="D65" s="280">
        <v>3887.2666666666664</v>
      </c>
      <c r="E65" s="280">
        <v>3835.6333333333328</v>
      </c>
      <c r="F65" s="280">
        <v>3763.3666666666663</v>
      </c>
      <c r="G65" s="280">
        <v>3711.7333333333327</v>
      </c>
      <c r="H65" s="280">
        <v>3959.5333333333328</v>
      </c>
      <c r="I65" s="280">
        <v>4011.1666666666661</v>
      </c>
      <c r="J65" s="280">
        <v>4083.4333333333329</v>
      </c>
      <c r="K65" s="278">
        <v>3938.9</v>
      </c>
      <c r="L65" s="278">
        <v>3815</v>
      </c>
      <c r="M65" s="278">
        <v>9.5519999999999994E-2</v>
      </c>
    </row>
    <row r="66" spans="1:13">
      <c r="A66" s="269">
        <v>56</v>
      </c>
      <c r="B66" s="278" t="s">
        <v>235</v>
      </c>
      <c r="C66" s="279">
        <v>843.55</v>
      </c>
      <c r="D66" s="280">
        <v>849.91666666666663</v>
      </c>
      <c r="E66" s="280">
        <v>829.7833333333333</v>
      </c>
      <c r="F66" s="280">
        <v>816.01666666666665</v>
      </c>
      <c r="G66" s="280">
        <v>795.88333333333333</v>
      </c>
      <c r="H66" s="280">
        <v>863.68333333333328</v>
      </c>
      <c r="I66" s="280">
        <v>883.81666666666672</v>
      </c>
      <c r="J66" s="280">
        <v>897.58333333333326</v>
      </c>
      <c r="K66" s="278">
        <v>870.05</v>
      </c>
      <c r="L66" s="278">
        <v>836.15</v>
      </c>
      <c r="M66" s="278">
        <v>0.48599999999999999</v>
      </c>
    </row>
    <row r="67" spans="1:13">
      <c r="A67" s="269">
        <v>57</v>
      </c>
      <c r="B67" s="278" t="s">
        <v>322</v>
      </c>
      <c r="C67" s="279">
        <v>232.15</v>
      </c>
      <c r="D67" s="280">
        <v>233.46666666666667</v>
      </c>
      <c r="E67" s="280">
        <v>227.08333333333334</v>
      </c>
      <c r="F67" s="280">
        <v>222.01666666666668</v>
      </c>
      <c r="G67" s="280">
        <v>215.63333333333335</v>
      </c>
      <c r="H67" s="280">
        <v>238.53333333333333</v>
      </c>
      <c r="I67" s="280">
        <v>244.91666666666666</v>
      </c>
      <c r="J67" s="280">
        <v>249.98333333333332</v>
      </c>
      <c r="K67" s="278">
        <v>239.85</v>
      </c>
      <c r="L67" s="278">
        <v>228.4</v>
      </c>
      <c r="M67" s="278">
        <v>0.66705999999999999</v>
      </c>
    </row>
    <row r="68" spans="1:13">
      <c r="A68" s="269">
        <v>58</v>
      </c>
      <c r="B68" s="278" t="s">
        <v>66</v>
      </c>
      <c r="C68" s="279">
        <v>71.3</v>
      </c>
      <c r="D68" s="280">
        <v>71.683333333333323</v>
      </c>
      <c r="E68" s="280">
        <v>70.266666666666652</v>
      </c>
      <c r="F68" s="280">
        <v>69.233333333333334</v>
      </c>
      <c r="G68" s="280">
        <v>67.816666666666663</v>
      </c>
      <c r="H68" s="280">
        <v>72.71666666666664</v>
      </c>
      <c r="I68" s="280">
        <v>74.133333333333297</v>
      </c>
      <c r="J68" s="280">
        <v>75.166666666666629</v>
      </c>
      <c r="K68" s="278">
        <v>73.099999999999994</v>
      </c>
      <c r="L68" s="278">
        <v>70.650000000000006</v>
      </c>
      <c r="M68" s="278">
        <v>197.18808000000001</v>
      </c>
    </row>
    <row r="69" spans="1:13">
      <c r="A69" s="269">
        <v>59</v>
      </c>
      <c r="B69" s="278" t="s">
        <v>314</v>
      </c>
      <c r="C69" s="279">
        <v>633.1</v>
      </c>
      <c r="D69" s="280">
        <v>633.61666666666667</v>
      </c>
      <c r="E69" s="280">
        <v>612.73333333333335</v>
      </c>
      <c r="F69" s="280">
        <v>592.36666666666667</v>
      </c>
      <c r="G69" s="280">
        <v>571.48333333333335</v>
      </c>
      <c r="H69" s="280">
        <v>653.98333333333335</v>
      </c>
      <c r="I69" s="280">
        <v>674.86666666666679</v>
      </c>
      <c r="J69" s="280">
        <v>695.23333333333335</v>
      </c>
      <c r="K69" s="278">
        <v>654.5</v>
      </c>
      <c r="L69" s="278">
        <v>613.25</v>
      </c>
      <c r="M69" s="278">
        <v>10.23522</v>
      </c>
    </row>
    <row r="70" spans="1:13">
      <c r="A70" s="269">
        <v>60</v>
      </c>
      <c r="B70" s="278" t="s">
        <v>67</v>
      </c>
      <c r="C70" s="279">
        <v>515.75</v>
      </c>
      <c r="D70" s="280">
        <v>518.55000000000007</v>
      </c>
      <c r="E70" s="280">
        <v>505.20000000000016</v>
      </c>
      <c r="F70" s="280">
        <v>494.65000000000009</v>
      </c>
      <c r="G70" s="280">
        <v>481.30000000000018</v>
      </c>
      <c r="H70" s="280">
        <v>529.10000000000014</v>
      </c>
      <c r="I70" s="280">
        <v>542.45000000000005</v>
      </c>
      <c r="J70" s="280">
        <v>553.00000000000011</v>
      </c>
      <c r="K70" s="278">
        <v>531.9</v>
      </c>
      <c r="L70" s="278">
        <v>508</v>
      </c>
      <c r="M70" s="278">
        <v>9.4885800000000007</v>
      </c>
    </row>
    <row r="71" spans="1:13">
      <c r="A71" s="269">
        <v>61</v>
      </c>
      <c r="B71" s="278" t="s">
        <v>68</v>
      </c>
      <c r="C71" s="279">
        <v>283.8</v>
      </c>
      <c r="D71" s="280">
        <v>271.93333333333334</v>
      </c>
      <c r="E71" s="280">
        <v>257.86666666666667</v>
      </c>
      <c r="F71" s="280">
        <v>231.93333333333334</v>
      </c>
      <c r="G71" s="280">
        <v>217.86666666666667</v>
      </c>
      <c r="H71" s="280">
        <v>297.86666666666667</v>
      </c>
      <c r="I71" s="280">
        <v>311.93333333333339</v>
      </c>
      <c r="J71" s="280">
        <v>337.86666666666667</v>
      </c>
      <c r="K71" s="278">
        <v>286</v>
      </c>
      <c r="L71" s="278">
        <v>246</v>
      </c>
      <c r="M71" s="278">
        <v>113.41639000000001</v>
      </c>
    </row>
    <row r="72" spans="1:13">
      <c r="A72" s="269">
        <v>62</v>
      </c>
      <c r="B72" s="278" t="s">
        <v>70</v>
      </c>
      <c r="C72" s="279">
        <v>502.45</v>
      </c>
      <c r="D72" s="280">
        <v>504.38333333333338</v>
      </c>
      <c r="E72" s="280">
        <v>496.26666666666677</v>
      </c>
      <c r="F72" s="280">
        <v>490.08333333333337</v>
      </c>
      <c r="G72" s="280">
        <v>481.96666666666675</v>
      </c>
      <c r="H72" s="280">
        <v>510.56666666666678</v>
      </c>
      <c r="I72" s="280">
        <v>518.68333333333339</v>
      </c>
      <c r="J72" s="280">
        <v>524.86666666666679</v>
      </c>
      <c r="K72" s="278">
        <v>512.5</v>
      </c>
      <c r="L72" s="278">
        <v>498.2</v>
      </c>
      <c r="M72" s="278">
        <v>161.27623</v>
      </c>
    </row>
    <row r="73" spans="1:13">
      <c r="A73" s="269">
        <v>63</v>
      </c>
      <c r="B73" s="278" t="s">
        <v>71</v>
      </c>
      <c r="C73" s="279">
        <v>21.85</v>
      </c>
      <c r="D73" s="280">
        <v>21.983333333333334</v>
      </c>
      <c r="E73" s="280">
        <v>21.366666666666667</v>
      </c>
      <c r="F73" s="280">
        <v>20.883333333333333</v>
      </c>
      <c r="G73" s="280">
        <v>20.266666666666666</v>
      </c>
      <c r="H73" s="280">
        <v>22.466666666666669</v>
      </c>
      <c r="I73" s="280">
        <v>23.083333333333336</v>
      </c>
      <c r="J73" s="280">
        <v>23.56666666666667</v>
      </c>
      <c r="K73" s="278">
        <v>22.6</v>
      </c>
      <c r="L73" s="278">
        <v>21.5</v>
      </c>
      <c r="M73" s="278">
        <v>297.50187</v>
      </c>
    </row>
    <row r="74" spans="1:13">
      <c r="A74" s="269">
        <v>64</v>
      </c>
      <c r="B74" s="278" t="s">
        <v>72</v>
      </c>
      <c r="C74" s="279">
        <v>355.25</v>
      </c>
      <c r="D74" s="280">
        <v>353.06666666666666</v>
      </c>
      <c r="E74" s="280">
        <v>345.23333333333335</v>
      </c>
      <c r="F74" s="280">
        <v>335.2166666666667</v>
      </c>
      <c r="G74" s="280">
        <v>327.38333333333338</v>
      </c>
      <c r="H74" s="280">
        <v>363.08333333333331</v>
      </c>
      <c r="I74" s="280">
        <v>370.91666666666669</v>
      </c>
      <c r="J74" s="280">
        <v>380.93333333333328</v>
      </c>
      <c r="K74" s="278">
        <v>360.9</v>
      </c>
      <c r="L74" s="278">
        <v>343.05</v>
      </c>
      <c r="M74" s="278">
        <v>100.74247</v>
      </c>
    </row>
    <row r="75" spans="1:13">
      <c r="A75" s="269">
        <v>65</v>
      </c>
      <c r="B75" s="278" t="s">
        <v>323</v>
      </c>
      <c r="C75" s="279">
        <v>454.05</v>
      </c>
      <c r="D75" s="280">
        <v>454.06666666666666</v>
      </c>
      <c r="E75" s="280">
        <v>445.08333333333331</v>
      </c>
      <c r="F75" s="280">
        <v>436.11666666666667</v>
      </c>
      <c r="G75" s="280">
        <v>427.13333333333333</v>
      </c>
      <c r="H75" s="280">
        <v>463.0333333333333</v>
      </c>
      <c r="I75" s="280">
        <v>472.01666666666665</v>
      </c>
      <c r="J75" s="280">
        <v>480.98333333333329</v>
      </c>
      <c r="K75" s="278">
        <v>463.05</v>
      </c>
      <c r="L75" s="278">
        <v>445.1</v>
      </c>
      <c r="M75" s="278">
        <v>1.04287</v>
      </c>
    </row>
    <row r="76" spans="1:13" s="16" customFormat="1">
      <c r="A76" s="269">
        <v>66</v>
      </c>
      <c r="B76" s="278" t="s">
        <v>325</v>
      </c>
      <c r="C76" s="279">
        <v>100.05</v>
      </c>
      <c r="D76" s="280">
        <v>100.81666666666666</v>
      </c>
      <c r="E76" s="280">
        <v>98.783333333333331</v>
      </c>
      <c r="F76" s="280">
        <v>97.516666666666666</v>
      </c>
      <c r="G76" s="280">
        <v>95.483333333333334</v>
      </c>
      <c r="H76" s="280">
        <v>102.08333333333333</v>
      </c>
      <c r="I76" s="280">
        <v>104.11666666666666</v>
      </c>
      <c r="J76" s="280">
        <v>105.38333333333333</v>
      </c>
      <c r="K76" s="278">
        <v>102.85</v>
      </c>
      <c r="L76" s="278">
        <v>99.55</v>
      </c>
      <c r="M76" s="278">
        <v>1.9254899999999999</v>
      </c>
    </row>
    <row r="77" spans="1:13" s="16" customFormat="1">
      <c r="A77" s="269">
        <v>67</v>
      </c>
      <c r="B77" s="278" t="s">
        <v>326</v>
      </c>
      <c r="C77" s="279">
        <v>2215.4</v>
      </c>
      <c r="D77" s="280">
        <v>2281.7833333333333</v>
      </c>
      <c r="E77" s="280">
        <v>2063.5666666666666</v>
      </c>
      <c r="F77" s="280">
        <v>1911.7333333333331</v>
      </c>
      <c r="G77" s="280">
        <v>1693.5166666666664</v>
      </c>
      <c r="H77" s="280">
        <v>2433.6166666666668</v>
      </c>
      <c r="I77" s="280">
        <v>2651.833333333333</v>
      </c>
      <c r="J77" s="280">
        <v>2803.666666666667</v>
      </c>
      <c r="K77" s="278">
        <v>2500</v>
      </c>
      <c r="L77" s="278">
        <v>2129.9499999999998</v>
      </c>
      <c r="M77" s="278">
        <v>0.29837999999999998</v>
      </c>
    </row>
    <row r="78" spans="1:13" s="16" customFormat="1">
      <c r="A78" s="269">
        <v>68</v>
      </c>
      <c r="B78" s="278" t="s">
        <v>327</v>
      </c>
      <c r="C78" s="279">
        <v>543.04999999999995</v>
      </c>
      <c r="D78" s="280">
        <v>528.70000000000005</v>
      </c>
      <c r="E78" s="280">
        <v>514.30000000000007</v>
      </c>
      <c r="F78" s="280">
        <v>485.55</v>
      </c>
      <c r="G78" s="280">
        <v>471.15000000000003</v>
      </c>
      <c r="H78" s="280">
        <v>557.45000000000005</v>
      </c>
      <c r="I78" s="280">
        <v>571.85000000000014</v>
      </c>
      <c r="J78" s="280">
        <v>600.60000000000014</v>
      </c>
      <c r="K78" s="278">
        <v>543.1</v>
      </c>
      <c r="L78" s="278">
        <v>499.95</v>
      </c>
      <c r="M78" s="278">
        <v>1.9943900000000001</v>
      </c>
    </row>
    <row r="79" spans="1:13" s="16" customFormat="1">
      <c r="A79" s="269">
        <v>69</v>
      </c>
      <c r="B79" s="278" t="s">
        <v>328</v>
      </c>
      <c r="C79" s="279">
        <v>56.25</v>
      </c>
      <c r="D79" s="280">
        <v>56.6</v>
      </c>
      <c r="E79" s="280">
        <v>54.75</v>
      </c>
      <c r="F79" s="280">
        <v>53.25</v>
      </c>
      <c r="G79" s="280">
        <v>51.4</v>
      </c>
      <c r="H79" s="280">
        <v>58.1</v>
      </c>
      <c r="I79" s="280">
        <v>59.95000000000001</v>
      </c>
      <c r="J79" s="280">
        <v>61.45</v>
      </c>
      <c r="K79" s="278">
        <v>58.45</v>
      </c>
      <c r="L79" s="278">
        <v>55.1</v>
      </c>
      <c r="M79" s="278">
        <v>19.014690000000002</v>
      </c>
    </row>
    <row r="80" spans="1:13" s="16" customFormat="1">
      <c r="A80" s="269">
        <v>70</v>
      </c>
      <c r="B80" s="278" t="s">
        <v>73</v>
      </c>
      <c r="C80" s="279">
        <v>10739.95</v>
      </c>
      <c r="D80" s="280">
        <v>10630.933333333332</v>
      </c>
      <c r="E80" s="280">
        <v>10462.066666666666</v>
      </c>
      <c r="F80" s="280">
        <v>10184.183333333332</v>
      </c>
      <c r="G80" s="280">
        <v>10015.316666666666</v>
      </c>
      <c r="H80" s="280">
        <v>10908.816666666666</v>
      </c>
      <c r="I80" s="280">
        <v>11077.683333333331</v>
      </c>
      <c r="J80" s="280">
        <v>11355.566666666666</v>
      </c>
      <c r="K80" s="278">
        <v>10799.8</v>
      </c>
      <c r="L80" s="278">
        <v>10353.049999999999</v>
      </c>
      <c r="M80" s="278">
        <v>0.28345999999999999</v>
      </c>
    </row>
    <row r="81" spans="1:13" s="16" customFormat="1">
      <c r="A81" s="269">
        <v>71</v>
      </c>
      <c r="B81" s="278" t="s">
        <v>75</v>
      </c>
      <c r="C81" s="279">
        <v>360.1</v>
      </c>
      <c r="D81" s="280">
        <v>360.09999999999997</v>
      </c>
      <c r="E81" s="280">
        <v>354.19999999999993</v>
      </c>
      <c r="F81" s="280">
        <v>348.29999999999995</v>
      </c>
      <c r="G81" s="280">
        <v>342.39999999999992</v>
      </c>
      <c r="H81" s="280">
        <v>365.99999999999994</v>
      </c>
      <c r="I81" s="280">
        <v>371.89999999999992</v>
      </c>
      <c r="J81" s="280">
        <v>377.79999999999995</v>
      </c>
      <c r="K81" s="278">
        <v>366</v>
      </c>
      <c r="L81" s="278">
        <v>354.2</v>
      </c>
      <c r="M81" s="278">
        <v>44.205190000000002</v>
      </c>
    </row>
    <row r="82" spans="1:13" s="16" customFormat="1">
      <c r="A82" s="269">
        <v>72</v>
      </c>
      <c r="B82" s="278" t="s">
        <v>329</v>
      </c>
      <c r="C82" s="279">
        <v>132.85</v>
      </c>
      <c r="D82" s="280">
        <v>134.15</v>
      </c>
      <c r="E82" s="280">
        <v>128.9</v>
      </c>
      <c r="F82" s="280">
        <v>124.94999999999999</v>
      </c>
      <c r="G82" s="280">
        <v>119.69999999999999</v>
      </c>
      <c r="H82" s="280">
        <v>138.10000000000002</v>
      </c>
      <c r="I82" s="280">
        <v>143.35000000000002</v>
      </c>
      <c r="J82" s="280">
        <v>147.30000000000004</v>
      </c>
      <c r="K82" s="278">
        <v>139.4</v>
      </c>
      <c r="L82" s="278">
        <v>130.19999999999999</v>
      </c>
      <c r="M82" s="278">
        <v>4.1410999999999998</v>
      </c>
    </row>
    <row r="83" spans="1:13" s="16" customFormat="1">
      <c r="A83" s="269">
        <v>73</v>
      </c>
      <c r="B83" s="278" t="s">
        <v>76</v>
      </c>
      <c r="C83" s="279">
        <v>2832.15</v>
      </c>
      <c r="D83" s="280">
        <v>2843.1166666666663</v>
      </c>
      <c r="E83" s="280">
        <v>2791.2333333333327</v>
      </c>
      <c r="F83" s="280">
        <v>2750.3166666666662</v>
      </c>
      <c r="G83" s="280">
        <v>2698.4333333333325</v>
      </c>
      <c r="H83" s="280">
        <v>2884.0333333333328</v>
      </c>
      <c r="I83" s="280">
        <v>2935.916666666667</v>
      </c>
      <c r="J83" s="280">
        <v>2976.833333333333</v>
      </c>
      <c r="K83" s="278">
        <v>2895</v>
      </c>
      <c r="L83" s="278">
        <v>2802.2</v>
      </c>
      <c r="M83" s="278">
        <v>7.0527100000000003</v>
      </c>
    </row>
    <row r="84" spans="1:13" s="16" customFormat="1">
      <c r="A84" s="269">
        <v>74</v>
      </c>
      <c r="B84" s="278" t="s">
        <v>315</v>
      </c>
      <c r="C84" s="279">
        <v>386.15</v>
      </c>
      <c r="D84" s="280">
        <v>380.05</v>
      </c>
      <c r="E84" s="280">
        <v>371.1</v>
      </c>
      <c r="F84" s="280">
        <v>356.05</v>
      </c>
      <c r="G84" s="280">
        <v>347.1</v>
      </c>
      <c r="H84" s="280">
        <v>395.1</v>
      </c>
      <c r="I84" s="280">
        <v>404.04999999999995</v>
      </c>
      <c r="J84" s="280">
        <v>419.1</v>
      </c>
      <c r="K84" s="278">
        <v>389</v>
      </c>
      <c r="L84" s="278">
        <v>365</v>
      </c>
      <c r="M84" s="278">
        <v>3.5833699999999999</v>
      </c>
    </row>
    <row r="85" spans="1:13" s="16" customFormat="1">
      <c r="A85" s="269">
        <v>75</v>
      </c>
      <c r="B85" s="278" t="s">
        <v>324</v>
      </c>
      <c r="C85" s="279">
        <v>69.45</v>
      </c>
      <c r="D85" s="280">
        <v>68.533333333333331</v>
      </c>
      <c r="E85" s="280">
        <v>66.066666666666663</v>
      </c>
      <c r="F85" s="280">
        <v>62.683333333333337</v>
      </c>
      <c r="G85" s="280">
        <v>60.216666666666669</v>
      </c>
      <c r="H85" s="280">
        <v>71.916666666666657</v>
      </c>
      <c r="I85" s="280">
        <v>74.383333333333326</v>
      </c>
      <c r="J85" s="280">
        <v>77.766666666666652</v>
      </c>
      <c r="K85" s="278">
        <v>71</v>
      </c>
      <c r="L85" s="278">
        <v>65.150000000000006</v>
      </c>
      <c r="M85" s="278">
        <v>12.345750000000001</v>
      </c>
    </row>
    <row r="86" spans="1:13" s="16" customFormat="1">
      <c r="A86" s="269">
        <v>76</v>
      </c>
      <c r="B86" s="278" t="s">
        <v>77</v>
      </c>
      <c r="C86" s="279">
        <v>333.8</v>
      </c>
      <c r="D86" s="280">
        <v>339.26666666666665</v>
      </c>
      <c r="E86" s="280">
        <v>326.5333333333333</v>
      </c>
      <c r="F86" s="280">
        <v>319.26666666666665</v>
      </c>
      <c r="G86" s="280">
        <v>306.5333333333333</v>
      </c>
      <c r="H86" s="280">
        <v>346.5333333333333</v>
      </c>
      <c r="I86" s="280">
        <v>359.26666666666665</v>
      </c>
      <c r="J86" s="280">
        <v>366.5333333333333</v>
      </c>
      <c r="K86" s="278">
        <v>352</v>
      </c>
      <c r="L86" s="278">
        <v>332</v>
      </c>
      <c r="M86" s="278">
        <v>78.353920000000002</v>
      </c>
    </row>
    <row r="87" spans="1:13" s="16" customFormat="1">
      <c r="A87" s="269">
        <v>77</v>
      </c>
      <c r="B87" s="278" t="s">
        <v>78</v>
      </c>
      <c r="C87" s="279">
        <v>86.85</v>
      </c>
      <c r="D87" s="280">
        <v>86.833333333333329</v>
      </c>
      <c r="E87" s="280">
        <v>83.516666666666652</v>
      </c>
      <c r="F87" s="280">
        <v>80.183333333333323</v>
      </c>
      <c r="G87" s="280">
        <v>76.866666666666646</v>
      </c>
      <c r="H87" s="280">
        <v>90.166666666666657</v>
      </c>
      <c r="I87" s="280">
        <v>93.483333333333348</v>
      </c>
      <c r="J87" s="280">
        <v>96.816666666666663</v>
      </c>
      <c r="K87" s="278">
        <v>90.15</v>
      </c>
      <c r="L87" s="278">
        <v>83.5</v>
      </c>
      <c r="M87" s="278">
        <v>166.38115999999999</v>
      </c>
    </row>
    <row r="88" spans="1:13" s="16" customFormat="1">
      <c r="A88" s="269">
        <v>78</v>
      </c>
      <c r="B88" s="278" t="s">
        <v>333</v>
      </c>
      <c r="C88" s="279">
        <v>307.85000000000002</v>
      </c>
      <c r="D88" s="280">
        <v>301.98333333333335</v>
      </c>
      <c r="E88" s="280">
        <v>291.9666666666667</v>
      </c>
      <c r="F88" s="280">
        <v>276.08333333333337</v>
      </c>
      <c r="G88" s="280">
        <v>266.06666666666672</v>
      </c>
      <c r="H88" s="280">
        <v>317.86666666666667</v>
      </c>
      <c r="I88" s="280">
        <v>327.88333333333333</v>
      </c>
      <c r="J88" s="280">
        <v>343.76666666666665</v>
      </c>
      <c r="K88" s="278">
        <v>312</v>
      </c>
      <c r="L88" s="278">
        <v>286.10000000000002</v>
      </c>
      <c r="M88" s="278">
        <v>23.892679999999999</v>
      </c>
    </row>
    <row r="89" spans="1:13" s="16" customFormat="1">
      <c r="A89" s="269">
        <v>79</v>
      </c>
      <c r="B89" s="278" t="s">
        <v>334</v>
      </c>
      <c r="C89" s="279">
        <v>333.6</v>
      </c>
      <c r="D89" s="280">
        <v>334.56666666666666</v>
      </c>
      <c r="E89" s="280">
        <v>319.13333333333333</v>
      </c>
      <c r="F89" s="280">
        <v>304.66666666666669</v>
      </c>
      <c r="G89" s="280">
        <v>289.23333333333335</v>
      </c>
      <c r="H89" s="280">
        <v>349.0333333333333</v>
      </c>
      <c r="I89" s="280">
        <v>364.46666666666658</v>
      </c>
      <c r="J89" s="280">
        <v>378.93333333333328</v>
      </c>
      <c r="K89" s="278">
        <v>350</v>
      </c>
      <c r="L89" s="278">
        <v>320.10000000000002</v>
      </c>
      <c r="M89" s="278">
        <v>1.2740899999999999</v>
      </c>
    </row>
    <row r="90" spans="1:13" s="16" customFormat="1">
      <c r="A90" s="269">
        <v>80</v>
      </c>
      <c r="B90" s="278" t="s">
        <v>336</v>
      </c>
      <c r="C90" s="279">
        <v>229.6</v>
      </c>
      <c r="D90" s="280">
        <v>227.61666666666665</v>
      </c>
      <c r="E90" s="280">
        <v>224.18333333333328</v>
      </c>
      <c r="F90" s="280">
        <v>218.76666666666662</v>
      </c>
      <c r="G90" s="280">
        <v>215.33333333333326</v>
      </c>
      <c r="H90" s="280">
        <v>233.0333333333333</v>
      </c>
      <c r="I90" s="280">
        <v>236.46666666666664</v>
      </c>
      <c r="J90" s="280">
        <v>241.88333333333333</v>
      </c>
      <c r="K90" s="278">
        <v>231.05</v>
      </c>
      <c r="L90" s="278">
        <v>222.2</v>
      </c>
      <c r="M90" s="278">
        <v>0.26240999999999998</v>
      </c>
    </row>
    <row r="91" spans="1:13" s="16" customFormat="1">
      <c r="A91" s="269">
        <v>81</v>
      </c>
      <c r="B91" s="278" t="s">
        <v>330</v>
      </c>
      <c r="C91" s="279">
        <v>434.9</v>
      </c>
      <c r="D91" s="280">
        <v>444.5333333333333</v>
      </c>
      <c r="E91" s="280">
        <v>422.36666666666662</v>
      </c>
      <c r="F91" s="280">
        <v>409.83333333333331</v>
      </c>
      <c r="G91" s="280">
        <v>387.66666666666663</v>
      </c>
      <c r="H91" s="280">
        <v>457.06666666666661</v>
      </c>
      <c r="I91" s="280">
        <v>479.23333333333335</v>
      </c>
      <c r="J91" s="280">
        <v>491.76666666666659</v>
      </c>
      <c r="K91" s="278">
        <v>466.7</v>
      </c>
      <c r="L91" s="278">
        <v>432</v>
      </c>
      <c r="M91" s="278">
        <v>2.03091</v>
      </c>
    </row>
    <row r="92" spans="1:13" s="16" customFormat="1">
      <c r="A92" s="269">
        <v>82</v>
      </c>
      <c r="B92" s="278" t="s">
        <v>79</v>
      </c>
      <c r="C92" s="279">
        <v>115.45</v>
      </c>
      <c r="D92" s="280">
        <v>116.53333333333335</v>
      </c>
      <c r="E92" s="280">
        <v>114.01666666666669</v>
      </c>
      <c r="F92" s="280">
        <v>112.58333333333334</v>
      </c>
      <c r="G92" s="280">
        <v>110.06666666666669</v>
      </c>
      <c r="H92" s="280">
        <v>117.9666666666667</v>
      </c>
      <c r="I92" s="280">
        <v>120.48333333333335</v>
      </c>
      <c r="J92" s="280">
        <v>121.9166666666667</v>
      </c>
      <c r="K92" s="278">
        <v>119.05</v>
      </c>
      <c r="L92" s="278">
        <v>115.1</v>
      </c>
      <c r="M92" s="278">
        <v>7.7940100000000001</v>
      </c>
    </row>
    <row r="93" spans="1:13" s="16" customFormat="1">
      <c r="A93" s="269">
        <v>83</v>
      </c>
      <c r="B93" s="278" t="s">
        <v>331</v>
      </c>
      <c r="C93" s="279">
        <v>186.7</v>
      </c>
      <c r="D93" s="280">
        <v>188.31666666666669</v>
      </c>
      <c r="E93" s="280">
        <v>182.63333333333338</v>
      </c>
      <c r="F93" s="280">
        <v>178.56666666666669</v>
      </c>
      <c r="G93" s="280">
        <v>172.88333333333338</v>
      </c>
      <c r="H93" s="280">
        <v>192.38333333333338</v>
      </c>
      <c r="I93" s="280">
        <v>198.06666666666672</v>
      </c>
      <c r="J93" s="280">
        <v>202.13333333333338</v>
      </c>
      <c r="K93" s="278">
        <v>194</v>
      </c>
      <c r="L93" s="278">
        <v>184.25</v>
      </c>
      <c r="M93" s="278">
        <v>6.4725700000000002</v>
      </c>
    </row>
    <row r="94" spans="1:13" s="16" customFormat="1">
      <c r="A94" s="269">
        <v>84</v>
      </c>
      <c r="B94" s="278" t="s">
        <v>339</v>
      </c>
      <c r="C94" s="279">
        <v>230.85</v>
      </c>
      <c r="D94" s="280">
        <v>230.71666666666667</v>
      </c>
      <c r="E94" s="280">
        <v>225.63333333333333</v>
      </c>
      <c r="F94" s="280">
        <v>220.41666666666666</v>
      </c>
      <c r="G94" s="280">
        <v>215.33333333333331</v>
      </c>
      <c r="H94" s="280">
        <v>235.93333333333334</v>
      </c>
      <c r="I94" s="280">
        <v>241.01666666666665</v>
      </c>
      <c r="J94" s="280">
        <v>246.23333333333335</v>
      </c>
      <c r="K94" s="278">
        <v>235.8</v>
      </c>
      <c r="L94" s="278">
        <v>225.5</v>
      </c>
      <c r="M94" s="278">
        <v>4.5827600000000004</v>
      </c>
    </row>
    <row r="95" spans="1:13" s="16" customFormat="1">
      <c r="A95" s="269">
        <v>85</v>
      </c>
      <c r="B95" s="278" t="s">
        <v>337</v>
      </c>
      <c r="C95" s="279">
        <v>816.85</v>
      </c>
      <c r="D95" s="280">
        <v>824.93333333333339</v>
      </c>
      <c r="E95" s="280">
        <v>801.91666666666674</v>
      </c>
      <c r="F95" s="280">
        <v>786.98333333333335</v>
      </c>
      <c r="G95" s="280">
        <v>763.9666666666667</v>
      </c>
      <c r="H95" s="280">
        <v>839.86666666666679</v>
      </c>
      <c r="I95" s="280">
        <v>862.88333333333344</v>
      </c>
      <c r="J95" s="280">
        <v>877.81666666666683</v>
      </c>
      <c r="K95" s="278">
        <v>847.95</v>
      </c>
      <c r="L95" s="278">
        <v>810</v>
      </c>
      <c r="M95" s="278">
        <v>0.79847999999999997</v>
      </c>
    </row>
    <row r="96" spans="1:13" s="16" customFormat="1">
      <c r="A96" s="269">
        <v>86</v>
      </c>
      <c r="B96" s="278" t="s">
        <v>338</v>
      </c>
      <c r="C96" s="279">
        <v>13.25</v>
      </c>
      <c r="D96" s="280">
        <v>13.200000000000001</v>
      </c>
      <c r="E96" s="280">
        <v>12.950000000000003</v>
      </c>
      <c r="F96" s="280">
        <v>12.650000000000002</v>
      </c>
      <c r="G96" s="280">
        <v>12.400000000000004</v>
      </c>
      <c r="H96" s="280">
        <v>13.500000000000002</v>
      </c>
      <c r="I96" s="280">
        <v>13.749999999999998</v>
      </c>
      <c r="J96" s="280">
        <v>14.05</v>
      </c>
      <c r="K96" s="278">
        <v>13.45</v>
      </c>
      <c r="L96" s="278">
        <v>12.9</v>
      </c>
      <c r="M96" s="278">
        <v>9.5126799999999996</v>
      </c>
    </row>
    <row r="97" spans="1:13" s="16" customFormat="1">
      <c r="A97" s="269">
        <v>87</v>
      </c>
      <c r="B97" s="278" t="s">
        <v>340</v>
      </c>
      <c r="C97" s="279">
        <v>116.65</v>
      </c>
      <c r="D97" s="280">
        <v>115.95</v>
      </c>
      <c r="E97" s="280">
        <v>113.7</v>
      </c>
      <c r="F97" s="280">
        <v>110.75</v>
      </c>
      <c r="G97" s="280">
        <v>108.5</v>
      </c>
      <c r="H97" s="280">
        <v>118.9</v>
      </c>
      <c r="I97" s="280">
        <v>121.15</v>
      </c>
      <c r="J97" s="280">
        <v>124.10000000000001</v>
      </c>
      <c r="K97" s="278">
        <v>118.2</v>
      </c>
      <c r="L97" s="278">
        <v>113</v>
      </c>
      <c r="M97" s="278">
        <v>1.51576</v>
      </c>
    </row>
    <row r="98" spans="1:13" s="16" customFormat="1">
      <c r="A98" s="269">
        <v>88</v>
      </c>
      <c r="B98" s="278" t="s">
        <v>341</v>
      </c>
      <c r="C98" s="279">
        <v>2252.8000000000002</v>
      </c>
      <c r="D98" s="280">
        <v>2252.1666666666665</v>
      </c>
      <c r="E98" s="280">
        <v>2229.333333333333</v>
      </c>
      <c r="F98" s="280">
        <v>2205.8666666666663</v>
      </c>
      <c r="G98" s="280">
        <v>2183.0333333333328</v>
      </c>
      <c r="H98" s="280">
        <v>2275.6333333333332</v>
      </c>
      <c r="I98" s="280">
        <v>2298.4666666666662</v>
      </c>
      <c r="J98" s="280">
        <v>2321.9333333333334</v>
      </c>
      <c r="K98" s="278">
        <v>2275</v>
      </c>
      <c r="L98" s="278">
        <v>2228.6999999999998</v>
      </c>
      <c r="M98" s="278">
        <v>1.3559999999999999E-2</v>
      </c>
    </row>
    <row r="99" spans="1:13" s="16" customFormat="1">
      <c r="A99" s="269">
        <v>89</v>
      </c>
      <c r="B99" s="278" t="s">
        <v>82</v>
      </c>
      <c r="C99" s="279">
        <v>588.65</v>
      </c>
      <c r="D99" s="280">
        <v>571.26666666666665</v>
      </c>
      <c r="E99" s="280">
        <v>544.58333333333326</v>
      </c>
      <c r="F99" s="280">
        <v>500.51666666666665</v>
      </c>
      <c r="G99" s="280">
        <v>473.83333333333326</v>
      </c>
      <c r="H99" s="280">
        <v>615.33333333333326</v>
      </c>
      <c r="I99" s="280">
        <v>642.01666666666665</v>
      </c>
      <c r="J99" s="280">
        <v>686.08333333333326</v>
      </c>
      <c r="K99" s="278">
        <v>597.95000000000005</v>
      </c>
      <c r="L99" s="278">
        <v>527.20000000000005</v>
      </c>
      <c r="M99" s="278">
        <v>19.332360000000001</v>
      </c>
    </row>
    <row r="100" spans="1:13" s="16" customFormat="1">
      <c r="A100" s="269">
        <v>90</v>
      </c>
      <c r="B100" s="278" t="s">
        <v>335</v>
      </c>
      <c r="C100" s="279">
        <v>136.55000000000001</v>
      </c>
      <c r="D100" s="280">
        <v>132.68333333333334</v>
      </c>
      <c r="E100" s="280">
        <v>126.86666666666667</v>
      </c>
      <c r="F100" s="280">
        <v>117.18333333333334</v>
      </c>
      <c r="G100" s="280">
        <v>111.36666666666667</v>
      </c>
      <c r="H100" s="280">
        <v>142.36666666666667</v>
      </c>
      <c r="I100" s="280">
        <v>148.18333333333334</v>
      </c>
      <c r="J100" s="280">
        <v>157.86666666666667</v>
      </c>
      <c r="K100" s="278">
        <v>138.5</v>
      </c>
      <c r="L100" s="278">
        <v>123</v>
      </c>
      <c r="M100" s="278">
        <v>1.00743</v>
      </c>
    </row>
    <row r="101" spans="1:13">
      <c r="A101" s="269">
        <v>91</v>
      </c>
      <c r="B101" s="278" t="s">
        <v>342</v>
      </c>
      <c r="C101" s="279">
        <v>178</v>
      </c>
      <c r="D101" s="280">
        <v>180</v>
      </c>
      <c r="E101" s="280">
        <v>175</v>
      </c>
      <c r="F101" s="280">
        <v>172</v>
      </c>
      <c r="G101" s="280">
        <v>167</v>
      </c>
      <c r="H101" s="280">
        <v>183</v>
      </c>
      <c r="I101" s="280">
        <v>188</v>
      </c>
      <c r="J101" s="280">
        <v>191</v>
      </c>
      <c r="K101" s="278">
        <v>185</v>
      </c>
      <c r="L101" s="278">
        <v>177</v>
      </c>
      <c r="M101" s="278">
        <v>0.10702</v>
      </c>
    </row>
    <row r="102" spans="1:13">
      <c r="A102" s="269">
        <v>92</v>
      </c>
      <c r="B102" s="278" t="s">
        <v>343</v>
      </c>
      <c r="C102" s="279">
        <v>129.35</v>
      </c>
      <c r="D102" s="280">
        <v>132.16666666666666</v>
      </c>
      <c r="E102" s="280">
        <v>124.43333333333331</v>
      </c>
      <c r="F102" s="280">
        <v>119.51666666666665</v>
      </c>
      <c r="G102" s="280">
        <v>111.7833333333333</v>
      </c>
      <c r="H102" s="280">
        <v>137.08333333333331</v>
      </c>
      <c r="I102" s="280">
        <v>144.81666666666666</v>
      </c>
      <c r="J102" s="280">
        <v>149.73333333333332</v>
      </c>
      <c r="K102" s="278">
        <v>139.9</v>
      </c>
      <c r="L102" s="278">
        <v>127.25</v>
      </c>
      <c r="M102" s="278">
        <v>9.8166899999999995</v>
      </c>
    </row>
    <row r="103" spans="1:13">
      <c r="A103" s="269">
        <v>93</v>
      </c>
      <c r="B103" s="278" t="s">
        <v>344</v>
      </c>
      <c r="C103" s="279">
        <v>69.650000000000006</v>
      </c>
      <c r="D103" s="280">
        <v>68.933333333333337</v>
      </c>
      <c r="E103" s="280">
        <v>66.116666666666674</v>
      </c>
      <c r="F103" s="280">
        <v>62.583333333333343</v>
      </c>
      <c r="G103" s="280">
        <v>59.76666666666668</v>
      </c>
      <c r="H103" s="280">
        <v>72.466666666666669</v>
      </c>
      <c r="I103" s="280">
        <v>75.283333333333331</v>
      </c>
      <c r="J103" s="280">
        <v>78.816666666666663</v>
      </c>
      <c r="K103" s="278">
        <v>71.75</v>
      </c>
      <c r="L103" s="278">
        <v>65.400000000000006</v>
      </c>
      <c r="M103" s="278">
        <v>15.01318</v>
      </c>
    </row>
    <row r="104" spans="1:13">
      <c r="A104" s="269">
        <v>94</v>
      </c>
      <c r="B104" s="278" t="s">
        <v>83</v>
      </c>
      <c r="C104" s="279">
        <v>176.6</v>
      </c>
      <c r="D104" s="280">
        <v>174.13333333333333</v>
      </c>
      <c r="E104" s="280">
        <v>167.46666666666664</v>
      </c>
      <c r="F104" s="280">
        <v>158.33333333333331</v>
      </c>
      <c r="G104" s="280">
        <v>151.66666666666663</v>
      </c>
      <c r="H104" s="280">
        <v>183.26666666666665</v>
      </c>
      <c r="I104" s="280">
        <v>189.93333333333334</v>
      </c>
      <c r="J104" s="280">
        <v>199.06666666666666</v>
      </c>
      <c r="K104" s="278">
        <v>180.8</v>
      </c>
      <c r="L104" s="278">
        <v>165</v>
      </c>
      <c r="M104" s="278">
        <v>119.64946999999999</v>
      </c>
    </row>
    <row r="105" spans="1:13">
      <c r="A105" s="269">
        <v>95</v>
      </c>
      <c r="B105" s="278" t="s">
        <v>345</v>
      </c>
      <c r="C105" s="279">
        <v>294.39999999999998</v>
      </c>
      <c r="D105" s="280">
        <v>291.41666666666663</v>
      </c>
      <c r="E105" s="280">
        <v>283.38333333333327</v>
      </c>
      <c r="F105" s="280">
        <v>272.36666666666662</v>
      </c>
      <c r="G105" s="280">
        <v>264.33333333333326</v>
      </c>
      <c r="H105" s="280">
        <v>302.43333333333328</v>
      </c>
      <c r="I105" s="280">
        <v>310.46666666666658</v>
      </c>
      <c r="J105" s="280">
        <v>321.48333333333329</v>
      </c>
      <c r="K105" s="278">
        <v>299.45</v>
      </c>
      <c r="L105" s="278">
        <v>280.39999999999998</v>
      </c>
      <c r="M105" s="278">
        <v>3.7802899999999999</v>
      </c>
    </row>
    <row r="106" spans="1:13">
      <c r="A106" s="269">
        <v>96</v>
      </c>
      <c r="B106" s="278" t="s">
        <v>84</v>
      </c>
      <c r="C106" s="279">
        <v>598</v>
      </c>
      <c r="D106" s="280">
        <v>602.66666666666663</v>
      </c>
      <c r="E106" s="280">
        <v>590.33333333333326</v>
      </c>
      <c r="F106" s="280">
        <v>582.66666666666663</v>
      </c>
      <c r="G106" s="280">
        <v>570.33333333333326</v>
      </c>
      <c r="H106" s="280">
        <v>610.33333333333326</v>
      </c>
      <c r="I106" s="280">
        <v>622.66666666666652</v>
      </c>
      <c r="J106" s="280">
        <v>630.33333333333326</v>
      </c>
      <c r="K106" s="278">
        <v>615</v>
      </c>
      <c r="L106" s="278">
        <v>595</v>
      </c>
      <c r="M106" s="278">
        <v>83.042959999999994</v>
      </c>
    </row>
    <row r="107" spans="1:13">
      <c r="A107" s="269">
        <v>97</v>
      </c>
      <c r="B107" s="278" t="s">
        <v>85</v>
      </c>
      <c r="C107" s="279">
        <v>148.75</v>
      </c>
      <c r="D107" s="280">
        <v>149.83333333333334</v>
      </c>
      <c r="E107" s="280">
        <v>147.2166666666667</v>
      </c>
      <c r="F107" s="280">
        <v>145.68333333333337</v>
      </c>
      <c r="G107" s="280">
        <v>143.06666666666672</v>
      </c>
      <c r="H107" s="280">
        <v>151.36666666666667</v>
      </c>
      <c r="I107" s="280">
        <v>153.98333333333329</v>
      </c>
      <c r="J107" s="280">
        <v>155.51666666666665</v>
      </c>
      <c r="K107" s="278">
        <v>152.44999999999999</v>
      </c>
      <c r="L107" s="278">
        <v>148.30000000000001</v>
      </c>
      <c r="M107" s="278">
        <v>70.949299999999994</v>
      </c>
    </row>
    <row r="108" spans="1:13">
      <c r="A108" s="269">
        <v>98</v>
      </c>
      <c r="B108" s="286" t="s">
        <v>346</v>
      </c>
      <c r="C108" s="279">
        <v>270.14999999999998</v>
      </c>
      <c r="D108" s="280">
        <v>271.66666666666669</v>
      </c>
      <c r="E108" s="280">
        <v>259.23333333333335</v>
      </c>
      <c r="F108" s="280">
        <v>248.31666666666666</v>
      </c>
      <c r="G108" s="280">
        <v>235.88333333333333</v>
      </c>
      <c r="H108" s="280">
        <v>282.58333333333337</v>
      </c>
      <c r="I108" s="280">
        <v>295.01666666666665</v>
      </c>
      <c r="J108" s="280">
        <v>305.93333333333339</v>
      </c>
      <c r="K108" s="278">
        <v>284.10000000000002</v>
      </c>
      <c r="L108" s="278">
        <v>260.75</v>
      </c>
      <c r="M108" s="278">
        <v>7.52379</v>
      </c>
    </row>
    <row r="109" spans="1:13">
      <c r="A109" s="269">
        <v>99</v>
      </c>
      <c r="B109" s="278" t="s">
        <v>86</v>
      </c>
      <c r="C109" s="279">
        <v>1378.3</v>
      </c>
      <c r="D109" s="280">
        <v>1395.9666666666665</v>
      </c>
      <c r="E109" s="280">
        <v>1352.333333333333</v>
      </c>
      <c r="F109" s="280">
        <v>1326.3666666666666</v>
      </c>
      <c r="G109" s="280">
        <v>1282.7333333333331</v>
      </c>
      <c r="H109" s="280">
        <v>1421.9333333333329</v>
      </c>
      <c r="I109" s="280">
        <v>1465.5666666666666</v>
      </c>
      <c r="J109" s="280">
        <v>1491.5333333333328</v>
      </c>
      <c r="K109" s="278">
        <v>1439.6</v>
      </c>
      <c r="L109" s="278">
        <v>1370</v>
      </c>
      <c r="M109" s="278">
        <v>5.8945699999999999</v>
      </c>
    </row>
    <row r="110" spans="1:13">
      <c r="A110" s="269">
        <v>100</v>
      </c>
      <c r="B110" s="278" t="s">
        <v>87</v>
      </c>
      <c r="C110" s="279">
        <v>376.9</v>
      </c>
      <c r="D110" s="280">
        <v>380.64999999999992</v>
      </c>
      <c r="E110" s="280">
        <v>366.39999999999986</v>
      </c>
      <c r="F110" s="280">
        <v>355.89999999999992</v>
      </c>
      <c r="G110" s="280">
        <v>341.64999999999986</v>
      </c>
      <c r="H110" s="280">
        <v>391.14999999999986</v>
      </c>
      <c r="I110" s="280">
        <v>405.4</v>
      </c>
      <c r="J110" s="280">
        <v>415.89999999999986</v>
      </c>
      <c r="K110" s="278">
        <v>394.9</v>
      </c>
      <c r="L110" s="278">
        <v>370.15</v>
      </c>
      <c r="M110" s="278">
        <v>20.087070000000001</v>
      </c>
    </row>
    <row r="111" spans="1:13">
      <c r="A111" s="269">
        <v>101</v>
      </c>
      <c r="B111" s="278" t="s">
        <v>237</v>
      </c>
      <c r="C111" s="279">
        <v>543.95000000000005</v>
      </c>
      <c r="D111" s="280">
        <v>554.73333333333335</v>
      </c>
      <c r="E111" s="280">
        <v>527.4666666666667</v>
      </c>
      <c r="F111" s="280">
        <v>510.98333333333335</v>
      </c>
      <c r="G111" s="280">
        <v>483.7166666666667</v>
      </c>
      <c r="H111" s="280">
        <v>571.2166666666667</v>
      </c>
      <c r="I111" s="280">
        <v>598.48333333333335</v>
      </c>
      <c r="J111" s="280">
        <v>614.9666666666667</v>
      </c>
      <c r="K111" s="278">
        <v>582</v>
      </c>
      <c r="L111" s="278">
        <v>538.25</v>
      </c>
      <c r="M111" s="278">
        <v>2.32151</v>
      </c>
    </row>
    <row r="112" spans="1:13">
      <c r="A112" s="269">
        <v>102</v>
      </c>
      <c r="B112" s="278" t="s">
        <v>347</v>
      </c>
      <c r="C112" s="279">
        <v>365.55</v>
      </c>
      <c r="D112" s="280">
        <v>362.66666666666669</v>
      </c>
      <c r="E112" s="280">
        <v>359.78333333333336</v>
      </c>
      <c r="F112" s="280">
        <v>354.01666666666665</v>
      </c>
      <c r="G112" s="280">
        <v>351.13333333333333</v>
      </c>
      <c r="H112" s="280">
        <v>368.43333333333339</v>
      </c>
      <c r="I112" s="280">
        <v>371.31666666666672</v>
      </c>
      <c r="J112" s="280">
        <v>377.08333333333343</v>
      </c>
      <c r="K112" s="278">
        <v>365.55</v>
      </c>
      <c r="L112" s="278">
        <v>356.9</v>
      </c>
      <c r="M112" s="278">
        <v>1.81656</v>
      </c>
    </row>
    <row r="113" spans="1:13">
      <c r="A113" s="269">
        <v>103</v>
      </c>
      <c r="B113" s="278" t="s">
        <v>332</v>
      </c>
      <c r="C113" s="279">
        <v>1420.75</v>
      </c>
      <c r="D113" s="280">
        <v>1423.9833333333333</v>
      </c>
      <c r="E113" s="280">
        <v>1398.0166666666667</v>
      </c>
      <c r="F113" s="280">
        <v>1375.2833333333333</v>
      </c>
      <c r="G113" s="280">
        <v>1349.3166666666666</v>
      </c>
      <c r="H113" s="280">
        <v>1446.7166666666667</v>
      </c>
      <c r="I113" s="280">
        <v>1472.6833333333334</v>
      </c>
      <c r="J113" s="280">
        <v>1495.4166666666667</v>
      </c>
      <c r="K113" s="278">
        <v>1449.95</v>
      </c>
      <c r="L113" s="278">
        <v>1401.25</v>
      </c>
      <c r="M113" s="278">
        <v>0.48966999999999999</v>
      </c>
    </row>
    <row r="114" spans="1:13">
      <c r="A114" s="269">
        <v>104</v>
      </c>
      <c r="B114" s="278" t="s">
        <v>238</v>
      </c>
      <c r="C114" s="279">
        <v>218</v>
      </c>
      <c r="D114" s="280">
        <v>217.70000000000002</v>
      </c>
      <c r="E114" s="280">
        <v>215.35000000000002</v>
      </c>
      <c r="F114" s="280">
        <v>212.70000000000002</v>
      </c>
      <c r="G114" s="280">
        <v>210.35000000000002</v>
      </c>
      <c r="H114" s="280">
        <v>220.35000000000002</v>
      </c>
      <c r="I114" s="280">
        <v>222.7</v>
      </c>
      <c r="J114" s="280">
        <v>225.35000000000002</v>
      </c>
      <c r="K114" s="278">
        <v>220.05</v>
      </c>
      <c r="L114" s="278">
        <v>215.05</v>
      </c>
      <c r="M114" s="278">
        <v>6.6135900000000003</v>
      </c>
    </row>
    <row r="115" spans="1:13">
      <c r="A115" s="269">
        <v>105</v>
      </c>
      <c r="B115" s="278" t="s">
        <v>236</v>
      </c>
      <c r="C115" s="279">
        <v>131.44999999999999</v>
      </c>
      <c r="D115" s="280">
        <v>131.26666666666665</v>
      </c>
      <c r="E115" s="280">
        <v>127.08333333333331</v>
      </c>
      <c r="F115" s="280">
        <v>122.71666666666667</v>
      </c>
      <c r="G115" s="280">
        <v>118.53333333333333</v>
      </c>
      <c r="H115" s="280">
        <v>135.6333333333333</v>
      </c>
      <c r="I115" s="280">
        <v>139.81666666666663</v>
      </c>
      <c r="J115" s="280">
        <v>144.18333333333328</v>
      </c>
      <c r="K115" s="278">
        <v>135.44999999999999</v>
      </c>
      <c r="L115" s="278">
        <v>126.9</v>
      </c>
      <c r="M115" s="278">
        <v>29.894780000000001</v>
      </c>
    </row>
    <row r="116" spans="1:13">
      <c r="A116" s="269">
        <v>106</v>
      </c>
      <c r="B116" s="278" t="s">
        <v>88</v>
      </c>
      <c r="C116" s="279">
        <v>403.9</v>
      </c>
      <c r="D116" s="280">
        <v>400.65000000000003</v>
      </c>
      <c r="E116" s="280">
        <v>395.30000000000007</v>
      </c>
      <c r="F116" s="280">
        <v>386.70000000000005</v>
      </c>
      <c r="G116" s="280">
        <v>381.35000000000008</v>
      </c>
      <c r="H116" s="280">
        <v>409.25000000000006</v>
      </c>
      <c r="I116" s="280">
        <v>414.60000000000008</v>
      </c>
      <c r="J116" s="280">
        <v>423.20000000000005</v>
      </c>
      <c r="K116" s="278">
        <v>406</v>
      </c>
      <c r="L116" s="278">
        <v>392.05</v>
      </c>
      <c r="M116" s="278">
        <v>12.29378</v>
      </c>
    </row>
    <row r="117" spans="1:13">
      <c r="A117" s="269">
        <v>107</v>
      </c>
      <c r="B117" s="278" t="s">
        <v>348</v>
      </c>
      <c r="C117" s="279">
        <v>226.55</v>
      </c>
      <c r="D117" s="280">
        <v>228.68333333333331</v>
      </c>
      <c r="E117" s="280">
        <v>222.66666666666663</v>
      </c>
      <c r="F117" s="280">
        <v>218.78333333333333</v>
      </c>
      <c r="G117" s="280">
        <v>212.76666666666665</v>
      </c>
      <c r="H117" s="280">
        <v>232.56666666666661</v>
      </c>
      <c r="I117" s="280">
        <v>238.58333333333331</v>
      </c>
      <c r="J117" s="280">
        <v>242.46666666666658</v>
      </c>
      <c r="K117" s="278">
        <v>234.7</v>
      </c>
      <c r="L117" s="278">
        <v>224.8</v>
      </c>
      <c r="M117" s="278">
        <v>8.0119100000000003</v>
      </c>
    </row>
    <row r="118" spans="1:13">
      <c r="A118" s="269">
        <v>108</v>
      </c>
      <c r="B118" s="278" t="s">
        <v>89</v>
      </c>
      <c r="C118" s="279">
        <v>490.1</v>
      </c>
      <c r="D118" s="280">
        <v>497.43333333333334</v>
      </c>
      <c r="E118" s="280">
        <v>479.86666666666667</v>
      </c>
      <c r="F118" s="280">
        <v>469.63333333333333</v>
      </c>
      <c r="G118" s="280">
        <v>452.06666666666666</v>
      </c>
      <c r="H118" s="280">
        <v>507.66666666666669</v>
      </c>
      <c r="I118" s="280">
        <v>525.23333333333335</v>
      </c>
      <c r="J118" s="280">
        <v>535.4666666666667</v>
      </c>
      <c r="K118" s="278">
        <v>515</v>
      </c>
      <c r="L118" s="278">
        <v>487.2</v>
      </c>
      <c r="M118" s="278">
        <v>34.297330000000002</v>
      </c>
    </row>
    <row r="119" spans="1:13">
      <c r="A119" s="269">
        <v>109</v>
      </c>
      <c r="B119" s="278" t="s">
        <v>239</v>
      </c>
      <c r="C119" s="279">
        <v>540.35</v>
      </c>
      <c r="D119" s="280">
        <v>542.08333333333337</v>
      </c>
      <c r="E119" s="280">
        <v>531.16666666666674</v>
      </c>
      <c r="F119" s="280">
        <v>521.98333333333335</v>
      </c>
      <c r="G119" s="280">
        <v>511.06666666666672</v>
      </c>
      <c r="H119" s="280">
        <v>551.26666666666677</v>
      </c>
      <c r="I119" s="280">
        <v>562.18333333333351</v>
      </c>
      <c r="J119" s="280">
        <v>571.36666666666679</v>
      </c>
      <c r="K119" s="278">
        <v>553</v>
      </c>
      <c r="L119" s="278">
        <v>532.9</v>
      </c>
      <c r="M119" s="278">
        <v>2.7363900000000001</v>
      </c>
    </row>
    <row r="120" spans="1:13">
      <c r="A120" s="269">
        <v>110</v>
      </c>
      <c r="B120" s="278" t="s">
        <v>349</v>
      </c>
      <c r="C120" s="279">
        <v>80</v>
      </c>
      <c r="D120" s="280">
        <v>80.516666666666666</v>
      </c>
      <c r="E120" s="280">
        <v>78.533333333333331</v>
      </c>
      <c r="F120" s="280">
        <v>77.066666666666663</v>
      </c>
      <c r="G120" s="280">
        <v>75.083333333333329</v>
      </c>
      <c r="H120" s="280">
        <v>81.983333333333334</v>
      </c>
      <c r="I120" s="280">
        <v>83.966666666666654</v>
      </c>
      <c r="J120" s="280">
        <v>85.433333333333337</v>
      </c>
      <c r="K120" s="278">
        <v>82.5</v>
      </c>
      <c r="L120" s="278">
        <v>79.05</v>
      </c>
      <c r="M120" s="278">
        <v>1.6551499999999999</v>
      </c>
    </row>
    <row r="121" spans="1:13">
      <c r="A121" s="269">
        <v>111</v>
      </c>
      <c r="B121" s="278" t="s">
        <v>356</v>
      </c>
      <c r="C121" s="279">
        <v>269.89999999999998</v>
      </c>
      <c r="D121" s="280">
        <v>272.89999999999998</v>
      </c>
      <c r="E121" s="280">
        <v>258.09999999999997</v>
      </c>
      <c r="F121" s="280">
        <v>246.3</v>
      </c>
      <c r="G121" s="280">
        <v>231.5</v>
      </c>
      <c r="H121" s="280">
        <v>284.69999999999993</v>
      </c>
      <c r="I121" s="280">
        <v>299.49999999999989</v>
      </c>
      <c r="J121" s="280">
        <v>311.2999999999999</v>
      </c>
      <c r="K121" s="278">
        <v>287.7</v>
      </c>
      <c r="L121" s="278">
        <v>261.10000000000002</v>
      </c>
      <c r="M121" s="278">
        <v>7.6785800000000002</v>
      </c>
    </row>
    <row r="122" spans="1:13">
      <c r="A122" s="269">
        <v>112</v>
      </c>
      <c r="B122" s="278" t="s">
        <v>357</v>
      </c>
      <c r="C122" s="279">
        <v>82.45</v>
      </c>
      <c r="D122" s="280">
        <v>82.45</v>
      </c>
      <c r="E122" s="280">
        <v>82.45</v>
      </c>
      <c r="F122" s="280">
        <v>82.45</v>
      </c>
      <c r="G122" s="280">
        <v>82.45</v>
      </c>
      <c r="H122" s="280">
        <v>82.45</v>
      </c>
      <c r="I122" s="280">
        <v>82.45</v>
      </c>
      <c r="J122" s="280">
        <v>82.45</v>
      </c>
      <c r="K122" s="278">
        <v>82.45</v>
      </c>
      <c r="L122" s="278">
        <v>82.45</v>
      </c>
      <c r="M122" s="278">
        <v>0.20830000000000001</v>
      </c>
    </row>
    <row r="123" spans="1:13">
      <c r="A123" s="269">
        <v>113</v>
      </c>
      <c r="B123" s="278" t="s">
        <v>350</v>
      </c>
      <c r="C123" s="279">
        <v>99.3</v>
      </c>
      <c r="D123" s="280">
        <v>96.05</v>
      </c>
      <c r="E123" s="280">
        <v>90.199999999999989</v>
      </c>
      <c r="F123" s="280">
        <v>81.099999999999994</v>
      </c>
      <c r="G123" s="280">
        <v>75.249999999999986</v>
      </c>
      <c r="H123" s="280">
        <v>105.14999999999999</v>
      </c>
      <c r="I123" s="280">
        <v>110.99999999999999</v>
      </c>
      <c r="J123" s="280">
        <v>120.1</v>
      </c>
      <c r="K123" s="278">
        <v>101.9</v>
      </c>
      <c r="L123" s="278">
        <v>86.95</v>
      </c>
      <c r="M123" s="278">
        <v>33.171329999999998</v>
      </c>
    </row>
    <row r="124" spans="1:13">
      <c r="A124" s="269">
        <v>114</v>
      </c>
      <c r="B124" s="278" t="s">
        <v>351</v>
      </c>
      <c r="C124" s="279">
        <v>282.75</v>
      </c>
      <c r="D124" s="280">
        <v>267.73333333333335</v>
      </c>
      <c r="E124" s="280">
        <v>252.7166666666667</v>
      </c>
      <c r="F124" s="280">
        <v>222.68333333333334</v>
      </c>
      <c r="G124" s="280">
        <v>207.66666666666669</v>
      </c>
      <c r="H124" s="280">
        <v>297.76666666666671</v>
      </c>
      <c r="I124" s="280">
        <v>312.78333333333336</v>
      </c>
      <c r="J124" s="280">
        <v>342.81666666666672</v>
      </c>
      <c r="K124" s="278">
        <v>282.75</v>
      </c>
      <c r="L124" s="278">
        <v>237.7</v>
      </c>
      <c r="M124" s="278">
        <v>11.05086</v>
      </c>
    </row>
    <row r="125" spans="1:13">
      <c r="A125" s="269">
        <v>115</v>
      </c>
      <c r="B125" s="278" t="s">
        <v>352</v>
      </c>
      <c r="C125" s="279">
        <v>469.6</v>
      </c>
      <c r="D125" s="280">
        <v>470.7833333333333</v>
      </c>
      <c r="E125" s="280">
        <v>462.06666666666661</v>
      </c>
      <c r="F125" s="280">
        <v>454.5333333333333</v>
      </c>
      <c r="G125" s="280">
        <v>445.81666666666661</v>
      </c>
      <c r="H125" s="280">
        <v>478.31666666666661</v>
      </c>
      <c r="I125" s="280">
        <v>487.0333333333333</v>
      </c>
      <c r="J125" s="280">
        <v>494.56666666666661</v>
      </c>
      <c r="K125" s="278">
        <v>479.5</v>
      </c>
      <c r="L125" s="278">
        <v>463.25</v>
      </c>
      <c r="M125" s="278">
        <v>4.8548499999999999</v>
      </c>
    </row>
    <row r="126" spans="1:13">
      <c r="A126" s="269">
        <v>116</v>
      </c>
      <c r="B126" s="278" t="s">
        <v>353</v>
      </c>
      <c r="C126" s="279">
        <v>73.099999999999994</v>
      </c>
      <c r="D126" s="280">
        <v>72.149999999999991</v>
      </c>
      <c r="E126" s="280">
        <v>71.149999999999977</v>
      </c>
      <c r="F126" s="280">
        <v>69.199999999999989</v>
      </c>
      <c r="G126" s="280">
        <v>68.199999999999974</v>
      </c>
      <c r="H126" s="280">
        <v>74.09999999999998</v>
      </c>
      <c r="I126" s="280">
        <v>75.100000000000009</v>
      </c>
      <c r="J126" s="280">
        <v>77.049999999999983</v>
      </c>
      <c r="K126" s="278">
        <v>73.150000000000006</v>
      </c>
      <c r="L126" s="278">
        <v>70.2</v>
      </c>
      <c r="M126" s="278">
        <v>41.105989999999998</v>
      </c>
    </row>
    <row r="127" spans="1:13">
      <c r="A127" s="269">
        <v>117</v>
      </c>
      <c r="B127" s="278" t="s">
        <v>355</v>
      </c>
      <c r="C127" s="279">
        <v>12.45</v>
      </c>
      <c r="D127" s="280">
        <v>12.449999999999998</v>
      </c>
      <c r="E127" s="280">
        <v>12.449999999999996</v>
      </c>
      <c r="F127" s="280">
        <v>12.449999999999998</v>
      </c>
      <c r="G127" s="280">
        <v>12.449999999999996</v>
      </c>
      <c r="H127" s="280">
        <v>12.449999999999996</v>
      </c>
      <c r="I127" s="280">
        <v>12.45</v>
      </c>
      <c r="J127" s="280">
        <v>12.449999999999996</v>
      </c>
      <c r="K127" s="278">
        <v>12.45</v>
      </c>
      <c r="L127" s="278">
        <v>12.45</v>
      </c>
      <c r="M127" s="278">
        <v>8.0133700000000001</v>
      </c>
    </row>
    <row r="128" spans="1:13">
      <c r="A128" s="269">
        <v>118</v>
      </c>
      <c r="B128" s="278" t="s">
        <v>91</v>
      </c>
      <c r="C128" s="279">
        <v>4.3499999999999996</v>
      </c>
      <c r="D128" s="280">
        <v>4.3666666666666671</v>
      </c>
      <c r="E128" s="280">
        <v>4.2833333333333341</v>
      </c>
      <c r="F128" s="280">
        <v>4.2166666666666668</v>
      </c>
      <c r="G128" s="280">
        <v>4.1333333333333337</v>
      </c>
      <c r="H128" s="280">
        <v>4.4333333333333345</v>
      </c>
      <c r="I128" s="280">
        <v>4.5166666666666666</v>
      </c>
      <c r="J128" s="280">
        <v>4.5833333333333348</v>
      </c>
      <c r="K128" s="278">
        <v>4.45</v>
      </c>
      <c r="L128" s="278">
        <v>4.3</v>
      </c>
      <c r="M128" s="278">
        <v>73.118949999999998</v>
      </c>
    </row>
    <row r="129" spans="1:13">
      <c r="A129" s="269">
        <v>119</v>
      </c>
      <c r="B129" s="278" t="s">
        <v>92</v>
      </c>
      <c r="C129" s="279">
        <v>2332.1999999999998</v>
      </c>
      <c r="D129" s="280">
        <v>2367.2999999999997</v>
      </c>
      <c r="E129" s="280">
        <v>2285.0499999999993</v>
      </c>
      <c r="F129" s="280">
        <v>2237.8999999999996</v>
      </c>
      <c r="G129" s="280">
        <v>2155.6499999999992</v>
      </c>
      <c r="H129" s="280">
        <v>2414.4499999999994</v>
      </c>
      <c r="I129" s="280">
        <v>2496.7000000000003</v>
      </c>
      <c r="J129" s="280">
        <v>2543.8499999999995</v>
      </c>
      <c r="K129" s="278">
        <v>2449.5500000000002</v>
      </c>
      <c r="L129" s="278">
        <v>2320.15</v>
      </c>
      <c r="M129" s="278">
        <v>13.2698</v>
      </c>
    </row>
    <row r="130" spans="1:13">
      <c r="A130" s="269">
        <v>120</v>
      </c>
      <c r="B130" s="278" t="s">
        <v>358</v>
      </c>
      <c r="C130" s="279">
        <v>3896.8</v>
      </c>
      <c r="D130" s="280">
        <v>3952.5</v>
      </c>
      <c r="E130" s="280">
        <v>3808</v>
      </c>
      <c r="F130" s="280">
        <v>3719.2</v>
      </c>
      <c r="G130" s="280">
        <v>3574.7</v>
      </c>
      <c r="H130" s="280">
        <v>4041.3</v>
      </c>
      <c r="I130" s="280">
        <v>4185.8</v>
      </c>
      <c r="J130" s="280">
        <v>4274.6000000000004</v>
      </c>
      <c r="K130" s="278">
        <v>4097</v>
      </c>
      <c r="L130" s="278">
        <v>3863.7</v>
      </c>
      <c r="M130" s="278">
        <v>0.73902000000000001</v>
      </c>
    </row>
    <row r="131" spans="1:13">
      <c r="A131" s="269">
        <v>121</v>
      </c>
      <c r="B131" s="278" t="s">
        <v>94</v>
      </c>
      <c r="C131" s="279">
        <v>136.9</v>
      </c>
      <c r="D131" s="280">
        <v>139.33333333333334</v>
      </c>
      <c r="E131" s="280">
        <v>133.36666666666667</v>
      </c>
      <c r="F131" s="280">
        <v>129.83333333333334</v>
      </c>
      <c r="G131" s="280">
        <v>123.86666666666667</v>
      </c>
      <c r="H131" s="280">
        <v>142.86666666666667</v>
      </c>
      <c r="I131" s="280">
        <v>148.83333333333331</v>
      </c>
      <c r="J131" s="280">
        <v>152.36666666666667</v>
      </c>
      <c r="K131" s="278">
        <v>145.30000000000001</v>
      </c>
      <c r="L131" s="278">
        <v>135.80000000000001</v>
      </c>
      <c r="M131" s="278">
        <v>301.64652000000001</v>
      </c>
    </row>
    <row r="132" spans="1:13">
      <c r="A132" s="269">
        <v>122</v>
      </c>
      <c r="B132" s="278" t="s">
        <v>232</v>
      </c>
      <c r="C132" s="279">
        <v>2212.1</v>
      </c>
      <c r="D132" s="280">
        <v>2214.0333333333333</v>
      </c>
      <c r="E132" s="280">
        <v>2198.0666666666666</v>
      </c>
      <c r="F132" s="280">
        <v>2184.0333333333333</v>
      </c>
      <c r="G132" s="280">
        <v>2168.0666666666666</v>
      </c>
      <c r="H132" s="280">
        <v>2228.0666666666666</v>
      </c>
      <c r="I132" s="280">
        <v>2244.0333333333328</v>
      </c>
      <c r="J132" s="280">
        <v>2258.0666666666666</v>
      </c>
      <c r="K132" s="278">
        <v>2230</v>
      </c>
      <c r="L132" s="278">
        <v>2200</v>
      </c>
      <c r="M132" s="278">
        <v>2.9201999999999999</v>
      </c>
    </row>
    <row r="133" spans="1:13">
      <c r="A133" s="269">
        <v>123</v>
      </c>
      <c r="B133" s="278" t="s">
        <v>95</v>
      </c>
      <c r="C133" s="279">
        <v>3929.55</v>
      </c>
      <c r="D133" s="280">
        <v>3917.0166666666669</v>
      </c>
      <c r="E133" s="280">
        <v>3836.1333333333337</v>
      </c>
      <c r="F133" s="280">
        <v>3742.7166666666667</v>
      </c>
      <c r="G133" s="280">
        <v>3661.8333333333335</v>
      </c>
      <c r="H133" s="280">
        <v>4010.4333333333338</v>
      </c>
      <c r="I133" s="280">
        <v>4091.3166666666671</v>
      </c>
      <c r="J133" s="280">
        <v>4184.7333333333336</v>
      </c>
      <c r="K133" s="278">
        <v>3997.9</v>
      </c>
      <c r="L133" s="278">
        <v>3823.6</v>
      </c>
      <c r="M133" s="278">
        <v>18.14922</v>
      </c>
    </row>
    <row r="134" spans="1:13">
      <c r="A134" s="269">
        <v>124</v>
      </c>
      <c r="B134" s="278" t="s">
        <v>1265</v>
      </c>
      <c r="C134" s="279">
        <v>469.2</v>
      </c>
      <c r="D134" s="280">
        <v>473.7</v>
      </c>
      <c r="E134" s="280">
        <v>461.5</v>
      </c>
      <c r="F134" s="280">
        <v>453.8</v>
      </c>
      <c r="G134" s="280">
        <v>441.6</v>
      </c>
      <c r="H134" s="280">
        <v>481.4</v>
      </c>
      <c r="I134" s="280">
        <v>493.59999999999991</v>
      </c>
      <c r="J134" s="280">
        <v>501.29999999999995</v>
      </c>
      <c r="K134" s="278">
        <v>485.9</v>
      </c>
      <c r="L134" s="278">
        <v>466</v>
      </c>
      <c r="M134" s="278">
        <v>0.58887</v>
      </c>
    </row>
    <row r="135" spans="1:13">
      <c r="A135" s="269">
        <v>125</v>
      </c>
      <c r="B135" s="278" t="s">
        <v>240</v>
      </c>
      <c r="C135" s="279">
        <v>38.1</v>
      </c>
      <c r="D135" s="280">
        <v>38.1</v>
      </c>
      <c r="E135" s="280">
        <v>38.1</v>
      </c>
      <c r="F135" s="280">
        <v>38.1</v>
      </c>
      <c r="G135" s="280">
        <v>38.1</v>
      </c>
      <c r="H135" s="280">
        <v>38.1</v>
      </c>
      <c r="I135" s="280">
        <v>38.1</v>
      </c>
      <c r="J135" s="280">
        <v>38.1</v>
      </c>
      <c r="K135" s="278">
        <v>38.1</v>
      </c>
      <c r="L135" s="278">
        <v>38.1</v>
      </c>
      <c r="M135" s="278">
        <v>5.9083199999999998</v>
      </c>
    </row>
    <row r="136" spans="1:13">
      <c r="A136" s="269">
        <v>126</v>
      </c>
      <c r="B136" s="278" t="s">
        <v>96</v>
      </c>
      <c r="C136" s="279">
        <v>14770.35</v>
      </c>
      <c r="D136" s="280">
        <v>14455.766666666668</v>
      </c>
      <c r="E136" s="280">
        <v>13933.583333333336</v>
      </c>
      <c r="F136" s="280">
        <v>13096.816666666668</v>
      </c>
      <c r="G136" s="280">
        <v>12574.633333333335</v>
      </c>
      <c r="H136" s="280">
        <v>15292.533333333336</v>
      </c>
      <c r="I136" s="280">
        <v>15814.716666666667</v>
      </c>
      <c r="J136" s="280">
        <v>16651.483333333337</v>
      </c>
      <c r="K136" s="278">
        <v>14977.95</v>
      </c>
      <c r="L136" s="278">
        <v>13619</v>
      </c>
      <c r="M136" s="278">
        <v>5.6568399999999999</v>
      </c>
    </row>
    <row r="137" spans="1:13">
      <c r="A137" s="269">
        <v>127</v>
      </c>
      <c r="B137" s="278" t="s">
        <v>360</v>
      </c>
      <c r="C137" s="279">
        <v>138</v>
      </c>
      <c r="D137" s="280">
        <v>139.23333333333335</v>
      </c>
      <c r="E137" s="280">
        <v>134.8666666666667</v>
      </c>
      <c r="F137" s="280">
        <v>131.73333333333335</v>
      </c>
      <c r="G137" s="280">
        <v>127.3666666666667</v>
      </c>
      <c r="H137" s="280">
        <v>142.3666666666667</v>
      </c>
      <c r="I137" s="280">
        <v>146.73333333333338</v>
      </c>
      <c r="J137" s="280">
        <v>149.8666666666667</v>
      </c>
      <c r="K137" s="278">
        <v>143.6</v>
      </c>
      <c r="L137" s="278">
        <v>136.1</v>
      </c>
      <c r="M137" s="278">
        <v>1.1952199999999999</v>
      </c>
    </row>
    <row r="138" spans="1:13">
      <c r="A138" s="269">
        <v>128</v>
      </c>
      <c r="B138" s="278" t="s">
        <v>361</v>
      </c>
      <c r="C138" s="279">
        <v>78.900000000000006</v>
      </c>
      <c r="D138" s="280">
        <v>77.983333333333334</v>
      </c>
      <c r="E138" s="280">
        <v>76.116666666666674</v>
      </c>
      <c r="F138" s="280">
        <v>73.333333333333343</v>
      </c>
      <c r="G138" s="280">
        <v>71.466666666666683</v>
      </c>
      <c r="H138" s="280">
        <v>80.766666666666666</v>
      </c>
      <c r="I138" s="280">
        <v>82.633333333333312</v>
      </c>
      <c r="J138" s="280">
        <v>85.416666666666657</v>
      </c>
      <c r="K138" s="278">
        <v>79.849999999999994</v>
      </c>
      <c r="L138" s="278">
        <v>75.2</v>
      </c>
      <c r="M138" s="278">
        <v>1.80189</v>
      </c>
    </row>
    <row r="139" spans="1:13">
      <c r="A139" s="269">
        <v>129</v>
      </c>
      <c r="B139" s="278" t="s">
        <v>362</v>
      </c>
      <c r="C139" s="279">
        <v>130</v>
      </c>
      <c r="D139" s="280">
        <v>129.11666666666667</v>
      </c>
      <c r="E139" s="280">
        <v>123.43333333333334</v>
      </c>
      <c r="F139" s="280">
        <v>116.86666666666666</v>
      </c>
      <c r="G139" s="280">
        <v>111.18333333333332</v>
      </c>
      <c r="H139" s="280">
        <v>135.68333333333334</v>
      </c>
      <c r="I139" s="280">
        <v>141.36666666666667</v>
      </c>
      <c r="J139" s="280">
        <v>147.93333333333337</v>
      </c>
      <c r="K139" s="278">
        <v>134.80000000000001</v>
      </c>
      <c r="L139" s="278">
        <v>122.55</v>
      </c>
      <c r="M139" s="278">
        <v>0.83806000000000003</v>
      </c>
    </row>
    <row r="140" spans="1:13">
      <c r="A140" s="269">
        <v>130</v>
      </c>
      <c r="B140" s="278" t="s">
        <v>241</v>
      </c>
      <c r="C140" s="279">
        <v>216.3</v>
      </c>
      <c r="D140" s="280">
        <v>221.76666666666665</v>
      </c>
      <c r="E140" s="280">
        <v>209.5333333333333</v>
      </c>
      <c r="F140" s="280">
        <v>202.76666666666665</v>
      </c>
      <c r="G140" s="280">
        <v>190.5333333333333</v>
      </c>
      <c r="H140" s="280">
        <v>228.5333333333333</v>
      </c>
      <c r="I140" s="280">
        <v>240.76666666666665</v>
      </c>
      <c r="J140" s="280">
        <v>247.5333333333333</v>
      </c>
      <c r="K140" s="278">
        <v>234</v>
      </c>
      <c r="L140" s="278">
        <v>215</v>
      </c>
      <c r="M140" s="278">
        <v>17.043520000000001</v>
      </c>
    </row>
    <row r="141" spans="1:13">
      <c r="A141" s="269">
        <v>131</v>
      </c>
      <c r="B141" s="278" t="s">
        <v>242</v>
      </c>
      <c r="C141" s="279">
        <v>603.35</v>
      </c>
      <c r="D141" s="280">
        <v>604.25</v>
      </c>
      <c r="E141" s="280">
        <v>588.5</v>
      </c>
      <c r="F141" s="280">
        <v>573.65</v>
      </c>
      <c r="G141" s="280">
        <v>557.9</v>
      </c>
      <c r="H141" s="280">
        <v>619.1</v>
      </c>
      <c r="I141" s="280">
        <v>634.85</v>
      </c>
      <c r="J141" s="280">
        <v>649.70000000000005</v>
      </c>
      <c r="K141" s="278">
        <v>620</v>
      </c>
      <c r="L141" s="278">
        <v>589.4</v>
      </c>
      <c r="M141" s="278">
        <v>3.6532800000000001</v>
      </c>
    </row>
    <row r="142" spans="1:13">
      <c r="A142" s="269">
        <v>132</v>
      </c>
      <c r="B142" s="278" t="s">
        <v>243</v>
      </c>
      <c r="C142" s="279">
        <v>65.75</v>
      </c>
      <c r="D142" s="280">
        <v>68.5</v>
      </c>
      <c r="E142" s="280">
        <v>62.099999999999994</v>
      </c>
      <c r="F142" s="280">
        <v>58.449999999999989</v>
      </c>
      <c r="G142" s="280">
        <v>52.049999999999983</v>
      </c>
      <c r="H142" s="280">
        <v>72.150000000000006</v>
      </c>
      <c r="I142" s="280">
        <v>78.550000000000011</v>
      </c>
      <c r="J142" s="280">
        <v>82.200000000000017</v>
      </c>
      <c r="K142" s="278">
        <v>74.900000000000006</v>
      </c>
      <c r="L142" s="278">
        <v>64.849999999999994</v>
      </c>
      <c r="M142" s="278">
        <v>72.902240000000006</v>
      </c>
    </row>
    <row r="143" spans="1:13">
      <c r="A143" s="269">
        <v>133</v>
      </c>
      <c r="B143" s="278" t="s">
        <v>97</v>
      </c>
      <c r="C143" s="279">
        <v>50.95</v>
      </c>
      <c r="D143" s="280">
        <v>49.366666666666667</v>
      </c>
      <c r="E143" s="280">
        <v>46.433333333333337</v>
      </c>
      <c r="F143" s="280">
        <v>41.916666666666671</v>
      </c>
      <c r="G143" s="280">
        <v>38.983333333333341</v>
      </c>
      <c r="H143" s="280">
        <v>53.883333333333333</v>
      </c>
      <c r="I143" s="280">
        <v>56.816666666666656</v>
      </c>
      <c r="J143" s="280">
        <v>61.333333333333329</v>
      </c>
      <c r="K143" s="278">
        <v>52.3</v>
      </c>
      <c r="L143" s="278">
        <v>44.85</v>
      </c>
      <c r="M143" s="278">
        <v>258.84696000000002</v>
      </c>
    </row>
    <row r="144" spans="1:13">
      <c r="A144" s="269">
        <v>134</v>
      </c>
      <c r="B144" s="278" t="s">
        <v>363</v>
      </c>
      <c r="C144" s="279">
        <v>486.4</v>
      </c>
      <c r="D144" s="280">
        <v>492.4666666666667</v>
      </c>
      <c r="E144" s="280">
        <v>473.93333333333339</v>
      </c>
      <c r="F144" s="280">
        <v>461.4666666666667</v>
      </c>
      <c r="G144" s="280">
        <v>442.93333333333339</v>
      </c>
      <c r="H144" s="280">
        <v>504.93333333333339</v>
      </c>
      <c r="I144" s="280">
        <v>523.4666666666667</v>
      </c>
      <c r="J144" s="280">
        <v>535.93333333333339</v>
      </c>
      <c r="K144" s="278">
        <v>511</v>
      </c>
      <c r="L144" s="278">
        <v>480</v>
      </c>
      <c r="M144" s="278">
        <v>0.22799</v>
      </c>
    </row>
    <row r="145" spans="1:13">
      <c r="A145" s="269">
        <v>135</v>
      </c>
      <c r="B145" s="278" t="s">
        <v>98</v>
      </c>
      <c r="C145" s="279">
        <v>746.2</v>
      </c>
      <c r="D145" s="280">
        <v>740.16666666666663</v>
      </c>
      <c r="E145" s="280">
        <v>713.0333333333333</v>
      </c>
      <c r="F145" s="280">
        <v>679.86666666666667</v>
      </c>
      <c r="G145" s="280">
        <v>652.73333333333335</v>
      </c>
      <c r="H145" s="280">
        <v>773.33333333333326</v>
      </c>
      <c r="I145" s="280">
        <v>800.4666666666667</v>
      </c>
      <c r="J145" s="280">
        <v>833.63333333333321</v>
      </c>
      <c r="K145" s="278">
        <v>767.3</v>
      </c>
      <c r="L145" s="278">
        <v>707</v>
      </c>
      <c r="M145" s="278">
        <v>51.540230000000001</v>
      </c>
    </row>
    <row r="146" spans="1:13">
      <c r="A146" s="269">
        <v>136</v>
      </c>
      <c r="B146" s="278" t="s">
        <v>364</v>
      </c>
      <c r="C146" s="279">
        <v>172.5</v>
      </c>
      <c r="D146" s="280">
        <v>174.5</v>
      </c>
      <c r="E146" s="280">
        <v>168.1</v>
      </c>
      <c r="F146" s="280">
        <v>163.69999999999999</v>
      </c>
      <c r="G146" s="280">
        <v>157.29999999999998</v>
      </c>
      <c r="H146" s="280">
        <v>178.9</v>
      </c>
      <c r="I146" s="280">
        <v>185.29999999999998</v>
      </c>
      <c r="J146" s="280">
        <v>189.70000000000002</v>
      </c>
      <c r="K146" s="278">
        <v>180.9</v>
      </c>
      <c r="L146" s="278">
        <v>170.1</v>
      </c>
      <c r="M146" s="278">
        <v>1.95973</v>
      </c>
    </row>
    <row r="147" spans="1:13">
      <c r="A147" s="269">
        <v>137</v>
      </c>
      <c r="B147" s="278" t="s">
        <v>99</v>
      </c>
      <c r="C147" s="279">
        <v>146.19999999999999</v>
      </c>
      <c r="D147" s="280">
        <v>144.83333333333334</v>
      </c>
      <c r="E147" s="280">
        <v>142.66666666666669</v>
      </c>
      <c r="F147" s="280">
        <v>139.13333333333335</v>
      </c>
      <c r="G147" s="280">
        <v>136.9666666666667</v>
      </c>
      <c r="H147" s="280">
        <v>148.36666666666667</v>
      </c>
      <c r="I147" s="280">
        <v>150.53333333333336</v>
      </c>
      <c r="J147" s="280">
        <v>154.06666666666666</v>
      </c>
      <c r="K147" s="278">
        <v>147</v>
      </c>
      <c r="L147" s="278">
        <v>141.30000000000001</v>
      </c>
      <c r="M147" s="278">
        <v>27.389060000000001</v>
      </c>
    </row>
    <row r="148" spans="1:13">
      <c r="A148" s="269">
        <v>138</v>
      </c>
      <c r="B148" s="278" t="s">
        <v>244</v>
      </c>
      <c r="C148" s="279">
        <v>7.4</v>
      </c>
      <c r="D148" s="280">
        <v>7.4000000000000012</v>
      </c>
      <c r="E148" s="280">
        <v>7.4000000000000021</v>
      </c>
      <c r="F148" s="280">
        <v>7.4000000000000012</v>
      </c>
      <c r="G148" s="280">
        <v>7.4000000000000021</v>
      </c>
      <c r="H148" s="280">
        <v>7.4000000000000021</v>
      </c>
      <c r="I148" s="280">
        <v>7.4</v>
      </c>
      <c r="J148" s="280">
        <v>7.4000000000000021</v>
      </c>
      <c r="K148" s="278">
        <v>7.4</v>
      </c>
      <c r="L148" s="278">
        <v>7.4</v>
      </c>
      <c r="M148" s="278">
        <v>3.6431499999999999</v>
      </c>
    </row>
    <row r="149" spans="1:13">
      <c r="A149" s="269">
        <v>139</v>
      </c>
      <c r="B149" s="278" t="s">
        <v>365</v>
      </c>
      <c r="C149" s="279">
        <v>239.55</v>
      </c>
      <c r="D149" s="280">
        <v>242.1</v>
      </c>
      <c r="E149" s="280">
        <v>234.2</v>
      </c>
      <c r="F149" s="280">
        <v>228.85</v>
      </c>
      <c r="G149" s="280">
        <v>220.95</v>
      </c>
      <c r="H149" s="280">
        <v>247.45</v>
      </c>
      <c r="I149" s="280">
        <v>255.35000000000002</v>
      </c>
      <c r="J149" s="280">
        <v>260.7</v>
      </c>
      <c r="K149" s="278">
        <v>250</v>
      </c>
      <c r="L149" s="278">
        <v>236.75</v>
      </c>
      <c r="M149" s="278">
        <v>1.8010699999999999</v>
      </c>
    </row>
    <row r="150" spans="1:13">
      <c r="A150" s="269">
        <v>140</v>
      </c>
      <c r="B150" s="278" t="s">
        <v>100</v>
      </c>
      <c r="C150" s="279">
        <v>46</v>
      </c>
      <c r="D150" s="280">
        <v>45.216666666666669</v>
      </c>
      <c r="E150" s="280">
        <v>44.033333333333339</v>
      </c>
      <c r="F150" s="280">
        <v>42.06666666666667</v>
      </c>
      <c r="G150" s="280">
        <v>40.88333333333334</v>
      </c>
      <c r="H150" s="280">
        <v>47.183333333333337</v>
      </c>
      <c r="I150" s="280">
        <v>48.366666666666674</v>
      </c>
      <c r="J150" s="280">
        <v>50.333333333333336</v>
      </c>
      <c r="K150" s="278">
        <v>46.4</v>
      </c>
      <c r="L150" s="278">
        <v>43.25</v>
      </c>
      <c r="M150" s="278">
        <v>411.50967000000003</v>
      </c>
    </row>
    <row r="151" spans="1:13">
      <c r="A151" s="269">
        <v>141</v>
      </c>
      <c r="B151" s="278" t="s">
        <v>368</v>
      </c>
      <c r="C151" s="279">
        <v>245.35</v>
      </c>
      <c r="D151" s="280">
        <v>243.18333333333331</v>
      </c>
      <c r="E151" s="280">
        <v>240.41666666666663</v>
      </c>
      <c r="F151" s="280">
        <v>235.48333333333332</v>
      </c>
      <c r="G151" s="280">
        <v>232.71666666666664</v>
      </c>
      <c r="H151" s="280">
        <v>248.11666666666662</v>
      </c>
      <c r="I151" s="280">
        <v>250.88333333333333</v>
      </c>
      <c r="J151" s="280">
        <v>255.81666666666661</v>
      </c>
      <c r="K151" s="278">
        <v>245.95</v>
      </c>
      <c r="L151" s="278">
        <v>238.25</v>
      </c>
      <c r="M151" s="278">
        <v>0.51402999999999999</v>
      </c>
    </row>
    <row r="152" spans="1:13">
      <c r="A152" s="269">
        <v>142</v>
      </c>
      <c r="B152" s="278" t="s">
        <v>367</v>
      </c>
      <c r="C152" s="279">
        <v>2091.6999999999998</v>
      </c>
      <c r="D152" s="280">
        <v>2104.5499999999997</v>
      </c>
      <c r="E152" s="280">
        <v>2067.1499999999996</v>
      </c>
      <c r="F152" s="280">
        <v>2042.6</v>
      </c>
      <c r="G152" s="280">
        <v>2005.1999999999998</v>
      </c>
      <c r="H152" s="280">
        <v>2129.0999999999995</v>
      </c>
      <c r="I152" s="280">
        <v>2166.5</v>
      </c>
      <c r="J152" s="280">
        <v>2191.0499999999993</v>
      </c>
      <c r="K152" s="278">
        <v>2141.9499999999998</v>
      </c>
      <c r="L152" s="278">
        <v>2080</v>
      </c>
      <c r="M152" s="278">
        <v>3.7789999999999997E-2</v>
      </c>
    </row>
    <row r="153" spans="1:13">
      <c r="A153" s="269">
        <v>143</v>
      </c>
      <c r="B153" s="278" t="s">
        <v>369</v>
      </c>
      <c r="C153" s="279">
        <v>428</v>
      </c>
      <c r="D153" s="280">
        <v>428</v>
      </c>
      <c r="E153" s="280">
        <v>424</v>
      </c>
      <c r="F153" s="280">
        <v>420</v>
      </c>
      <c r="G153" s="280">
        <v>416</v>
      </c>
      <c r="H153" s="280">
        <v>432</v>
      </c>
      <c r="I153" s="280">
        <v>436</v>
      </c>
      <c r="J153" s="280">
        <v>440</v>
      </c>
      <c r="K153" s="278">
        <v>432</v>
      </c>
      <c r="L153" s="278">
        <v>424</v>
      </c>
      <c r="M153" s="278">
        <v>0.23327999999999999</v>
      </c>
    </row>
    <row r="154" spans="1:13">
      <c r="A154" s="269">
        <v>144</v>
      </c>
      <c r="B154" s="278" t="s">
        <v>372</v>
      </c>
      <c r="C154" s="279">
        <v>122.35</v>
      </c>
      <c r="D154" s="280">
        <v>121.26666666666665</v>
      </c>
      <c r="E154" s="280">
        <v>120.18333333333331</v>
      </c>
      <c r="F154" s="280">
        <v>118.01666666666665</v>
      </c>
      <c r="G154" s="280">
        <v>116.93333333333331</v>
      </c>
      <c r="H154" s="280">
        <v>123.43333333333331</v>
      </c>
      <c r="I154" s="280">
        <v>124.51666666666665</v>
      </c>
      <c r="J154" s="280">
        <v>126.68333333333331</v>
      </c>
      <c r="K154" s="278">
        <v>122.35</v>
      </c>
      <c r="L154" s="278">
        <v>119.1</v>
      </c>
      <c r="M154" s="278">
        <v>2.1833999999999998</v>
      </c>
    </row>
    <row r="155" spans="1:13">
      <c r="A155" s="269">
        <v>145</v>
      </c>
      <c r="B155" s="278" t="s">
        <v>366</v>
      </c>
      <c r="C155" s="279">
        <v>338.9</v>
      </c>
      <c r="D155" s="280">
        <v>345.63333333333338</v>
      </c>
      <c r="E155" s="280">
        <v>323.26666666666677</v>
      </c>
      <c r="F155" s="280">
        <v>307.63333333333338</v>
      </c>
      <c r="G155" s="280">
        <v>285.26666666666677</v>
      </c>
      <c r="H155" s="280">
        <v>361.26666666666677</v>
      </c>
      <c r="I155" s="280">
        <v>383.63333333333344</v>
      </c>
      <c r="J155" s="280">
        <v>399.26666666666677</v>
      </c>
      <c r="K155" s="278">
        <v>368</v>
      </c>
      <c r="L155" s="278">
        <v>330</v>
      </c>
      <c r="M155" s="278">
        <v>2.315E-2</v>
      </c>
    </row>
    <row r="156" spans="1:13">
      <c r="A156" s="269">
        <v>146</v>
      </c>
      <c r="B156" s="278" t="s">
        <v>371</v>
      </c>
      <c r="C156" s="279">
        <v>118.05</v>
      </c>
      <c r="D156" s="280">
        <v>119.26666666666665</v>
      </c>
      <c r="E156" s="280">
        <v>116.43333333333331</v>
      </c>
      <c r="F156" s="280">
        <v>114.81666666666666</v>
      </c>
      <c r="G156" s="280">
        <v>111.98333333333332</v>
      </c>
      <c r="H156" s="280">
        <v>120.8833333333333</v>
      </c>
      <c r="I156" s="280">
        <v>123.71666666666664</v>
      </c>
      <c r="J156" s="280">
        <v>125.33333333333329</v>
      </c>
      <c r="K156" s="278">
        <v>122.1</v>
      </c>
      <c r="L156" s="278">
        <v>117.65</v>
      </c>
      <c r="M156" s="278">
        <v>11.82246</v>
      </c>
    </row>
    <row r="157" spans="1:13">
      <c r="A157" s="269">
        <v>147</v>
      </c>
      <c r="B157" s="278" t="s">
        <v>245</v>
      </c>
      <c r="C157" s="279">
        <v>80.45</v>
      </c>
      <c r="D157" s="280">
        <v>78.066666666666663</v>
      </c>
      <c r="E157" s="280">
        <v>75.683333333333323</v>
      </c>
      <c r="F157" s="280">
        <v>70.916666666666657</v>
      </c>
      <c r="G157" s="280">
        <v>68.533333333333317</v>
      </c>
      <c r="H157" s="280">
        <v>82.833333333333329</v>
      </c>
      <c r="I157" s="280">
        <v>85.216666666666654</v>
      </c>
      <c r="J157" s="280">
        <v>89.983333333333334</v>
      </c>
      <c r="K157" s="278">
        <v>80.45</v>
      </c>
      <c r="L157" s="278">
        <v>73.3</v>
      </c>
      <c r="M157" s="278">
        <v>41.191519999999997</v>
      </c>
    </row>
    <row r="158" spans="1:13">
      <c r="A158" s="269">
        <v>148</v>
      </c>
      <c r="B158" s="278" t="s">
        <v>370</v>
      </c>
      <c r="C158" s="279">
        <v>39.15</v>
      </c>
      <c r="D158" s="280">
        <v>39.18333333333333</v>
      </c>
      <c r="E158" s="280">
        <v>38.466666666666661</v>
      </c>
      <c r="F158" s="280">
        <v>37.783333333333331</v>
      </c>
      <c r="G158" s="280">
        <v>37.066666666666663</v>
      </c>
      <c r="H158" s="280">
        <v>39.86666666666666</v>
      </c>
      <c r="I158" s="280">
        <v>40.583333333333329</v>
      </c>
      <c r="J158" s="280">
        <v>41.266666666666659</v>
      </c>
      <c r="K158" s="278">
        <v>39.9</v>
      </c>
      <c r="L158" s="278">
        <v>38.5</v>
      </c>
      <c r="M158" s="278">
        <v>20.319520000000001</v>
      </c>
    </row>
    <row r="159" spans="1:13">
      <c r="A159" s="269">
        <v>149</v>
      </c>
      <c r="B159" s="278" t="s">
        <v>101</v>
      </c>
      <c r="C159" s="279">
        <v>89.7</v>
      </c>
      <c r="D159" s="280">
        <v>89.916666666666671</v>
      </c>
      <c r="E159" s="280">
        <v>87.88333333333334</v>
      </c>
      <c r="F159" s="280">
        <v>86.066666666666663</v>
      </c>
      <c r="G159" s="280">
        <v>84.033333333333331</v>
      </c>
      <c r="H159" s="280">
        <v>91.733333333333348</v>
      </c>
      <c r="I159" s="280">
        <v>93.76666666666668</v>
      </c>
      <c r="J159" s="280">
        <v>95.583333333333357</v>
      </c>
      <c r="K159" s="278">
        <v>91.95</v>
      </c>
      <c r="L159" s="278">
        <v>88.1</v>
      </c>
      <c r="M159" s="278">
        <v>113.84010000000001</v>
      </c>
    </row>
    <row r="160" spans="1:13">
      <c r="A160" s="269">
        <v>150</v>
      </c>
      <c r="B160" s="278" t="s">
        <v>376</v>
      </c>
      <c r="C160" s="279">
        <v>1342.85</v>
      </c>
      <c r="D160" s="280">
        <v>1360.9333333333334</v>
      </c>
      <c r="E160" s="280">
        <v>1311.9166666666667</v>
      </c>
      <c r="F160" s="280">
        <v>1280.9833333333333</v>
      </c>
      <c r="G160" s="280">
        <v>1231.9666666666667</v>
      </c>
      <c r="H160" s="280">
        <v>1391.8666666666668</v>
      </c>
      <c r="I160" s="280">
        <v>1440.8833333333332</v>
      </c>
      <c r="J160" s="280">
        <v>1471.8166666666668</v>
      </c>
      <c r="K160" s="278">
        <v>1409.95</v>
      </c>
      <c r="L160" s="278">
        <v>1330</v>
      </c>
      <c r="M160" s="278">
        <v>0.46054</v>
      </c>
    </row>
    <row r="161" spans="1:13">
      <c r="A161" s="269">
        <v>151</v>
      </c>
      <c r="B161" s="278" t="s">
        <v>377</v>
      </c>
      <c r="C161" s="279">
        <v>1181.2</v>
      </c>
      <c r="D161" s="280">
        <v>1205.7166666666667</v>
      </c>
      <c r="E161" s="280">
        <v>1145.4833333333333</v>
      </c>
      <c r="F161" s="280">
        <v>1109.7666666666667</v>
      </c>
      <c r="G161" s="280">
        <v>1049.5333333333333</v>
      </c>
      <c r="H161" s="280">
        <v>1241.4333333333334</v>
      </c>
      <c r="I161" s="280">
        <v>1301.666666666667</v>
      </c>
      <c r="J161" s="280">
        <v>1337.3833333333334</v>
      </c>
      <c r="K161" s="278">
        <v>1265.95</v>
      </c>
      <c r="L161" s="278">
        <v>1170</v>
      </c>
      <c r="M161" s="278">
        <v>5.3679999999999999E-2</v>
      </c>
    </row>
    <row r="162" spans="1:13">
      <c r="A162" s="269">
        <v>152</v>
      </c>
      <c r="B162" s="278" t="s">
        <v>378</v>
      </c>
      <c r="C162" s="279">
        <v>9.25</v>
      </c>
      <c r="D162" s="280">
        <v>9.1333333333333329</v>
      </c>
      <c r="E162" s="280">
        <v>9.0166666666666657</v>
      </c>
      <c r="F162" s="280">
        <v>8.7833333333333332</v>
      </c>
      <c r="G162" s="280">
        <v>8.6666666666666661</v>
      </c>
      <c r="H162" s="280">
        <v>9.3666666666666654</v>
      </c>
      <c r="I162" s="280">
        <v>9.4833333333333325</v>
      </c>
      <c r="J162" s="280">
        <v>9.716666666666665</v>
      </c>
      <c r="K162" s="278">
        <v>9.25</v>
      </c>
      <c r="L162" s="278">
        <v>8.9</v>
      </c>
      <c r="M162" s="278">
        <v>5.8839600000000001</v>
      </c>
    </row>
    <row r="163" spans="1:13">
      <c r="A163" s="269">
        <v>153</v>
      </c>
      <c r="B163" s="278" t="s">
        <v>373</v>
      </c>
      <c r="C163" s="279">
        <v>437.95</v>
      </c>
      <c r="D163" s="280">
        <v>440.95</v>
      </c>
      <c r="E163" s="280">
        <v>432.15</v>
      </c>
      <c r="F163" s="280">
        <v>426.34999999999997</v>
      </c>
      <c r="G163" s="280">
        <v>417.54999999999995</v>
      </c>
      <c r="H163" s="280">
        <v>446.75</v>
      </c>
      <c r="I163" s="280">
        <v>455.55000000000007</v>
      </c>
      <c r="J163" s="280">
        <v>461.35</v>
      </c>
      <c r="K163" s="278">
        <v>449.75</v>
      </c>
      <c r="L163" s="278">
        <v>435.15</v>
      </c>
      <c r="M163" s="278">
        <v>0.32922000000000001</v>
      </c>
    </row>
    <row r="164" spans="1:13">
      <c r="A164" s="269">
        <v>154</v>
      </c>
      <c r="B164" s="278" t="s">
        <v>383</v>
      </c>
      <c r="C164" s="279">
        <v>199.55</v>
      </c>
      <c r="D164" s="280">
        <v>200.41666666666666</v>
      </c>
      <c r="E164" s="280">
        <v>195.83333333333331</v>
      </c>
      <c r="F164" s="280">
        <v>192.11666666666665</v>
      </c>
      <c r="G164" s="280">
        <v>187.5333333333333</v>
      </c>
      <c r="H164" s="280">
        <v>204.13333333333333</v>
      </c>
      <c r="I164" s="280">
        <v>208.71666666666664</v>
      </c>
      <c r="J164" s="280">
        <v>212.43333333333334</v>
      </c>
      <c r="K164" s="278">
        <v>205</v>
      </c>
      <c r="L164" s="278">
        <v>196.7</v>
      </c>
      <c r="M164" s="278">
        <v>0.80374999999999996</v>
      </c>
    </row>
    <row r="165" spans="1:13">
      <c r="A165" s="269">
        <v>155</v>
      </c>
      <c r="B165" s="278" t="s">
        <v>374</v>
      </c>
      <c r="C165" s="279">
        <v>93.25</v>
      </c>
      <c r="D165" s="280">
        <v>92.033333333333346</v>
      </c>
      <c r="E165" s="280">
        <v>90.816666666666691</v>
      </c>
      <c r="F165" s="280">
        <v>88.38333333333334</v>
      </c>
      <c r="G165" s="280">
        <v>87.166666666666686</v>
      </c>
      <c r="H165" s="280">
        <v>94.466666666666697</v>
      </c>
      <c r="I165" s="280">
        <v>95.683333333333366</v>
      </c>
      <c r="J165" s="280">
        <v>98.116666666666703</v>
      </c>
      <c r="K165" s="278">
        <v>93.25</v>
      </c>
      <c r="L165" s="278">
        <v>89.6</v>
      </c>
      <c r="M165" s="278">
        <v>0.33800999999999998</v>
      </c>
    </row>
    <row r="166" spans="1:13">
      <c r="A166" s="269">
        <v>156</v>
      </c>
      <c r="B166" s="278" t="s">
        <v>375</v>
      </c>
      <c r="C166" s="279">
        <v>114.55</v>
      </c>
      <c r="D166" s="280">
        <v>113.55</v>
      </c>
      <c r="E166" s="280">
        <v>111.39999999999999</v>
      </c>
      <c r="F166" s="280">
        <v>108.25</v>
      </c>
      <c r="G166" s="280">
        <v>106.1</v>
      </c>
      <c r="H166" s="280">
        <v>116.69999999999999</v>
      </c>
      <c r="I166" s="280">
        <v>118.85</v>
      </c>
      <c r="J166" s="280">
        <v>121.99999999999999</v>
      </c>
      <c r="K166" s="278">
        <v>115.7</v>
      </c>
      <c r="L166" s="278">
        <v>110.4</v>
      </c>
      <c r="M166" s="278">
        <v>2.2520199999999999</v>
      </c>
    </row>
    <row r="167" spans="1:13">
      <c r="A167" s="269">
        <v>157</v>
      </c>
      <c r="B167" s="278" t="s">
        <v>246</v>
      </c>
      <c r="C167" s="279">
        <v>136.94999999999999</v>
      </c>
      <c r="D167" s="280">
        <v>136.29999999999998</v>
      </c>
      <c r="E167" s="280">
        <v>135.64999999999998</v>
      </c>
      <c r="F167" s="280">
        <v>134.35</v>
      </c>
      <c r="G167" s="280">
        <v>133.69999999999999</v>
      </c>
      <c r="H167" s="280">
        <v>137.59999999999997</v>
      </c>
      <c r="I167" s="280">
        <v>138.25</v>
      </c>
      <c r="J167" s="280">
        <v>139.54999999999995</v>
      </c>
      <c r="K167" s="278">
        <v>136.94999999999999</v>
      </c>
      <c r="L167" s="278">
        <v>135</v>
      </c>
      <c r="M167" s="278">
        <v>0.77417000000000002</v>
      </c>
    </row>
    <row r="168" spans="1:13">
      <c r="A168" s="269">
        <v>158</v>
      </c>
      <c r="B168" s="278" t="s">
        <v>379</v>
      </c>
      <c r="C168" s="279">
        <v>5449.65</v>
      </c>
      <c r="D168" s="280">
        <v>5474.5666666666666</v>
      </c>
      <c r="E168" s="280">
        <v>5390.1333333333332</v>
      </c>
      <c r="F168" s="280">
        <v>5330.6166666666668</v>
      </c>
      <c r="G168" s="280">
        <v>5246.1833333333334</v>
      </c>
      <c r="H168" s="280">
        <v>5534.083333333333</v>
      </c>
      <c r="I168" s="280">
        <v>5618.5166666666655</v>
      </c>
      <c r="J168" s="280">
        <v>5678.0333333333328</v>
      </c>
      <c r="K168" s="278">
        <v>5559</v>
      </c>
      <c r="L168" s="278">
        <v>5415.05</v>
      </c>
      <c r="M168" s="278">
        <v>0.13678999999999999</v>
      </c>
    </row>
    <row r="169" spans="1:13">
      <c r="A169" s="269">
        <v>159</v>
      </c>
      <c r="B169" s="278" t="s">
        <v>380</v>
      </c>
      <c r="C169" s="279">
        <v>1455.3</v>
      </c>
      <c r="D169" s="280">
        <v>1461.7666666666667</v>
      </c>
      <c r="E169" s="280">
        <v>1418.5333333333333</v>
      </c>
      <c r="F169" s="280">
        <v>1381.7666666666667</v>
      </c>
      <c r="G169" s="280">
        <v>1338.5333333333333</v>
      </c>
      <c r="H169" s="280">
        <v>1498.5333333333333</v>
      </c>
      <c r="I169" s="280">
        <v>1541.7666666666664</v>
      </c>
      <c r="J169" s="280">
        <v>1578.5333333333333</v>
      </c>
      <c r="K169" s="278">
        <v>1505</v>
      </c>
      <c r="L169" s="278">
        <v>1425</v>
      </c>
      <c r="M169" s="278">
        <v>0.51378000000000001</v>
      </c>
    </row>
    <row r="170" spans="1:13">
      <c r="A170" s="269">
        <v>160</v>
      </c>
      <c r="B170" s="278" t="s">
        <v>102</v>
      </c>
      <c r="C170" s="279">
        <v>314.45</v>
      </c>
      <c r="D170" s="280">
        <v>319.40000000000003</v>
      </c>
      <c r="E170" s="280">
        <v>307.05000000000007</v>
      </c>
      <c r="F170" s="280">
        <v>299.65000000000003</v>
      </c>
      <c r="G170" s="280">
        <v>287.30000000000007</v>
      </c>
      <c r="H170" s="280">
        <v>326.80000000000007</v>
      </c>
      <c r="I170" s="280">
        <v>339.15000000000009</v>
      </c>
      <c r="J170" s="280">
        <v>346.55000000000007</v>
      </c>
      <c r="K170" s="278">
        <v>331.75</v>
      </c>
      <c r="L170" s="278">
        <v>312</v>
      </c>
      <c r="M170" s="278">
        <v>66.311660000000003</v>
      </c>
    </row>
    <row r="171" spans="1:13">
      <c r="A171" s="269">
        <v>161</v>
      </c>
      <c r="B171" s="278" t="s">
        <v>388</v>
      </c>
      <c r="C171" s="279">
        <v>43.55</v>
      </c>
      <c r="D171" s="280">
        <v>43.983333333333327</v>
      </c>
      <c r="E171" s="280">
        <v>41.566666666666656</v>
      </c>
      <c r="F171" s="280">
        <v>39.583333333333329</v>
      </c>
      <c r="G171" s="280">
        <v>37.166666666666657</v>
      </c>
      <c r="H171" s="280">
        <v>45.966666666666654</v>
      </c>
      <c r="I171" s="280">
        <v>48.383333333333326</v>
      </c>
      <c r="J171" s="280">
        <v>50.366666666666653</v>
      </c>
      <c r="K171" s="278">
        <v>46.4</v>
      </c>
      <c r="L171" s="278">
        <v>42</v>
      </c>
      <c r="M171" s="278">
        <v>32.988</v>
      </c>
    </row>
    <row r="172" spans="1:13">
      <c r="A172" s="269">
        <v>162</v>
      </c>
      <c r="B172" s="278" t="s">
        <v>104</v>
      </c>
      <c r="C172" s="279">
        <v>17.8</v>
      </c>
      <c r="D172" s="280">
        <v>17.666666666666668</v>
      </c>
      <c r="E172" s="280">
        <v>17.333333333333336</v>
      </c>
      <c r="F172" s="280">
        <v>16.866666666666667</v>
      </c>
      <c r="G172" s="280">
        <v>16.533333333333335</v>
      </c>
      <c r="H172" s="280">
        <v>18.133333333333336</v>
      </c>
      <c r="I172" s="280">
        <v>18.466666666666672</v>
      </c>
      <c r="J172" s="280">
        <v>18.933333333333337</v>
      </c>
      <c r="K172" s="278">
        <v>18</v>
      </c>
      <c r="L172" s="278">
        <v>17.2</v>
      </c>
      <c r="M172" s="278">
        <v>147.55287000000001</v>
      </c>
    </row>
    <row r="173" spans="1:13">
      <c r="A173" s="269">
        <v>163</v>
      </c>
      <c r="B173" s="278" t="s">
        <v>389</v>
      </c>
      <c r="C173" s="279">
        <v>145.05000000000001</v>
      </c>
      <c r="D173" s="280">
        <v>145.60000000000002</v>
      </c>
      <c r="E173" s="280">
        <v>141.80000000000004</v>
      </c>
      <c r="F173" s="280">
        <v>138.55000000000001</v>
      </c>
      <c r="G173" s="280">
        <v>134.75000000000003</v>
      </c>
      <c r="H173" s="280">
        <v>148.85000000000005</v>
      </c>
      <c r="I173" s="280">
        <v>152.65</v>
      </c>
      <c r="J173" s="280">
        <v>155.90000000000006</v>
      </c>
      <c r="K173" s="278">
        <v>149.4</v>
      </c>
      <c r="L173" s="278">
        <v>142.35</v>
      </c>
      <c r="M173" s="278">
        <v>5.3373999999999997</v>
      </c>
    </row>
    <row r="174" spans="1:13">
      <c r="A174" s="269">
        <v>164</v>
      </c>
      <c r="B174" s="278" t="s">
        <v>381</v>
      </c>
      <c r="C174" s="279">
        <v>1004.8</v>
      </c>
      <c r="D174" s="280">
        <v>1016.2666666666668</v>
      </c>
      <c r="E174" s="280">
        <v>988.53333333333353</v>
      </c>
      <c r="F174" s="280">
        <v>972.26666666666677</v>
      </c>
      <c r="G174" s="280">
        <v>944.53333333333353</v>
      </c>
      <c r="H174" s="280">
        <v>1032.5333333333335</v>
      </c>
      <c r="I174" s="280">
        <v>1060.2666666666669</v>
      </c>
      <c r="J174" s="280">
        <v>1076.5333333333335</v>
      </c>
      <c r="K174" s="278">
        <v>1044</v>
      </c>
      <c r="L174" s="278">
        <v>1000</v>
      </c>
      <c r="M174" s="278">
        <v>1.20794</v>
      </c>
    </row>
    <row r="175" spans="1:13">
      <c r="A175" s="269">
        <v>165</v>
      </c>
      <c r="B175" s="278" t="s">
        <v>247</v>
      </c>
      <c r="C175" s="279">
        <v>399.15</v>
      </c>
      <c r="D175" s="280">
        <v>401.98333333333335</v>
      </c>
      <c r="E175" s="280">
        <v>389.16666666666669</v>
      </c>
      <c r="F175" s="280">
        <v>379.18333333333334</v>
      </c>
      <c r="G175" s="280">
        <v>366.36666666666667</v>
      </c>
      <c r="H175" s="280">
        <v>411.9666666666667</v>
      </c>
      <c r="I175" s="280">
        <v>424.7833333333333</v>
      </c>
      <c r="J175" s="280">
        <v>434.76666666666671</v>
      </c>
      <c r="K175" s="278">
        <v>414.8</v>
      </c>
      <c r="L175" s="278">
        <v>392</v>
      </c>
      <c r="M175" s="278">
        <v>0.82274000000000003</v>
      </c>
    </row>
    <row r="176" spans="1:13">
      <c r="A176" s="269">
        <v>166</v>
      </c>
      <c r="B176" s="278" t="s">
        <v>105</v>
      </c>
      <c r="C176" s="279">
        <v>552.75</v>
      </c>
      <c r="D176" s="280">
        <v>558.93333333333328</v>
      </c>
      <c r="E176" s="280">
        <v>539.06666666666661</v>
      </c>
      <c r="F176" s="280">
        <v>525.38333333333333</v>
      </c>
      <c r="G176" s="280">
        <v>505.51666666666665</v>
      </c>
      <c r="H176" s="280">
        <v>572.61666666666656</v>
      </c>
      <c r="I176" s="280">
        <v>592.48333333333312</v>
      </c>
      <c r="J176" s="280">
        <v>606.16666666666652</v>
      </c>
      <c r="K176" s="278">
        <v>578.79999999999995</v>
      </c>
      <c r="L176" s="278">
        <v>545.25</v>
      </c>
      <c r="M176" s="278">
        <v>22.64518</v>
      </c>
    </row>
    <row r="177" spans="1:13">
      <c r="A177" s="269">
        <v>167</v>
      </c>
      <c r="B177" s="278" t="s">
        <v>248</v>
      </c>
      <c r="C177" s="279">
        <v>278.45</v>
      </c>
      <c r="D177" s="280">
        <v>278.65000000000003</v>
      </c>
      <c r="E177" s="280">
        <v>276.30000000000007</v>
      </c>
      <c r="F177" s="280">
        <v>274.15000000000003</v>
      </c>
      <c r="G177" s="280">
        <v>271.80000000000007</v>
      </c>
      <c r="H177" s="280">
        <v>280.80000000000007</v>
      </c>
      <c r="I177" s="280">
        <v>283.15000000000009</v>
      </c>
      <c r="J177" s="280">
        <v>285.30000000000007</v>
      </c>
      <c r="K177" s="278">
        <v>281</v>
      </c>
      <c r="L177" s="278">
        <v>276.5</v>
      </c>
      <c r="M177" s="278">
        <v>2.9722599999999999</v>
      </c>
    </row>
    <row r="178" spans="1:13">
      <c r="A178" s="269">
        <v>168</v>
      </c>
      <c r="B178" s="278" t="s">
        <v>249</v>
      </c>
      <c r="C178" s="279">
        <v>683.75</v>
      </c>
      <c r="D178" s="280">
        <v>694.2166666666667</v>
      </c>
      <c r="E178" s="280">
        <v>669.43333333333339</v>
      </c>
      <c r="F178" s="280">
        <v>655.11666666666667</v>
      </c>
      <c r="G178" s="280">
        <v>630.33333333333337</v>
      </c>
      <c r="H178" s="280">
        <v>708.53333333333342</v>
      </c>
      <c r="I178" s="280">
        <v>733.31666666666672</v>
      </c>
      <c r="J178" s="280">
        <v>747.63333333333344</v>
      </c>
      <c r="K178" s="278">
        <v>719</v>
      </c>
      <c r="L178" s="278">
        <v>679.9</v>
      </c>
      <c r="M178" s="278">
        <v>3.25474</v>
      </c>
    </row>
    <row r="179" spans="1:13">
      <c r="A179" s="269">
        <v>169</v>
      </c>
      <c r="B179" s="278" t="s">
        <v>390</v>
      </c>
      <c r="C179" s="279">
        <v>55.1</v>
      </c>
      <c r="D179" s="280">
        <v>55.566666666666663</v>
      </c>
      <c r="E179" s="280">
        <v>53.633333333333326</v>
      </c>
      <c r="F179" s="280">
        <v>52.166666666666664</v>
      </c>
      <c r="G179" s="280">
        <v>50.233333333333327</v>
      </c>
      <c r="H179" s="280">
        <v>57.033333333333324</v>
      </c>
      <c r="I179" s="280">
        <v>58.966666666666661</v>
      </c>
      <c r="J179" s="280">
        <v>60.433333333333323</v>
      </c>
      <c r="K179" s="278">
        <v>57.5</v>
      </c>
      <c r="L179" s="278">
        <v>54.1</v>
      </c>
      <c r="M179" s="278">
        <v>9.3991799999999994</v>
      </c>
    </row>
    <row r="180" spans="1:13">
      <c r="A180" s="269">
        <v>170</v>
      </c>
      <c r="B180" s="278" t="s">
        <v>382</v>
      </c>
      <c r="C180" s="279">
        <v>166.55</v>
      </c>
      <c r="D180" s="280">
        <v>167.55</v>
      </c>
      <c r="E180" s="280">
        <v>162.70000000000002</v>
      </c>
      <c r="F180" s="280">
        <v>158.85</v>
      </c>
      <c r="G180" s="280">
        <v>154</v>
      </c>
      <c r="H180" s="280">
        <v>171.40000000000003</v>
      </c>
      <c r="I180" s="280">
        <v>176.25000000000006</v>
      </c>
      <c r="J180" s="280">
        <v>180.10000000000005</v>
      </c>
      <c r="K180" s="278">
        <v>172.4</v>
      </c>
      <c r="L180" s="278">
        <v>163.69999999999999</v>
      </c>
      <c r="M180" s="278">
        <v>23.524509999999999</v>
      </c>
    </row>
    <row r="181" spans="1:13">
      <c r="A181" s="269">
        <v>171</v>
      </c>
      <c r="B181" s="278" t="s">
        <v>250</v>
      </c>
      <c r="C181" s="279">
        <v>197.15</v>
      </c>
      <c r="D181" s="280">
        <v>197.15</v>
      </c>
      <c r="E181" s="280">
        <v>197.15</v>
      </c>
      <c r="F181" s="280">
        <v>197.15</v>
      </c>
      <c r="G181" s="280">
        <v>197.15</v>
      </c>
      <c r="H181" s="280">
        <v>197.15</v>
      </c>
      <c r="I181" s="280">
        <v>197.15</v>
      </c>
      <c r="J181" s="280">
        <v>197.15</v>
      </c>
      <c r="K181" s="278">
        <v>197.15</v>
      </c>
      <c r="L181" s="278">
        <v>197.15</v>
      </c>
      <c r="M181" s="278">
        <v>0.55847999999999998</v>
      </c>
    </row>
    <row r="182" spans="1:13">
      <c r="A182" s="269">
        <v>172</v>
      </c>
      <c r="B182" s="278" t="s">
        <v>106</v>
      </c>
      <c r="C182" s="279">
        <v>545.54999999999995</v>
      </c>
      <c r="D182" s="280">
        <v>547.30000000000007</v>
      </c>
      <c r="E182" s="280">
        <v>531.60000000000014</v>
      </c>
      <c r="F182" s="280">
        <v>517.65000000000009</v>
      </c>
      <c r="G182" s="280">
        <v>501.95000000000016</v>
      </c>
      <c r="H182" s="280">
        <v>561.25000000000011</v>
      </c>
      <c r="I182" s="280">
        <v>576.95000000000016</v>
      </c>
      <c r="J182" s="280">
        <v>590.90000000000009</v>
      </c>
      <c r="K182" s="278">
        <v>563</v>
      </c>
      <c r="L182" s="278">
        <v>533.35</v>
      </c>
      <c r="M182" s="278">
        <v>27.309950000000001</v>
      </c>
    </row>
    <row r="183" spans="1:13">
      <c r="A183" s="269">
        <v>173</v>
      </c>
      <c r="B183" s="278" t="s">
        <v>384</v>
      </c>
      <c r="C183" s="279">
        <v>88.45</v>
      </c>
      <c r="D183" s="280">
        <v>90.383333333333326</v>
      </c>
      <c r="E183" s="280">
        <v>85.666666666666657</v>
      </c>
      <c r="F183" s="280">
        <v>82.883333333333326</v>
      </c>
      <c r="G183" s="280">
        <v>78.166666666666657</v>
      </c>
      <c r="H183" s="280">
        <v>93.166666666666657</v>
      </c>
      <c r="I183" s="280">
        <v>97.883333333333326</v>
      </c>
      <c r="J183" s="280">
        <v>100.66666666666666</v>
      </c>
      <c r="K183" s="278">
        <v>95.1</v>
      </c>
      <c r="L183" s="278">
        <v>87.6</v>
      </c>
      <c r="M183" s="278">
        <v>4.4298000000000002</v>
      </c>
    </row>
    <row r="184" spans="1:13">
      <c r="A184" s="269">
        <v>174</v>
      </c>
      <c r="B184" s="278" t="s">
        <v>385</v>
      </c>
      <c r="C184" s="279">
        <v>503.65</v>
      </c>
      <c r="D184" s="280">
        <v>493.36666666666662</v>
      </c>
      <c r="E184" s="280">
        <v>467.73333333333323</v>
      </c>
      <c r="F184" s="280">
        <v>431.81666666666661</v>
      </c>
      <c r="G184" s="280">
        <v>406.18333333333322</v>
      </c>
      <c r="H184" s="280">
        <v>529.2833333333333</v>
      </c>
      <c r="I184" s="280">
        <v>554.91666666666652</v>
      </c>
      <c r="J184" s="280">
        <v>590.83333333333326</v>
      </c>
      <c r="K184" s="278">
        <v>519</v>
      </c>
      <c r="L184" s="278">
        <v>457.45</v>
      </c>
      <c r="M184" s="278">
        <v>0.39577000000000001</v>
      </c>
    </row>
    <row r="185" spans="1:13">
      <c r="A185" s="269">
        <v>175</v>
      </c>
      <c r="B185" s="278" t="s">
        <v>391</v>
      </c>
      <c r="C185" s="279">
        <v>44.55</v>
      </c>
      <c r="D185" s="280">
        <v>44.916666666666664</v>
      </c>
      <c r="E185" s="280">
        <v>43.68333333333333</v>
      </c>
      <c r="F185" s="280">
        <v>42.816666666666663</v>
      </c>
      <c r="G185" s="280">
        <v>41.583333333333329</v>
      </c>
      <c r="H185" s="280">
        <v>45.783333333333331</v>
      </c>
      <c r="I185" s="280">
        <v>47.016666666666666</v>
      </c>
      <c r="J185" s="280">
        <v>47.883333333333333</v>
      </c>
      <c r="K185" s="278">
        <v>46.15</v>
      </c>
      <c r="L185" s="278">
        <v>44.05</v>
      </c>
      <c r="M185" s="278">
        <v>7.5135899999999998</v>
      </c>
    </row>
    <row r="186" spans="1:13">
      <c r="A186" s="269">
        <v>176</v>
      </c>
      <c r="B186" s="278" t="s">
        <v>251</v>
      </c>
      <c r="C186" s="279">
        <v>206.45</v>
      </c>
      <c r="D186" s="280">
        <v>204.11666666666667</v>
      </c>
      <c r="E186" s="280">
        <v>199.33333333333334</v>
      </c>
      <c r="F186" s="280">
        <v>192.21666666666667</v>
      </c>
      <c r="G186" s="280">
        <v>187.43333333333334</v>
      </c>
      <c r="H186" s="280">
        <v>211.23333333333335</v>
      </c>
      <c r="I186" s="280">
        <v>216.01666666666665</v>
      </c>
      <c r="J186" s="280">
        <v>223.13333333333335</v>
      </c>
      <c r="K186" s="278">
        <v>208.9</v>
      </c>
      <c r="L186" s="278">
        <v>197</v>
      </c>
      <c r="M186" s="278">
        <v>4.9333099999999996</v>
      </c>
    </row>
    <row r="187" spans="1:13">
      <c r="A187" s="269">
        <v>177</v>
      </c>
      <c r="B187" s="278" t="s">
        <v>386</v>
      </c>
      <c r="C187" s="279">
        <v>327.7</v>
      </c>
      <c r="D187" s="280">
        <v>331.06666666666666</v>
      </c>
      <c r="E187" s="280">
        <v>321.63333333333333</v>
      </c>
      <c r="F187" s="280">
        <v>315.56666666666666</v>
      </c>
      <c r="G187" s="280">
        <v>306.13333333333333</v>
      </c>
      <c r="H187" s="280">
        <v>337.13333333333333</v>
      </c>
      <c r="I187" s="280">
        <v>346.56666666666661</v>
      </c>
      <c r="J187" s="280">
        <v>352.63333333333333</v>
      </c>
      <c r="K187" s="278">
        <v>340.5</v>
      </c>
      <c r="L187" s="278">
        <v>325</v>
      </c>
      <c r="M187" s="278">
        <v>1.2217499999999999</v>
      </c>
    </row>
    <row r="188" spans="1:13">
      <c r="A188" s="269">
        <v>178</v>
      </c>
      <c r="B188" s="278" t="s">
        <v>387</v>
      </c>
      <c r="C188" s="279">
        <v>257.5</v>
      </c>
      <c r="D188" s="280">
        <v>258.45</v>
      </c>
      <c r="E188" s="280">
        <v>254.04999999999995</v>
      </c>
      <c r="F188" s="280">
        <v>250.59999999999997</v>
      </c>
      <c r="G188" s="280">
        <v>246.19999999999993</v>
      </c>
      <c r="H188" s="280">
        <v>261.89999999999998</v>
      </c>
      <c r="I188" s="280">
        <v>266.29999999999995</v>
      </c>
      <c r="J188" s="280">
        <v>269.75</v>
      </c>
      <c r="K188" s="278">
        <v>262.85000000000002</v>
      </c>
      <c r="L188" s="278">
        <v>255</v>
      </c>
      <c r="M188" s="278">
        <v>3.6444700000000001</v>
      </c>
    </row>
    <row r="189" spans="1:13">
      <c r="A189" s="269">
        <v>179</v>
      </c>
      <c r="B189" s="278" t="s">
        <v>392</v>
      </c>
      <c r="C189" s="279">
        <v>589.29999999999995</v>
      </c>
      <c r="D189" s="280">
        <v>595.06666666666661</v>
      </c>
      <c r="E189" s="280">
        <v>580.23333333333323</v>
      </c>
      <c r="F189" s="280">
        <v>571.16666666666663</v>
      </c>
      <c r="G189" s="280">
        <v>556.33333333333326</v>
      </c>
      <c r="H189" s="280">
        <v>604.13333333333321</v>
      </c>
      <c r="I189" s="280">
        <v>618.9666666666667</v>
      </c>
      <c r="J189" s="280">
        <v>628.03333333333319</v>
      </c>
      <c r="K189" s="278">
        <v>609.9</v>
      </c>
      <c r="L189" s="278">
        <v>586</v>
      </c>
      <c r="M189" s="278">
        <v>7.8119999999999995E-2</v>
      </c>
    </row>
    <row r="190" spans="1:13">
      <c r="A190" s="269">
        <v>180</v>
      </c>
      <c r="B190" s="278" t="s">
        <v>400</v>
      </c>
      <c r="C190" s="279">
        <v>559.79999999999995</v>
      </c>
      <c r="D190" s="280">
        <v>566.16666666666663</v>
      </c>
      <c r="E190" s="280">
        <v>550.33333333333326</v>
      </c>
      <c r="F190" s="280">
        <v>540.86666666666667</v>
      </c>
      <c r="G190" s="280">
        <v>525.0333333333333</v>
      </c>
      <c r="H190" s="280">
        <v>575.63333333333321</v>
      </c>
      <c r="I190" s="280">
        <v>591.46666666666647</v>
      </c>
      <c r="J190" s="280">
        <v>600.93333333333317</v>
      </c>
      <c r="K190" s="278">
        <v>582</v>
      </c>
      <c r="L190" s="278">
        <v>556.70000000000005</v>
      </c>
      <c r="M190" s="278">
        <v>0.48118</v>
      </c>
    </row>
    <row r="191" spans="1:13">
      <c r="A191" s="269">
        <v>181</v>
      </c>
      <c r="B191" s="278" t="s">
        <v>394</v>
      </c>
      <c r="C191" s="279">
        <v>514.54999999999995</v>
      </c>
      <c r="D191" s="280">
        <v>515.94999999999993</v>
      </c>
      <c r="E191" s="280">
        <v>508.89999999999986</v>
      </c>
      <c r="F191" s="280">
        <v>503.24999999999994</v>
      </c>
      <c r="G191" s="280">
        <v>496.19999999999987</v>
      </c>
      <c r="H191" s="280">
        <v>521.59999999999991</v>
      </c>
      <c r="I191" s="280">
        <v>528.64999999999986</v>
      </c>
      <c r="J191" s="280">
        <v>534.29999999999984</v>
      </c>
      <c r="K191" s="278">
        <v>523</v>
      </c>
      <c r="L191" s="278">
        <v>510.3</v>
      </c>
      <c r="M191" s="278">
        <v>3.6900000000000002E-2</v>
      </c>
    </row>
    <row r="192" spans="1:13">
      <c r="A192" s="269">
        <v>182</v>
      </c>
      <c r="B192" s="278" t="s">
        <v>107</v>
      </c>
      <c r="C192" s="279">
        <v>528.6</v>
      </c>
      <c r="D192" s="280">
        <v>538.35</v>
      </c>
      <c r="E192" s="280">
        <v>513.75</v>
      </c>
      <c r="F192" s="280">
        <v>498.9</v>
      </c>
      <c r="G192" s="280">
        <v>474.29999999999995</v>
      </c>
      <c r="H192" s="280">
        <v>553.20000000000005</v>
      </c>
      <c r="I192" s="280">
        <v>577.80000000000018</v>
      </c>
      <c r="J192" s="280">
        <v>592.65000000000009</v>
      </c>
      <c r="K192" s="278">
        <v>562.95000000000005</v>
      </c>
      <c r="L192" s="278">
        <v>523.5</v>
      </c>
      <c r="M192" s="278">
        <v>36.346730000000001</v>
      </c>
    </row>
    <row r="193" spans="1:13">
      <c r="A193" s="269">
        <v>183</v>
      </c>
      <c r="B193" s="278" t="s">
        <v>109</v>
      </c>
      <c r="C193" s="279">
        <v>455.25</v>
      </c>
      <c r="D193" s="280">
        <v>461.3</v>
      </c>
      <c r="E193" s="280">
        <v>447.6</v>
      </c>
      <c r="F193" s="280">
        <v>439.95</v>
      </c>
      <c r="G193" s="280">
        <v>426.25</v>
      </c>
      <c r="H193" s="280">
        <v>468.95000000000005</v>
      </c>
      <c r="I193" s="280">
        <v>482.65</v>
      </c>
      <c r="J193" s="280">
        <v>490.30000000000007</v>
      </c>
      <c r="K193" s="278">
        <v>475</v>
      </c>
      <c r="L193" s="278">
        <v>453.65</v>
      </c>
      <c r="M193" s="278">
        <v>47.064599999999999</v>
      </c>
    </row>
    <row r="194" spans="1:13">
      <c r="A194" s="269">
        <v>184</v>
      </c>
      <c r="B194" s="278" t="s">
        <v>110</v>
      </c>
      <c r="C194" s="279">
        <v>1680.6</v>
      </c>
      <c r="D194" s="280">
        <v>1690.3333333333333</v>
      </c>
      <c r="E194" s="280">
        <v>1642.6666666666665</v>
      </c>
      <c r="F194" s="280">
        <v>1604.7333333333333</v>
      </c>
      <c r="G194" s="280">
        <v>1557.0666666666666</v>
      </c>
      <c r="H194" s="280">
        <v>1728.2666666666664</v>
      </c>
      <c r="I194" s="280">
        <v>1775.9333333333329</v>
      </c>
      <c r="J194" s="280">
        <v>1813.8666666666663</v>
      </c>
      <c r="K194" s="278">
        <v>1738</v>
      </c>
      <c r="L194" s="278">
        <v>1652.4</v>
      </c>
      <c r="M194" s="278">
        <v>89.545590000000004</v>
      </c>
    </row>
    <row r="195" spans="1:13">
      <c r="A195" s="269">
        <v>185</v>
      </c>
      <c r="B195" s="278" t="s">
        <v>253</v>
      </c>
      <c r="C195" s="279">
        <v>2676.95</v>
      </c>
      <c r="D195" s="280">
        <v>2685.65</v>
      </c>
      <c r="E195" s="280">
        <v>2641.3</v>
      </c>
      <c r="F195" s="280">
        <v>2605.65</v>
      </c>
      <c r="G195" s="280">
        <v>2561.3000000000002</v>
      </c>
      <c r="H195" s="280">
        <v>2721.3</v>
      </c>
      <c r="I195" s="280">
        <v>2765.6499999999996</v>
      </c>
      <c r="J195" s="280">
        <v>2801.3</v>
      </c>
      <c r="K195" s="278">
        <v>2730</v>
      </c>
      <c r="L195" s="278">
        <v>2650</v>
      </c>
      <c r="M195" s="278">
        <v>3.0674600000000001</v>
      </c>
    </row>
    <row r="196" spans="1:13">
      <c r="A196" s="269">
        <v>186</v>
      </c>
      <c r="B196" s="278" t="s">
        <v>111</v>
      </c>
      <c r="C196" s="279">
        <v>910.3</v>
      </c>
      <c r="D196" s="280">
        <v>905.85</v>
      </c>
      <c r="E196" s="280">
        <v>891.7</v>
      </c>
      <c r="F196" s="280">
        <v>873.1</v>
      </c>
      <c r="G196" s="280">
        <v>858.95</v>
      </c>
      <c r="H196" s="280">
        <v>924.45</v>
      </c>
      <c r="I196" s="280">
        <v>938.59999999999991</v>
      </c>
      <c r="J196" s="280">
        <v>957.2</v>
      </c>
      <c r="K196" s="278">
        <v>920</v>
      </c>
      <c r="L196" s="278">
        <v>887.25</v>
      </c>
      <c r="M196" s="278">
        <v>279.41831000000002</v>
      </c>
    </row>
    <row r="197" spans="1:13">
      <c r="A197" s="269">
        <v>187</v>
      </c>
      <c r="B197" s="278" t="s">
        <v>254</v>
      </c>
      <c r="C197" s="279">
        <v>495.5</v>
      </c>
      <c r="D197" s="280">
        <v>501.98333333333335</v>
      </c>
      <c r="E197" s="280">
        <v>485.01666666666665</v>
      </c>
      <c r="F197" s="280">
        <v>474.5333333333333</v>
      </c>
      <c r="G197" s="280">
        <v>457.56666666666661</v>
      </c>
      <c r="H197" s="280">
        <v>512.4666666666667</v>
      </c>
      <c r="I197" s="280">
        <v>529.43333333333339</v>
      </c>
      <c r="J197" s="280">
        <v>539.91666666666674</v>
      </c>
      <c r="K197" s="278">
        <v>518.95000000000005</v>
      </c>
      <c r="L197" s="278">
        <v>491.5</v>
      </c>
      <c r="M197" s="278">
        <v>65.253559999999993</v>
      </c>
    </row>
    <row r="198" spans="1:13">
      <c r="A198" s="269">
        <v>188</v>
      </c>
      <c r="B198" s="278" t="s">
        <v>252</v>
      </c>
      <c r="C198" s="279">
        <v>783.7</v>
      </c>
      <c r="D198" s="280">
        <v>783.70000000000016</v>
      </c>
      <c r="E198" s="280">
        <v>783.70000000000027</v>
      </c>
      <c r="F198" s="280">
        <v>783.70000000000016</v>
      </c>
      <c r="G198" s="280">
        <v>783.70000000000027</v>
      </c>
      <c r="H198" s="280">
        <v>783.70000000000027</v>
      </c>
      <c r="I198" s="280">
        <v>783.7</v>
      </c>
      <c r="J198" s="280">
        <v>783.70000000000027</v>
      </c>
      <c r="K198" s="278">
        <v>783.7</v>
      </c>
      <c r="L198" s="278">
        <v>783.7</v>
      </c>
      <c r="M198" s="278">
        <v>0.12673999999999999</v>
      </c>
    </row>
    <row r="199" spans="1:13">
      <c r="A199" s="269">
        <v>189</v>
      </c>
      <c r="B199" s="278" t="s">
        <v>395</v>
      </c>
      <c r="C199" s="279">
        <v>156.75</v>
      </c>
      <c r="D199" s="280">
        <v>156.88333333333333</v>
      </c>
      <c r="E199" s="280">
        <v>153.86666666666665</v>
      </c>
      <c r="F199" s="280">
        <v>150.98333333333332</v>
      </c>
      <c r="G199" s="280">
        <v>147.96666666666664</v>
      </c>
      <c r="H199" s="280">
        <v>159.76666666666665</v>
      </c>
      <c r="I199" s="280">
        <v>162.7833333333333</v>
      </c>
      <c r="J199" s="280">
        <v>165.66666666666666</v>
      </c>
      <c r="K199" s="278">
        <v>159.9</v>
      </c>
      <c r="L199" s="278">
        <v>154</v>
      </c>
      <c r="M199" s="278">
        <v>5.0516399999999999</v>
      </c>
    </row>
    <row r="200" spans="1:13">
      <c r="A200" s="269">
        <v>190</v>
      </c>
      <c r="B200" s="278" t="s">
        <v>396</v>
      </c>
      <c r="C200" s="279">
        <v>318.2</v>
      </c>
      <c r="D200" s="280">
        <v>317.38333333333333</v>
      </c>
      <c r="E200" s="280">
        <v>315.81666666666666</v>
      </c>
      <c r="F200" s="280">
        <v>313.43333333333334</v>
      </c>
      <c r="G200" s="280">
        <v>311.86666666666667</v>
      </c>
      <c r="H200" s="280">
        <v>319.76666666666665</v>
      </c>
      <c r="I200" s="280">
        <v>321.33333333333326</v>
      </c>
      <c r="J200" s="280">
        <v>323.71666666666664</v>
      </c>
      <c r="K200" s="278">
        <v>318.95</v>
      </c>
      <c r="L200" s="278">
        <v>315</v>
      </c>
      <c r="M200" s="278">
        <v>0.44483</v>
      </c>
    </row>
    <row r="201" spans="1:13">
      <c r="A201" s="269">
        <v>191</v>
      </c>
      <c r="B201" s="278" t="s">
        <v>112</v>
      </c>
      <c r="C201" s="279">
        <v>1835.9</v>
      </c>
      <c r="D201" s="280">
        <v>1840.9666666666665</v>
      </c>
      <c r="E201" s="280">
        <v>1806.9333333333329</v>
      </c>
      <c r="F201" s="280">
        <v>1777.9666666666665</v>
      </c>
      <c r="G201" s="280">
        <v>1743.9333333333329</v>
      </c>
      <c r="H201" s="280">
        <v>1869.9333333333329</v>
      </c>
      <c r="I201" s="280">
        <v>1903.9666666666662</v>
      </c>
      <c r="J201" s="280">
        <v>1932.9333333333329</v>
      </c>
      <c r="K201" s="278">
        <v>1875</v>
      </c>
      <c r="L201" s="278">
        <v>1812</v>
      </c>
      <c r="M201" s="278">
        <v>13.27772</v>
      </c>
    </row>
    <row r="202" spans="1:13">
      <c r="A202" s="269">
        <v>192</v>
      </c>
      <c r="B202" s="278" t="s">
        <v>113</v>
      </c>
      <c r="C202" s="279">
        <v>278</v>
      </c>
      <c r="D202" s="280">
        <v>279.7</v>
      </c>
      <c r="E202" s="280">
        <v>274.64999999999998</v>
      </c>
      <c r="F202" s="280">
        <v>271.3</v>
      </c>
      <c r="G202" s="280">
        <v>266.25</v>
      </c>
      <c r="H202" s="280">
        <v>283.04999999999995</v>
      </c>
      <c r="I202" s="280">
        <v>288.10000000000002</v>
      </c>
      <c r="J202" s="280">
        <v>291.44999999999993</v>
      </c>
      <c r="K202" s="278">
        <v>284.75</v>
      </c>
      <c r="L202" s="278">
        <v>276.35000000000002</v>
      </c>
      <c r="M202" s="278">
        <v>1.96953</v>
      </c>
    </row>
    <row r="203" spans="1:13">
      <c r="A203" s="269">
        <v>193</v>
      </c>
      <c r="B203" s="278" t="s">
        <v>397</v>
      </c>
      <c r="C203" s="279">
        <v>11.2</v>
      </c>
      <c r="D203" s="280">
        <v>11.366666666666667</v>
      </c>
      <c r="E203" s="280">
        <v>10.933333333333334</v>
      </c>
      <c r="F203" s="280">
        <v>10.666666666666666</v>
      </c>
      <c r="G203" s="280">
        <v>10.233333333333333</v>
      </c>
      <c r="H203" s="280">
        <v>11.633333333333335</v>
      </c>
      <c r="I203" s="280">
        <v>12.066666666666668</v>
      </c>
      <c r="J203" s="280">
        <v>12.333333333333336</v>
      </c>
      <c r="K203" s="278">
        <v>11.8</v>
      </c>
      <c r="L203" s="278">
        <v>11.1</v>
      </c>
      <c r="M203" s="278">
        <v>18.069299999999998</v>
      </c>
    </row>
    <row r="204" spans="1:13">
      <c r="A204" s="269">
        <v>194</v>
      </c>
      <c r="B204" s="278" t="s">
        <v>399</v>
      </c>
      <c r="C204" s="279">
        <v>59.95</v>
      </c>
      <c r="D204" s="280">
        <v>60.416666666666664</v>
      </c>
      <c r="E204" s="280">
        <v>58.333333333333329</v>
      </c>
      <c r="F204" s="280">
        <v>56.716666666666661</v>
      </c>
      <c r="G204" s="280">
        <v>54.633333333333326</v>
      </c>
      <c r="H204" s="280">
        <v>62.033333333333331</v>
      </c>
      <c r="I204" s="280">
        <v>64.11666666666666</v>
      </c>
      <c r="J204" s="280">
        <v>65.733333333333334</v>
      </c>
      <c r="K204" s="278">
        <v>62.5</v>
      </c>
      <c r="L204" s="278">
        <v>58.8</v>
      </c>
      <c r="M204" s="278">
        <v>1.4407799999999999</v>
      </c>
    </row>
    <row r="205" spans="1:13">
      <c r="A205" s="269">
        <v>195</v>
      </c>
      <c r="B205" s="278" t="s">
        <v>115</v>
      </c>
      <c r="C205" s="279">
        <v>124.15</v>
      </c>
      <c r="D205" s="280">
        <v>122.98333333333335</v>
      </c>
      <c r="E205" s="280">
        <v>120.26666666666669</v>
      </c>
      <c r="F205" s="280">
        <v>116.38333333333334</v>
      </c>
      <c r="G205" s="280">
        <v>113.66666666666669</v>
      </c>
      <c r="H205" s="280">
        <v>126.8666666666667</v>
      </c>
      <c r="I205" s="280">
        <v>129.58333333333334</v>
      </c>
      <c r="J205" s="280">
        <v>133.4666666666667</v>
      </c>
      <c r="K205" s="278">
        <v>125.7</v>
      </c>
      <c r="L205" s="278">
        <v>119.1</v>
      </c>
      <c r="M205" s="278">
        <v>145.77305000000001</v>
      </c>
    </row>
    <row r="206" spans="1:13">
      <c r="A206" s="269">
        <v>196</v>
      </c>
      <c r="B206" s="278" t="s">
        <v>401</v>
      </c>
      <c r="C206" s="279">
        <v>27.4</v>
      </c>
      <c r="D206" s="280">
        <v>27.283333333333331</v>
      </c>
      <c r="E206" s="280">
        <v>26.766666666666662</v>
      </c>
      <c r="F206" s="280">
        <v>26.133333333333329</v>
      </c>
      <c r="G206" s="280">
        <v>25.61666666666666</v>
      </c>
      <c r="H206" s="280">
        <v>27.916666666666664</v>
      </c>
      <c r="I206" s="280">
        <v>28.43333333333333</v>
      </c>
      <c r="J206" s="280">
        <v>29.066666666666666</v>
      </c>
      <c r="K206" s="278">
        <v>27.8</v>
      </c>
      <c r="L206" s="278">
        <v>26.65</v>
      </c>
      <c r="M206" s="278">
        <v>10.634080000000001</v>
      </c>
    </row>
    <row r="207" spans="1:13">
      <c r="A207" s="269">
        <v>197</v>
      </c>
      <c r="B207" s="278" t="s">
        <v>116</v>
      </c>
      <c r="C207" s="279">
        <v>217.7</v>
      </c>
      <c r="D207" s="280">
        <v>216.88333333333335</v>
      </c>
      <c r="E207" s="280">
        <v>213.8666666666667</v>
      </c>
      <c r="F207" s="280">
        <v>210.03333333333336</v>
      </c>
      <c r="G207" s="280">
        <v>207.01666666666671</v>
      </c>
      <c r="H207" s="280">
        <v>220.7166666666667</v>
      </c>
      <c r="I207" s="280">
        <v>223.73333333333335</v>
      </c>
      <c r="J207" s="280">
        <v>227.56666666666669</v>
      </c>
      <c r="K207" s="278">
        <v>219.9</v>
      </c>
      <c r="L207" s="278">
        <v>213.05</v>
      </c>
      <c r="M207" s="278">
        <v>38.917679999999997</v>
      </c>
    </row>
    <row r="208" spans="1:13">
      <c r="A208" s="269">
        <v>198</v>
      </c>
      <c r="B208" s="278" t="s">
        <v>117</v>
      </c>
      <c r="C208" s="279">
        <v>2385</v>
      </c>
      <c r="D208" s="280">
        <v>2412.6166666666668</v>
      </c>
      <c r="E208" s="280">
        <v>2326.4333333333334</v>
      </c>
      <c r="F208" s="280">
        <v>2267.8666666666668</v>
      </c>
      <c r="G208" s="280">
        <v>2181.6833333333334</v>
      </c>
      <c r="H208" s="280">
        <v>2471.1833333333334</v>
      </c>
      <c r="I208" s="280">
        <v>2557.3666666666668</v>
      </c>
      <c r="J208" s="280">
        <v>2615.9333333333334</v>
      </c>
      <c r="K208" s="278">
        <v>2498.8000000000002</v>
      </c>
      <c r="L208" s="278">
        <v>2354.0500000000002</v>
      </c>
      <c r="M208" s="278">
        <v>45.409669999999998</v>
      </c>
    </row>
    <row r="209" spans="1:13">
      <c r="A209" s="269">
        <v>199</v>
      </c>
      <c r="B209" s="278" t="s">
        <v>255</v>
      </c>
      <c r="C209" s="279">
        <v>174.5</v>
      </c>
      <c r="D209" s="280">
        <v>176.13333333333333</v>
      </c>
      <c r="E209" s="280">
        <v>171.36666666666665</v>
      </c>
      <c r="F209" s="280">
        <v>168.23333333333332</v>
      </c>
      <c r="G209" s="280">
        <v>163.46666666666664</v>
      </c>
      <c r="H209" s="280">
        <v>179.26666666666665</v>
      </c>
      <c r="I209" s="280">
        <v>184.0333333333333</v>
      </c>
      <c r="J209" s="280">
        <v>187.16666666666666</v>
      </c>
      <c r="K209" s="278">
        <v>180.9</v>
      </c>
      <c r="L209" s="278">
        <v>173</v>
      </c>
      <c r="M209" s="278">
        <v>4.3877499999999996</v>
      </c>
    </row>
    <row r="210" spans="1:13">
      <c r="A210" s="269">
        <v>200</v>
      </c>
      <c r="B210" s="278" t="s">
        <v>402</v>
      </c>
      <c r="C210" s="279">
        <v>27390.65</v>
      </c>
      <c r="D210" s="280">
        <v>27407.216666666664</v>
      </c>
      <c r="E210" s="280">
        <v>27100.433333333327</v>
      </c>
      <c r="F210" s="280">
        <v>26810.216666666664</v>
      </c>
      <c r="G210" s="280">
        <v>26503.433333333327</v>
      </c>
      <c r="H210" s="280">
        <v>27697.433333333327</v>
      </c>
      <c r="I210" s="280">
        <v>28004.21666666666</v>
      </c>
      <c r="J210" s="280">
        <v>28294.433333333327</v>
      </c>
      <c r="K210" s="278">
        <v>27714</v>
      </c>
      <c r="L210" s="278">
        <v>27117</v>
      </c>
      <c r="M210" s="278">
        <v>3.542E-2</v>
      </c>
    </row>
    <row r="211" spans="1:13">
      <c r="A211" s="269">
        <v>201</v>
      </c>
      <c r="B211" s="278" t="s">
        <v>398</v>
      </c>
      <c r="C211" s="279">
        <v>48.7</v>
      </c>
      <c r="D211" s="280">
        <v>48.933333333333337</v>
      </c>
      <c r="E211" s="280">
        <v>47.366666666666674</v>
      </c>
      <c r="F211" s="280">
        <v>46.033333333333339</v>
      </c>
      <c r="G211" s="280">
        <v>44.466666666666676</v>
      </c>
      <c r="H211" s="280">
        <v>50.266666666666673</v>
      </c>
      <c r="I211" s="280">
        <v>51.833333333333336</v>
      </c>
      <c r="J211" s="280">
        <v>53.166666666666671</v>
      </c>
      <c r="K211" s="278">
        <v>50.5</v>
      </c>
      <c r="L211" s="278">
        <v>47.6</v>
      </c>
      <c r="M211" s="278">
        <v>7.1857800000000003</v>
      </c>
    </row>
    <row r="212" spans="1:13">
      <c r="A212" s="269">
        <v>202</v>
      </c>
      <c r="B212" s="278" t="s">
        <v>256</v>
      </c>
      <c r="C212" s="279">
        <v>23.95</v>
      </c>
      <c r="D212" s="280">
        <v>23.866666666666664</v>
      </c>
      <c r="E212" s="280">
        <v>23.433333333333326</v>
      </c>
      <c r="F212" s="280">
        <v>22.916666666666664</v>
      </c>
      <c r="G212" s="280">
        <v>22.483333333333327</v>
      </c>
      <c r="H212" s="280">
        <v>24.383333333333326</v>
      </c>
      <c r="I212" s="280">
        <v>24.816666666666663</v>
      </c>
      <c r="J212" s="280">
        <v>25.333333333333325</v>
      </c>
      <c r="K212" s="278">
        <v>24.3</v>
      </c>
      <c r="L212" s="278">
        <v>23.35</v>
      </c>
      <c r="M212" s="278">
        <v>20.372969999999999</v>
      </c>
    </row>
    <row r="213" spans="1:13">
      <c r="A213" s="269">
        <v>203</v>
      </c>
      <c r="B213" s="278" t="s">
        <v>416</v>
      </c>
      <c r="C213" s="279">
        <v>52.1</v>
      </c>
      <c r="D213" s="280">
        <v>51.716666666666669</v>
      </c>
      <c r="E213" s="280">
        <v>51.333333333333336</v>
      </c>
      <c r="F213" s="280">
        <v>50.56666666666667</v>
      </c>
      <c r="G213" s="280">
        <v>50.183333333333337</v>
      </c>
      <c r="H213" s="280">
        <v>52.483333333333334</v>
      </c>
      <c r="I213" s="280">
        <v>52.86666666666666</v>
      </c>
      <c r="J213" s="280">
        <v>53.633333333333333</v>
      </c>
      <c r="K213" s="278">
        <v>52.1</v>
      </c>
      <c r="L213" s="278">
        <v>50.95</v>
      </c>
      <c r="M213" s="278">
        <v>13.27155</v>
      </c>
    </row>
    <row r="214" spans="1:13">
      <c r="A214" s="269">
        <v>204</v>
      </c>
      <c r="B214" s="278" t="s">
        <v>118</v>
      </c>
      <c r="C214" s="279">
        <v>125.35</v>
      </c>
      <c r="D214" s="280">
        <v>121.48333333333333</v>
      </c>
      <c r="E214" s="280">
        <v>115.41666666666667</v>
      </c>
      <c r="F214" s="280">
        <v>105.48333333333333</v>
      </c>
      <c r="G214" s="280">
        <v>99.416666666666671</v>
      </c>
      <c r="H214" s="280">
        <v>131.41666666666669</v>
      </c>
      <c r="I214" s="280">
        <v>137.48333333333335</v>
      </c>
      <c r="J214" s="280">
        <v>147.41666666666669</v>
      </c>
      <c r="K214" s="278">
        <v>127.55</v>
      </c>
      <c r="L214" s="278">
        <v>111.55</v>
      </c>
      <c r="M214" s="278">
        <v>820.91440999999998</v>
      </c>
    </row>
    <row r="215" spans="1:13">
      <c r="A215" s="269">
        <v>205</v>
      </c>
      <c r="B215" s="278" t="s">
        <v>415</v>
      </c>
      <c r="C215" s="279">
        <v>47.3</v>
      </c>
      <c r="D215" s="280">
        <v>46.54999999999999</v>
      </c>
      <c r="E215" s="280">
        <v>45.799999999999983</v>
      </c>
      <c r="F215" s="280">
        <v>44.29999999999999</v>
      </c>
      <c r="G215" s="280">
        <v>43.549999999999983</v>
      </c>
      <c r="H215" s="280">
        <v>48.049999999999983</v>
      </c>
      <c r="I215" s="280">
        <v>48.8</v>
      </c>
      <c r="J215" s="280">
        <v>50.299999999999983</v>
      </c>
      <c r="K215" s="278">
        <v>47.3</v>
      </c>
      <c r="L215" s="278">
        <v>45.05</v>
      </c>
      <c r="M215" s="278">
        <v>2.2023600000000001</v>
      </c>
    </row>
    <row r="216" spans="1:13">
      <c r="A216" s="269">
        <v>206</v>
      </c>
      <c r="B216" s="278" t="s">
        <v>259</v>
      </c>
      <c r="C216" s="279">
        <v>103.85</v>
      </c>
      <c r="D216" s="280">
        <v>102.25</v>
      </c>
      <c r="E216" s="280">
        <v>100.65</v>
      </c>
      <c r="F216" s="280">
        <v>97.45</v>
      </c>
      <c r="G216" s="280">
        <v>95.850000000000009</v>
      </c>
      <c r="H216" s="280">
        <v>105.45</v>
      </c>
      <c r="I216" s="280">
        <v>107.05</v>
      </c>
      <c r="J216" s="280">
        <v>110.25</v>
      </c>
      <c r="K216" s="278">
        <v>103.85</v>
      </c>
      <c r="L216" s="278">
        <v>99.05</v>
      </c>
      <c r="M216" s="278">
        <v>11.33839</v>
      </c>
    </row>
    <row r="217" spans="1:13">
      <c r="A217" s="269">
        <v>207</v>
      </c>
      <c r="B217" s="278" t="s">
        <v>119</v>
      </c>
      <c r="C217" s="279">
        <v>375.55</v>
      </c>
      <c r="D217" s="280">
        <v>370.0333333333333</v>
      </c>
      <c r="E217" s="280">
        <v>354.56666666666661</v>
      </c>
      <c r="F217" s="280">
        <v>333.58333333333331</v>
      </c>
      <c r="G217" s="280">
        <v>318.11666666666662</v>
      </c>
      <c r="H217" s="280">
        <v>391.01666666666659</v>
      </c>
      <c r="I217" s="280">
        <v>406.48333333333329</v>
      </c>
      <c r="J217" s="280">
        <v>427.46666666666658</v>
      </c>
      <c r="K217" s="278">
        <v>385.5</v>
      </c>
      <c r="L217" s="278">
        <v>349.05</v>
      </c>
      <c r="M217" s="278">
        <v>690.08019000000002</v>
      </c>
    </row>
    <row r="218" spans="1:13">
      <c r="A218" s="269">
        <v>208</v>
      </c>
      <c r="B218" s="278" t="s">
        <v>257</v>
      </c>
      <c r="C218" s="279">
        <v>1199.4000000000001</v>
      </c>
      <c r="D218" s="280">
        <v>1195.1500000000001</v>
      </c>
      <c r="E218" s="280">
        <v>1177.6000000000001</v>
      </c>
      <c r="F218" s="280">
        <v>1155.8</v>
      </c>
      <c r="G218" s="280">
        <v>1138.25</v>
      </c>
      <c r="H218" s="280">
        <v>1216.9500000000003</v>
      </c>
      <c r="I218" s="280">
        <v>1234.5000000000005</v>
      </c>
      <c r="J218" s="280">
        <v>1256.3000000000004</v>
      </c>
      <c r="K218" s="278">
        <v>1212.7</v>
      </c>
      <c r="L218" s="278">
        <v>1173.3499999999999</v>
      </c>
      <c r="M218" s="278">
        <v>7.0125099999999998</v>
      </c>
    </row>
    <row r="219" spans="1:13">
      <c r="A219" s="269">
        <v>209</v>
      </c>
      <c r="B219" s="278" t="s">
        <v>120</v>
      </c>
      <c r="C219" s="279">
        <v>369.95</v>
      </c>
      <c r="D219" s="280">
        <v>362.0333333333333</v>
      </c>
      <c r="E219" s="280">
        <v>351.41666666666663</v>
      </c>
      <c r="F219" s="280">
        <v>332.88333333333333</v>
      </c>
      <c r="G219" s="280">
        <v>322.26666666666665</v>
      </c>
      <c r="H219" s="280">
        <v>380.56666666666661</v>
      </c>
      <c r="I219" s="280">
        <v>391.18333333333328</v>
      </c>
      <c r="J219" s="280">
        <v>409.71666666666658</v>
      </c>
      <c r="K219" s="278">
        <v>372.65</v>
      </c>
      <c r="L219" s="278">
        <v>343.5</v>
      </c>
      <c r="M219" s="278">
        <v>56.845329999999997</v>
      </c>
    </row>
    <row r="220" spans="1:13">
      <c r="A220" s="269">
        <v>210</v>
      </c>
      <c r="B220" s="278" t="s">
        <v>404</v>
      </c>
      <c r="C220" s="279">
        <v>2311.6999999999998</v>
      </c>
      <c r="D220" s="280">
        <v>2315.6999999999998</v>
      </c>
      <c r="E220" s="280">
        <v>2283.4499999999998</v>
      </c>
      <c r="F220" s="280">
        <v>2255.1999999999998</v>
      </c>
      <c r="G220" s="280">
        <v>2222.9499999999998</v>
      </c>
      <c r="H220" s="280">
        <v>2343.9499999999998</v>
      </c>
      <c r="I220" s="280">
        <v>2376.1999999999998</v>
      </c>
      <c r="J220" s="280">
        <v>2404.4499999999998</v>
      </c>
      <c r="K220" s="278">
        <v>2347.9499999999998</v>
      </c>
      <c r="L220" s="278">
        <v>2287.4499999999998</v>
      </c>
      <c r="M220" s="278">
        <v>7.7799999999999996E-3</v>
      </c>
    </row>
    <row r="221" spans="1:13">
      <c r="A221" s="269">
        <v>211</v>
      </c>
      <c r="B221" s="278" t="s">
        <v>258</v>
      </c>
      <c r="C221" s="279">
        <v>21.15</v>
      </c>
      <c r="D221" s="280">
        <v>21.150000000000002</v>
      </c>
      <c r="E221" s="280">
        <v>20.800000000000004</v>
      </c>
      <c r="F221" s="280">
        <v>20.450000000000003</v>
      </c>
      <c r="G221" s="280">
        <v>20.100000000000005</v>
      </c>
      <c r="H221" s="280">
        <v>21.500000000000004</v>
      </c>
      <c r="I221" s="280">
        <v>21.850000000000005</v>
      </c>
      <c r="J221" s="280">
        <v>22.200000000000003</v>
      </c>
      <c r="K221" s="278">
        <v>21.5</v>
      </c>
      <c r="L221" s="278">
        <v>20.8</v>
      </c>
      <c r="M221" s="278">
        <v>18.368079999999999</v>
      </c>
    </row>
    <row r="222" spans="1:13">
      <c r="A222" s="269">
        <v>212</v>
      </c>
      <c r="B222" s="278" t="s">
        <v>121</v>
      </c>
      <c r="C222" s="279">
        <v>4.0999999999999996</v>
      </c>
      <c r="D222" s="280">
        <v>4.1166666666666663</v>
      </c>
      <c r="E222" s="280">
        <v>3.8333333333333321</v>
      </c>
      <c r="F222" s="280">
        <v>3.566666666666666</v>
      </c>
      <c r="G222" s="280">
        <v>3.2833333333333319</v>
      </c>
      <c r="H222" s="280">
        <v>4.3833333333333329</v>
      </c>
      <c r="I222" s="280">
        <v>4.6666666666666661</v>
      </c>
      <c r="J222" s="280">
        <v>4.9333333333333327</v>
      </c>
      <c r="K222" s="278">
        <v>4.4000000000000004</v>
      </c>
      <c r="L222" s="278">
        <v>3.85</v>
      </c>
      <c r="M222" s="278">
        <v>5369.2009099999996</v>
      </c>
    </row>
    <row r="223" spans="1:13">
      <c r="A223" s="269">
        <v>213</v>
      </c>
      <c r="B223" s="278" t="s">
        <v>405</v>
      </c>
      <c r="C223" s="279">
        <v>16.7</v>
      </c>
      <c r="D223" s="280">
        <v>16.533333333333331</v>
      </c>
      <c r="E223" s="280">
        <v>16.366666666666664</v>
      </c>
      <c r="F223" s="280">
        <v>16.033333333333331</v>
      </c>
      <c r="G223" s="280">
        <v>15.866666666666664</v>
      </c>
      <c r="H223" s="280">
        <v>16.866666666666664</v>
      </c>
      <c r="I223" s="280">
        <v>17.033333333333335</v>
      </c>
      <c r="J223" s="280">
        <v>17.366666666666664</v>
      </c>
      <c r="K223" s="278">
        <v>16.7</v>
      </c>
      <c r="L223" s="278">
        <v>16.2</v>
      </c>
      <c r="M223" s="278">
        <v>35.549840000000003</v>
      </c>
    </row>
    <row r="224" spans="1:13">
      <c r="A224" s="269">
        <v>214</v>
      </c>
      <c r="B224" s="278" t="s">
        <v>122</v>
      </c>
      <c r="C224" s="279">
        <v>26.4</v>
      </c>
      <c r="D224" s="280">
        <v>25.849999999999998</v>
      </c>
      <c r="E224" s="280">
        <v>25.199999999999996</v>
      </c>
      <c r="F224" s="280">
        <v>23.999999999999996</v>
      </c>
      <c r="G224" s="280">
        <v>23.349999999999994</v>
      </c>
      <c r="H224" s="280">
        <v>27.049999999999997</v>
      </c>
      <c r="I224" s="280">
        <v>27.699999999999996</v>
      </c>
      <c r="J224" s="280">
        <v>28.9</v>
      </c>
      <c r="K224" s="278">
        <v>26.5</v>
      </c>
      <c r="L224" s="278">
        <v>24.65</v>
      </c>
      <c r="M224" s="278">
        <v>425.76289000000003</v>
      </c>
    </row>
    <row r="225" spans="1:13">
      <c r="A225" s="269">
        <v>215</v>
      </c>
      <c r="B225" s="278" t="s">
        <v>417</v>
      </c>
      <c r="C225" s="279">
        <v>155.25</v>
      </c>
      <c r="D225" s="280">
        <v>155.56666666666666</v>
      </c>
      <c r="E225" s="280">
        <v>152.13333333333333</v>
      </c>
      <c r="F225" s="280">
        <v>149.01666666666665</v>
      </c>
      <c r="G225" s="280">
        <v>145.58333333333331</v>
      </c>
      <c r="H225" s="280">
        <v>158.68333333333334</v>
      </c>
      <c r="I225" s="280">
        <v>162.11666666666667</v>
      </c>
      <c r="J225" s="280">
        <v>165.23333333333335</v>
      </c>
      <c r="K225" s="278">
        <v>159</v>
      </c>
      <c r="L225" s="278">
        <v>152.44999999999999</v>
      </c>
      <c r="M225" s="278">
        <v>1.5804800000000001</v>
      </c>
    </row>
    <row r="226" spans="1:13">
      <c r="A226" s="269">
        <v>216</v>
      </c>
      <c r="B226" s="278" t="s">
        <v>406</v>
      </c>
      <c r="C226" s="279">
        <v>371.2</v>
      </c>
      <c r="D226" s="280">
        <v>372.61666666666662</v>
      </c>
      <c r="E226" s="280">
        <v>359.23333333333323</v>
      </c>
      <c r="F226" s="280">
        <v>347.26666666666659</v>
      </c>
      <c r="G226" s="280">
        <v>333.88333333333321</v>
      </c>
      <c r="H226" s="280">
        <v>384.58333333333326</v>
      </c>
      <c r="I226" s="280">
        <v>397.96666666666658</v>
      </c>
      <c r="J226" s="280">
        <v>409.93333333333328</v>
      </c>
      <c r="K226" s="278">
        <v>386</v>
      </c>
      <c r="L226" s="278">
        <v>360.65</v>
      </c>
      <c r="M226" s="278">
        <v>0.80364000000000002</v>
      </c>
    </row>
    <row r="227" spans="1:13">
      <c r="A227" s="269">
        <v>217</v>
      </c>
      <c r="B227" s="278" t="s">
        <v>407</v>
      </c>
      <c r="C227" s="279">
        <v>4.2</v>
      </c>
      <c r="D227" s="280">
        <v>4.2166666666666668</v>
      </c>
      <c r="E227" s="280">
        <v>4.0833333333333339</v>
      </c>
      <c r="F227" s="280">
        <v>3.9666666666666668</v>
      </c>
      <c r="G227" s="280">
        <v>3.8333333333333339</v>
      </c>
      <c r="H227" s="280">
        <v>4.3333333333333339</v>
      </c>
      <c r="I227" s="280">
        <v>4.4666666666666668</v>
      </c>
      <c r="J227" s="280">
        <v>4.5833333333333339</v>
      </c>
      <c r="K227" s="278">
        <v>4.3499999999999996</v>
      </c>
      <c r="L227" s="278">
        <v>4.0999999999999996</v>
      </c>
      <c r="M227" s="278">
        <v>47.272080000000003</v>
      </c>
    </row>
    <row r="228" spans="1:13">
      <c r="A228" s="269">
        <v>218</v>
      </c>
      <c r="B228" s="278" t="s">
        <v>123</v>
      </c>
      <c r="C228" s="279">
        <v>460.25</v>
      </c>
      <c r="D228" s="280">
        <v>466.01666666666665</v>
      </c>
      <c r="E228" s="280">
        <v>451.38333333333333</v>
      </c>
      <c r="F228" s="280">
        <v>442.51666666666665</v>
      </c>
      <c r="G228" s="280">
        <v>427.88333333333333</v>
      </c>
      <c r="H228" s="280">
        <v>474.88333333333333</v>
      </c>
      <c r="I228" s="280">
        <v>489.51666666666665</v>
      </c>
      <c r="J228" s="280">
        <v>498.38333333333333</v>
      </c>
      <c r="K228" s="278">
        <v>480.65</v>
      </c>
      <c r="L228" s="278">
        <v>457.15</v>
      </c>
      <c r="M228" s="278">
        <v>39.19802</v>
      </c>
    </row>
    <row r="229" spans="1:13">
      <c r="A229" s="269">
        <v>219</v>
      </c>
      <c r="B229" s="278" t="s">
        <v>408</v>
      </c>
      <c r="C229" s="279">
        <v>85.45</v>
      </c>
      <c r="D229" s="280">
        <v>85.95</v>
      </c>
      <c r="E229" s="280">
        <v>84</v>
      </c>
      <c r="F229" s="280">
        <v>82.55</v>
      </c>
      <c r="G229" s="280">
        <v>80.599999999999994</v>
      </c>
      <c r="H229" s="280">
        <v>87.4</v>
      </c>
      <c r="I229" s="280">
        <v>89.350000000000023</v>
      </c>
      <c r="J229" s="280">
        <v>90.800000000000011</v>
      </c>
      <c r="K229" s="278">
        <v>87.9</v>
      </c>
      <c r="L229" s="278">
        <v>84.5</v>
      </c>
      <c r="M229" s="278">
        <v>2.5468500000000001</v>
      </c>
    </row>
    <row r="230" spans="1:13">
      <c r="A230" s="269">
        <v>220</v>
      </c>
      <c r="B230" s="278" t="s">
        <v>261</v>
      </c>
      <c r="C230" s="279">
        <v>80.5</v>
      </c>
      <c r="D230" s="280">
        <v>81.86666666666666</v>
      </c>
      <c r="E230" s="280">
        <v>78.73333333333332</v>
      </c>
      <c r="F230" s="280">
        <v>76.966666666666654</v>
      </c>
      <c r="G230" s="280">
        <v>73.833333333333314</v>
      </c>
      <c r="H230" s="280">
        <v>83.633333333333326</v>
      </c>
      <c r="I230" s="280">
        <v>86.76666666666668</v>
      </c>
      <c r="J230" s="280">
        <v>88.533333333333331</v>
      </c>
      <c r="K230" s="278">
        <v>85</v>
      </c>
      <c r="L230" s="278">
        <v>80.099999999999994</v>
      </c>
      <c r="M230" s="278">
        <v>13.685269999999999</v>
      </c>
    </row>
    <row r="231" spans="1:13">
      <c r="A231" s="269">
        <v>221</v>
      </c>
      <c r="B231" s="278" t="s">
        <v>413</v>
      </c>
      <c r="C231" s="279">
        <v>105.3</v>
      </c>
      <c r="D231" s="280">
        <v>105.8</v>
      </c>
      <c r="E231" s="280">
        <v>103.5</v>
      </c>
      <c r="F231" s="280">
        <v>101.7</v>
      </c>
      <c r="G231" s="280">
        <v>99.4</v>
      </c>
      <c r="H231" s="280">
        <v>107.6</v>
      </c>
      <c r="I231" s="280">
        <v>109.89999999999998</v>
      </c>
      <c r="J231" s="280">
        <v>111.69999999999999</v>
      </c>
      <c r="K231" s="278">
        <v>108.1</v>
      </c>
      <c r="L231" s="278">
        <v>104</v>
      </c>
      <c r="M231" s="278">
        <v>17.628910000000001</v>
      </c>
    </row>
    <row r="232" spans="1:13">
      <c r="A232" s="269">
        <v>222</v>
      </c>
      <c r="B232" s="278" t="s">
        <v>1617</v>
      </c>
      <c r="C232" s="279">
        <v>2238.1</v>
      </c>
      <c r="D232" s="280">
        <v>2243.85</v>
      </c>
      <c r="E232" s="280">
        <v>2187.6999999999998</v>
      </c>
      <c r="F232" s="280">
        <v>2137.2999999999997</v>
      </c>
      <c r="G232" s="280">
        <v>2081.1499999999996</v>
      </c>
      <c r="H232" s="280">
        <v>2294.25</v>
      </c>
      <c r="I232" s="280">
        <v>2350.4000000000005</v>
      </c>
      <c r="J232" s="280">
        <v>2400.8000000000002</v>
      </c>
      <c r="K232" s="278">
        <v>2300</v>
      </c>
      <c r="L232" s="278">
        <v>2193.4499999999998</v>
      </c>
      <c r="M232" s="278">
        <v>0.33498</v>
      </c>
    </row>
    <row r="233" spans="1:13">
      <c r="A233" s="269">
        <v>223</v>
      </c>
      <c r="B233" s="278" t="s">
        <v>260</v>
      </c>
      <c r="C233" s="279">
        <v>46.35</v>
      </c>
      <c r="D233" s="280">
        <v>46.54999999999999</v>
      </c>
      <c r="E233" s="280">
        <v>45.59999999999998</v>
      </c>
      <c r="F233" s="280">
        <v>44.849999999999987</v>
      </c>
      <c r="G233" s="280">
        <v>43.899999999999977</v>
      </c>
      <c r="H233" s="280">
        <v>47.299999999999983</v>
      </c>
      <c r="I233" s="280">
        <v>48.249999999999986</v>
      </c>
      <c r="J233" s="280">
        <v>48.999999999999986</v>
      </c>
      <c r="K233" s="278">
        <v>47.5</v>
      </c>
      <c r="L233" s="278">
        <v>45.8</v>
      </c>
      <c r="M233" s="278">
        <v>20.602679999999999</v>
      </c>
    </row>
    <row r="234" spans="1:13">
      <c r="A234" s="269">
        <v>224</v>
      </c>
      <c r="B234" s="278" t="s">
        <v>124</v>
      </c>
      <c r="C234" s="279">
        <v>1068.3</v>
      </c>
      <c r="D234" s="280">
        <v>1057.6833333333334</v>
      </c>
      <c r="E234" s="280">
        <v>1026.6666666666667</v>
      </c>
      <c r="F234" s="280">
        <v>985.0333333333333</v>
      </c>
      <c r="G234" s="280">
        <v>954.01666666666665</v>
      </c>
      <c r="H234" s="280">
        <v>1099.3166666666668</v>
      </c>
      <c r="I234" s="280">
        <v>1130.3333333333333</v>
      </c>
      <c r="J234" s="280">
        <v>1171.9666666666669</v>
      </c>
      <c r="K234" s="278">
        <v>1088.7</v>
      </c>
      <c r="L234" s="278">
        <v>1016.05</v>
      </c>
      <c r="M234" s="278">
        <v>28.10726</v>
      </c>
    </row>
    <row r="235" spans="1:13">
      <c r="A235" s="269">
        <v>225</v>
      </c>
      <c r="B235" s="278" t="s">
        <v>419</v>
      </c>
      <c r="C235" s="279">
        <v>269.60000000000002</v>
      </c>
      <c r="D235" s="280">
        <v>267.55</v>
      </c>
      <c r="E235" s="280">
        <v>265.10000000000002</v>
      </c>
      <c r="F235" s="280">
        <v>260.60000000000002</v>
      </c>
      <c r="G235" s="280">
        <v>258.15000000000003</v>
      </c>
      <c r="H235" s="280">
        <v>272.05</v>
      </c>
      <c r="I235" s="280">
        <v>274.49999999999994</v>
      </c>
      <c r="J235" s="280">
        <v>279</v>
      </c>
      <c r="K235" s="278">
        <v>270</v>
      </c>
      <c r="L235" s="278">
        <v>263.05</v>
      </c>
      <c r="M235" s="278">
        <v>0.61789000000000005</v>
      </c>
    </row>
    <row r="236" spans="1:13">
      <c r="A236" s="269">
        <v>226</v>
      </c>
      <c r="B236" s="278" t="s">
        <v>125</v>
      </c>
      <c r="C236" s="279">
        <v>474.45</v>
      </c>
      <c r="D236" s="280">
        <v>465.31666666666661</v>
      </c>
      <c r="E236" s="280">
        <v>451.73333333333323</v>
      </c>
      <c r="F236" s="280">
        <v>429.01666666666665</v>
      </c>
      <c r="G236" s="280">
        <v>415.43333333333328</v>
      </c>
      <c r="H236" s="280">
        <v>488.03333333333319</v>
      </c>
      <c r="I236" s="280">
        <v>501.61666666666656</v>
      </c>
      <c r="J236" s="280">
        <v>524.33333333333314</v>
      </c>
      <c r="K236" s="278">
        <v>478.9</v>
      </c>
      <c r="L236" s="278">
        <v>442.6</v>
      </c>
      <c r="M236" s="278">
        <v>261.88772999999998</v>
      </c>
    </row>
    <row r="237" spans="1:13">
      <c r="A237" s="269">
        <v>227</v>
      </c>
      <c r="B237" s="278" t="s">
        <v>420</v>
      </c>
      <c r="C237" s="279">
        <v>36.5</v>
      </c>
      <c r="D237" s="280">
        <v>36.383333333333333</v>
      </c>
      <c r="E237" s="280">
        <v>35.766666666666666</v>
      </c>
      <c r="F237" s="280">
        <v>35.033333333333331</v>
      </c>
      <c r="G237" s="280">
        <v>34.416666666666664</v>
      </c>
      <c r="H237" s="280">
        <v>37.116666666666667</v>
      </c>
      <c r="I237" s="280">
        <v>37.733333333333327</v>
      </c>
      <c r="J237" s="280">
        <v>38.466666666666669</v>
      </c>
      <c r="K237" s="278">
        <v>37</v>
      </c>
      <c r="L237" s="278">
        <v>35.65</v>
      </c>
      <c r="M237" s="278">
        <v>16.929300000000001</v>
      </c>
    </row>
    <row r="238" spans="1:13">
      <c r="A238" s="269">
        <v>228</v>
      </c>
      <c r="B238" s="278" t="s">
        <v>126</v>
      </c>
      <c r="C238" s="279">
        <v>168.3</v>
      </c>
      <c r="D238" s="280">
        <v>170.36666666666667</v>
      </c>
      <c r="E238" s="280">
        <v>164.83333333333334</v>
      </c>
      <c r="F238" s="280">
        <v>161.36666666666667</v>
      </c>
      <c r="G238" s="280">
        <v>155.83333333333334</v>
      </c>
      <c r="H238" s="280">
        <v>173.83333333333334</v>
      </c>
      <c r="I238" s="280">
        <v>179.36666666666665</v>
      </c>
      <c r="J238" s="280">
        <v>182.83333333333334</v>
      </c>
      <c r="K238" s="278">
        <v>175.9</v>
      </c>
      <c r="L238" s="278">
        <v>166.9</v>
      </c>
      <c r="M238" s="278">
        <v>44.17192</v>
      </c>
    </row>
    <row r="239" spans="1:13">
      <c r="A239" s="269">
        <v>229</v>
      </c>
      <c r="B239" s="278" t="s">
        <v>127</v>
      </c>
      <c r="C239" s="279">
        <v>628.75</v>
      </c>
      <c r="D239" s="280">
        <v>633.58333333333337</v>
      </c>
      <c r="E239" s="280">
        <v>621.16666666666674</v>
      </c>
      <c r="F239" s="280">
        <v>613.58333333333337</v>
      </c>
      <c r="G239" s="280">
        <v>601.16666666666674</v>
      </c>
      <c r="H239" s="280">
        <v>641.16666666666674</v>
      </c>
      <c r="I239" s="280">
        <v>653.58333333333348</v>
      </c>
      <c r="J239" s="280">
        <v>661.16666666666674</v>
      </c>
      <c r="K239" s="278">
        <v>646</v>
      </c>
      <c r="L239" s="278">
        <v>626</v>
      </c>
      <c r="M239" s="278">
        <v>88.783720000000002</v>
      </c>
    </row>
    <row r="240" spans="1:13">
      <c r="A240" s="269">
        <v>230</v>
      </c>
      <c r="B240" s="278" t="s">
        <v>421</v>
      </c>
      <c r="C240" s="279">
        <v>235.5</v>
      </c>
      <c r="D240" s="280">
        <v>235.83333333333334</v>
      </c>
      <c r="E240" s="280">
        <v>229.66666666666669</v>
      </c>
      <c r="F240" s="280">
        <v>223.83333333333334</v>
      </c>
      <c r="G240" s="280">
        <v>217.66666666666669</v>
      </c>
      <c r="H240" s="280">
        <v>241.66666666666669</v>
      </c>
      <c r="I240" s="280">
        <v>247.83333333333337</v>
      </c>
      <c r="J240" s="280">
        <v>253.66666666666669</v>
      </c>
      <c r="K240" s="278">
        <v>242</v>
      </c>
      <c r="L240" s="278">
        <v>230</v>
      </c>
      <c r="M240" s="278">
        <v>8.3918199999999992</v>
      </c>
    </row>
    <row r="241" spans="1:13">
      <c r="A241" s="269">
        <v>231</v>
      </c>
      <c r="B241" s="278" t="s">
        <v>422</v>
      </c>
      <c r="C241" s="279">
        <v>84.15</v>
      </c>
      <c r="D241" s="280">
        <v>83.5</v>
      </c>
      <c r="E241" s="280">
        <v>82.85</v>
      </c>
      <c r="F241" s="280">
        <v>81.55</v>
      </c>
      <c r="G241" s="280">
        <v>80.899999999999991</v>
      </c>
      <c r="H241" s="280">
        <v>84.8</v>
      </c>
      <c r="I241" s="280">
        <v>85.45</v>
      </c>
      <c r="J241" s="280">
        <v>86.75</v>
      </c>
      <c r="K241" s="278">
        <v>84.15</v>
      </c>
      <c r="L241" s="278">
        <v>82.2</v>
      </c>
      <c r="M241" s="278">
        <v>0.56803999999999999</v>
      </c>
    </row>
    <row r="242" spans="1:13">
      <c r="A242" s="269">
        <v>232</v>
      </c>
      <c r="B242" s="278" t="s">
        <v>418</v>
      </c>
      <c r="C242" s="279">
        <v>7.25</v>
      </c>
      <c r="D242" s="280">
        <v>7.2166666666666659</v>
      </c>
      <c r="E242" s="280">
        <v>7.133333333333332</v>
      </c>
      <c r="F242" s="280">
        <v>7.0166666666666657</v>
      </c>
      <c r="G242" s="280">
        <v>6.9333333333333318</v>
      </c>
      <c r="H242" s="280">
        <v>7.3333333333333321</v>
      </c>
      <c r="I242" s="280">
        <v>7.4166666666666661</v>
      </c>
      <c r="J242" s="280">
        <v>7.5333333333333323</v>
      </c>
      <c r="K242" s="278">
        <v>7.3</v>
      </c>
      <c r="L242" s="278">
        <v>7.1</v>
      </c>
      <c r="M242" s="278">
        <v>12.569089999999999</v>
      </c>
    </row>
    <row r="243" spans="1:13">
      <c r="A243" s="269">
        <v>233</v>
      </c>
      <c r="B243" s="278" t="s">
        <v>128</v>
      </c>
      <c r="C243" s="279">
        <v>86</v>
      </c>
      <c r="D243" s="280">
        <v>85.933333333333337</v>
      </c>
      <c r="E243" s="280">
        <v>85.066666666666677</v>
      </c>
      <c r="F243" s="280">
        <v>84.13333333333334</v>
      </c>
      <c r="G243" s="280">
        <v>83.26666666666668</v>
      </c>
      <c r="H243" s="280">
        <v>86.866666666666674</v>
      </c>
      <c r="I243" s="280">
        <v>87.733333333333348</v>
      </c>
      <c r="J243" s="280">
        <v>88.666666666666671</v>
      </c>
      <c r="K243" s="278">
        <v>86.8</v>
      </c>
      <c r="L243" s="278">
        <v>85</v>
      </c>
      <c r="M243" s="278">
        <v>91.601070000000007</v>
      </c>
    </row>
    <row r="244" spans="1:13">
      <c r="A244" s="269">
        <v>234</v>
      </c>
      <c r="B244" s="278" t="s">
        <v>263</v>
      </c>
      <c r="C244" s="279">
        <v>1498.05</v>
      </c>
      <c r="D244" s="280">
        <v>1496.0166666666667</v>
      </c>
      <c r="E244" s="280">
        <v>1442.0333333333333</v>
      </c>
      <c r="F244" s="280">
        <v>1386.0166666666667</v>
      </c>
      <c r="G244" s="280">
        <v>1332.0333333333333</v>
      </c>
      <c r="H244" s="280">
        <v>1552.0333333333333</v>
      </c>
      <c r="I244" s="280">
        <v>1606.0166666666664</v>
      </c>
      <c r="J244" s="280">
        <v>1662.0333333333333</v>
      </c>
      <c r="K244" s="278">
        <v>1550</v>
      </c>
      <c r="L244" s="278">
        <v>1440</v>
      </c>
      <c r="M244" s="278">
        <v>9.2186299999999992</v>
      </c>
    </row>
    <row r="245" spans="1:13">
      <c r="A245" s="269">
        <v>235</v>
      </c>
      <c r="B245" s="278" t="s">
        <v>409</v>
      </c>
      <c r="C245" s="279">
        <v>77.75</v>
      </c>
      <c r="D245" s="280">
        <v>78.350000000000009</v>
      </c>
      <c r="E245" s="280">
        <v>74.300000000000011</v>
      </c>
      <c r="F245" s="280">
        <v>70.850000000000009</v>
      </c>
      <c r="G245" s="280">
        <v>66.800000000000011</v>
      </c>
      <c r="H245" s="280">
        <v>81.800000000000011</v>
      </c>
      <c r="I245" s="280">
        <v>85.85</v>
      </c>
      <c r="J245" s="280">
        <v>89.300000000000011</v>
      </c>
      <c r="K245" s="278">
        <v>82.4</v>
      </c>
      <c r="L245" s="278">
        <v>74.900000000000006</v>
      </c>
      <c r="M245" s="278">
        <v>37.716070000000002</v>
      </c>
    </row>
    <row r="246" spans="1:13">
      <c r="A246" s="269">
        <v>236</v>
      </c>
      <c r="B246" s="278" t="s">
        <v>410</v>
      </c>
      <c r="C246" s="279">
        <v>92.55</v>
      </c>
      <c r="D246" s="280">
        <v>93.633333333333326</v>
      </c>
      <c r="E246" s="280">
        <v>89.016666666666652</v>
      </c>
      <c r="F246" s="280">
        <v>85.48333333333332</v>
      </c>
      <c r="G246" s="280">
        <v>80.866666666666646</v>
      </c>
      <c r="H246" s="280">
        <v>97.166666666666657</v>
      </c>
      <c r="I246" s="280">
        <v>101.78333333333333</v>
      </c>
      <c r="J246" s="280">
        <v>105.31666666666666</v>
      </c>
      <c r="K246" s="278">
        <v>98.25</v>
      </c>
      <c r="L246" s="278">
        <v>90.1</v>
      </c>
      <c r="M246" s="278">
        <v>20.95928</v>
      </c>
    </row>
    <row r="247" spans="1:13">
      <c r="A247" s="269">
        <v>237</v>
      </c>
      <c r="B247" s="278" t="s">
        <v>403</v>
      </c>
      <c r="C247" s="279">
        <v>339.9</v>
      </c>
      <c r="D247" s="280">
        <v>340.01666666666665</v>
      </c>
      <c r="E247" s="280">
        <v>332.0333333333333</v>
      </c>
      <c r="F247" s="280">
        <v>324.16666666666663</v>
      </c>
      <c r="G247" s="280">
        <v>316.18333333333328</v>
      </c>
      <c r="H247" s="280">
        <v>347.88333333333333</v>
      </c>
      <c r="I247" s="280">
        <v>355.86666666666667</v>
      </c>
      <c r="J247" s="280">
        <v>363.73333333333335</v>
      </c>
      <c r="K247" s="278">
        <v>348</v>
      </c>
      <c r="L247" s="278">
        <v>332.15</v>
      </c>
      <c r="M247" s="278">
        <v>1.64635</v>
      </c>
    </row>
    <row r="248" spans="1:13">
      <c r="A248" s="269">
        <v>238</v>
      </c>
      <c r="B248" s="278" t="s">
        <v>129</v>
      </c>
      <c r="C248" s="279">
        <v>188.1</v>
      </c>
      <c r="D248" s="280">
        <v>188.81666666666669</v>
      </c>
      <c r="E248" s="280">
        <v>186.23333333333338</v>
      </c>
      <c r="F248" s="280">
        <v>184.36666666666667</v>
      </c>
      <c r="G248" s="280">
        <v>181.78333333333336</v>
      </c>
      <c r="H248" s="280">
        <v>190.68333333333339</v>
      </c>
      <c r="I248" s="280">
        <v>193.26666666666671</v>
      </c>
      <c r="J248" s="280">
        <v>195.13333333333341</v>
      </c>
      <c r="K248" s="278">
        <v>191.4</v>
      </c>
      <c r="L248" s="278">
        <v>186.95</v>
      </c>
      <c r="M248" s="278">
        <v>266.69272000000001</v>
      </c>
    </row>
    <row r="249" spans="1:13">
      <c r="A249" s="269">
        <v>239</v>
      </c>
      <c r="B249" s="278" t="s">
        <v>414</v>
      </c>
      <c r="C249" s="279">
        <v>176.2</v>
      </c>
      <c r="D249" s="280">
        <v>176.33333333333334</v>
      </c>
      <c r="E249" s="280">
        <v>170.2166666666667</v>
      </c>
      <c r="F249" s="280">
        <v>164.23333333333335</v>
      </c>
      <c r="G249" s="280">
        <v>158.1166666666667</v>
      </c>
      <c r="H249" s="280">
        <v>182.31666666666669</v>
      </c>
      <c r="I249" s="280">
        <v>188.43333333333331</v>
      </c>
      <c r="J249" s="280">
        <v>194.41666666666669</v>
      </c>
      <c r="K249" s="278">
        <v>182.45</v>
      </c>
      <c r="L249" s="278">
        <v>170.35</v>
      </c>
      <c r="M249" s="278">
        <v>1.7147600000000001</v>
      </c>
    </row>
    <row r="250" spans="1:13">
      <c r="A250" s="269">
        <v>240</v>
      </c>
      <c r="B250" s="278" t="s">
        <v>411</v>
      </c>
      <c r="C250" s="279">
        <v>41.6</v>
      </c>
      <c r="D250" s="280">
        <v>42.1</v>
      </c>
      <c r="E250" s="280">
        <v>38.200000000000003</v>
      </c>
      <c r="F250" s="280">
        <v>34.800000000000004</v>
      </c>
      <c r="G250" s="280">
        <v>30.900000000000006</v>
      </c>
      <c r="H250" s="280">
        <v>45.5</v>
      </c>
      <c r="I250" s="280">
        <v>49.399999999999991</v>
      </c>
      <c r="J250" s="280">
        <v>52.8</v>
      </c>
      <c r="K250" s="278">
        <v>46</v>
      </c>
      <c r="L250" s="278">
        <v>38.700000000000003</v>
      </c>
      <c r="M250" s="278">
        <v>5.2400900000000004</v>
      </c>
    </row>
    <row r="251" spans="1:13">
      <c r="A251" s="269">
        <v>241</v>
      </c>
      <c r="B251" s="278" t="s">
        <v>412</v>
      </c>
      <c r="C251" s="279">
        <v>90.55</v>
      </c>
      <c r="D251" s="280">
        <v>92.216666666666654</v>
      </c>
      <c r="E251" s="280">
        <v>87.833333333333314</v>
      </c>
      <c r="F251" s="280">
        <v>85.11666666666666</v>
      </c>
      <c r="G251" s="280">
        <v>80.73333333333332</v>
      </c>
      <c r="H251" s="280">
        <v>94.933333333333309</v>
      </c>
      <c r="I251" s="280">
        <v>99.316666666666663</v>
      </c>
      <c r="J251" s="280">
        <v>102.0333333333333</v>
      </c>
      <c r="K251" s="278">
        <v>96.6</v>
      </c>
      <c r="L251" s="278">
        <v>89.5</v>
      </c>
      <c r="M251" s="278">
        <v>18.877109999999998</v>
      </c>
    </row>
    <row r="252" spans="1:13">
      <c r="A252" s="269">
        <v>242</v>
      </c>
      <c r="B252" s="278" t="s">
        <v>432</v>
      </c>
      <c r="C252" s="279">
        <v>14.3</v>
      </c>
      <c r="D252" s="280">
        <v>13.6</v>
      </c>
      <c r="E252" s="280">
        <v>12.899999999999999</v>
      </c>
      <c r="F252" s="280">
        <v>11.499999999999998</v>
      </c>
      <c r="G252" s="280">
        <v>10.799999999999997</v>
      </c>
      <c r="H252" s="280">
        <v>15</v>
      </c>
      <c r="I252" s="280">
        <v>15.7</v>
      </c>
      <c r="J252" s="280">
        <v>17.100000000000001</v>
      </c>
      <c r="K252" s="278">
        <v>14.3</v>
      </c>
      <c r="L252" s="278">
        <v>12.2</v>
      </c>
      <c r="M252" s="278">
        <v>30.31448</v>
      </c>
    </row>
    <row r="253" spans="1:13">
      <c r="A253" s="269">
        <v>243</v>
      </c>
      <c r="B253" s="278" t="s">
        <v>429</v>
      </c>
      <c r="C253" s="279">
        <v>48</v>
      </c>
      <c r="D253" s="280">
        <v>47.866666666666674</v>
      </c>
      <c r="E253" s="280">
        <v>46.83333333333335</v>
      </c>
      <c r="F253" s="280">
        <v>45.666666666666679</v>
      </c>
      <c r="G253" s="280">
        <v>44.633333333333354</v>
      </c>
      <c r="H253" s="280">
        <v>49.033333333333346</v>
      </c>
      <c r="I253" s="280">
        <v>50.066666666666677</v>
      </c>
      <c r="J253" s="280">
        <v>51.233333333333341</v>
      </c>
      <c r="K253" s="278">
        <v>48.9</v>
      </c>
      <c r="L253" s="278">
        <v>46.7</v>
      </c>
      <c r="M253" s="278">
        <v>1.22417</v>
      </c>
    </row>
    <row r="254" spans="1:13">
      <c r="A254" s="269">
        <v>244</v>
      </c>
      <c r="B254" s="278" t="s">
        <v>430</v>
      </c>
      <c r="C254" s="279">
        <v>67.150000000000006</v>
      </c>
      <c r="D254" s="280">
        <v>66.483333333333334</v>
      </c>
      <c r="E254" s="280">
        <v>63.966666666666669</v>
      </c>
      <c r="F254" s="280">
        <v>60.783333333333331</v>
      </c>
      <c r="G254" s="280">
        <v>58.266666666666666</v>
      </c>
      <c r="H254" s="280">
        <v>69.666666666666671</v>
      </c>
      <c r="I254" s="280">
        <v>72.183333333333351</v>
      </c>
      <c r="J254" s="280">
        <v>75.366666666666674</v>
      </c>
      <c r="K254" s="278">
        <v>69</v>
      </c>
      <c r="L254" s="278">
        <v>63.3</v>
      </c>
      <c r="M254" s="278">
        <v>30.239599999999999</v>
      </c>
    </row>
    <row r="255" spans="1:13">
      <c r="A255" s="269">
        <v>245</v>
      </c>
      <c r="B255" s="278" t="s">
        <v>433</v>
      </c>
      <c r="C255" s="279">
        <v>27.2</v>
      </c>
      <c r="D255" s="280">
        <v>26.850000000000005</v>
      </c>
      <c r="E255" s="280">
        <v>26.20000000000001</v>
      </c>
      <c r="F255" s="280">
        <v>25.200000000000006</v>
      </c>
      <c r="G255" s="280">
        <v>24.550000000000011</v>
      </c>
      <c r="H255" s="280">
        <v>27.850000000000009</v>
      </c>
      <c r="I255" s="280">
        <v>28.500000000000007</v>
      </c>
      <c r="J255" s="280">
        <v>29.500000000000007</v>
      </c>
      <c r="K255" s="278">
        <v>27.5</v>
      </c>
      <c r="L255" s="278">
        <v>25.85</v>
      </c>
      <c r="M255" s="278">
        <v>45.189929999999997</v>
      </c>
    </row>
    <row r="256" spans="1:13">
      <c r="A256" s="269">
        <v>246</v>
      </c>
      <c r="B256" s="278" t="s">
        <v>423</v>
      </c>
      <c r="C256" s="279">
        <v>536.85</v>
      </c>
      <c r="D256" s="280">
        <v>535.35</v>
      </c>
      <c r="E256" s="280">
        <v>526</v>
      </c>
      <c r="F256" s="280">
        <v>515.15</v>
      </c>
      <c r="G256" s="280">
        <v>505.79999999999995</v>
      </c>
      <c r="H256" s="280">
        <v>546.20000000000005</v>
      </c>
      <c r="I256" s="280">
        <v>555.55000000000018</v>
      </c>
      <c r="J256" s="280">
        <v>566.40000000000009</v>
      </c>
      <c r="K256" s="278">
        <v>544.70000000000005</v>
      </c>
      <c r="L256" s="278">
        <v>524.5</v>
      </c>
      <c r="M256" s="278">
        <v>1.2262999999999999</v>
      </c>
    </row>
    <row r="257" spans="1:13">
      <c r="A257" s="269">
        <v>247</v>
      </c>
      <c r="B257" s="278" t="s">
        <v>437</v>
      </c>
      <c r="C257" s="279">
        <v>2263.6999999999998</v>
      </c>
      <c r="D257" s="280">
        <v>2258.1666666666665</v>
      </c>
      <c r="E257" s="280">
        <v>2195.5333333333328</v>
      </c>
      <c r="F257" s="280">
        <v>2127.3666666666663</v>
      </c>
      <c r="G257" s="280">
        <v>2064.7333333333327</v>
      </c>
      <c r="H257" s="280">
        <v>2326.333333333333</v>
      </c>
      <c r="I257" s="280">
        <v>2388.9666666666672</v>
      </c>
      <c r="J257" s="280">
        <v>2457.1333333333332</v>
      </c>
      <c r="K257" s="278">
        <v>2320.8000000000002</v>
      </c>
      <c r="L257" s="278">
        <v>2190</v>
      </c>
      <c r="M257" s="278">
        <v>0.11496000000000001</v>
      </c>
    </row>
    <row r="258" spans="1:13">
      <c r="A258" s="269">
        <v>248</v>
      </c>
      <c r="B258" s="278" t="s">
        <v>434</v>
      </c>
      <c r="C258" s="279">
        <v>58.75</v>
      </c>
      <c r="D258" s="280">
        <v>59.183333333333337</v>
      </c>
      <c r="E258" s="280">
        <v>57.216666666666676</v>
      </c>
      <c r="F258" s="280">
        <v>55.683333333333337</v>
      </c>
      <c r="G258" s="280">
        <v>53.716666666666676</v>
      </c>
      <c r="H258" s="280">
        <v>60.716666666666676</v>
      </c>
      <c r="I258" s="280">
        <v>62.683333333333344</v>
      </c>
      <c r="J258" s="280">
        <v>64.216666666666669</v>
      </c>
      <c r="K258" s="278">
        <v>61.15</v>
      </c>
      <c r="L258" s="278">
        <v>57.65</v>
      </c>
      <c r="M258" s="278">
        <v>7.6155900000000001</v>
      </c>
    </row>
    <row r="259" spans="1:13">
      <c r="A259" s="269">
        <v>249</v>
      </c>
      <c r="B259" s="278" t="s">
        <v>130</v>
      </c>
      <c r="C259" s="279">
        <v>92.25</v>
      </c>
      <c r="D259" s="280">
        <v>91.399999999999991</v>
      </c>
      <c r="E259" s="280">
        <v>89.649999999999977</v>
      </c>
      <c r="F259" s="280">
        <v>87.049999999999983</v>
      </c>
      <c r="G259" s="280">
        <v>85.299999999999969</v>
      </c>
      <c r="H259" s="280">
        <v>93.999999999999986</v>
      </c>
      <c r="I259" s="280">
        <v>95.750000000000014</v>
      </c>
      <c r="J259" s="280">
        <v>98.35</v>
      </c>
      <c r="K259" s="278">
        <v>93.15</v>
      </c>
      <c r="L259" s="278">
        <v>88.8</v>
      </c>
      <c r="M259" s="278">
        <v>182.61618000000001</v>
      </c>
    </row>
    <row r="260" spans="1:13">
      <c r="A260" s="269">
        <v>250</v>
      </c>
      <c r="B260" s="278" t="s">
        <v>431</v>
      </c>
      <c r="C260" s="279">
        <v>4.7</v>
      </c>
      <c r="D260" s="280">
        <v>4.7</v>
      </c>
      <c r="E260" s="280">
        <v>4.7</v>
      </c>
      <c r="F260" s="280">
        <v>4.7</v>
      </c>
      <c r="G260" s="280">
        <v>4.7</v>
      </c>
      <c r="H260" s="280">
        <v>4.7</v>
      </c>
      <c r="I260" s="280">
        <v>4.7</v>
      </c>
      <c r="J260" s="280">
        <v>4.7</v>
      </c>
      <c r="K260" s="278">
        <v>4.7</v>
      </c>
      <c r="L260" s="278">
        <v>4.7</v>
      </c>
      <c r="M260" s="278">
        <v>1.1213900000000001</v>
      </c>
    </row>
    <row r="261" spans="1:13">
      <c r="A261" s="269">
        <v>251</v>
      </c>
      <c r="B261" s="278" t="s">
        <v>424</v>
      </c>
      <c r="C261" s="279">
        <v>1128.5</v>
      </c>
      <c r="D261" s="280">
        <v>1130.6499999999999</v>
      </c>
      <c r="E261" s="280">
        <v>1103.5499999999997</v>
      </c>
      <c r="F261" s="280">
        <v>1078.5999999999999</v>
      </c>
      <c r="G261" s="280">
        <v>1051.4999999999998</v>
      </c>
      <c r="H261" s="280">
        <v>1155.5999999999997</v>
      </c>
      <c r="I261" s="280">
        <v>1182.6999999999996</v>
      </c>
      <c r="J261" s="280">
        <v>1207.6499999999996</v>
      </c>
      <c r="K261" s="278">
        <v>1157.75</v>
      </c>
      <c r="L261" s="278">
        <v>1105.7</v>
      </c>
      <c r="M261" s="278">
        <v>1.13591</v>
      </c>
    </row>
    <row r="262" spans="1:13">
      <c r="A262" s="269">
        <v>252</v>
      </c>
      <c r="B262" s="278" t="s">
        <v>425</v>
      </c>
      <c r="C262" s="279">
        <v>223.15</v>
      </c>
      <c r="D262" s="280">
        <v>220.04999999999998</v>
      </c>
      <c r="E262" s="280">
        <v>214.09999999999997</v>
      </c>
      <c r="F262" s="280">
        <v>205.04999999999998</v>
      </c>
      <c r="G262" s="280">
        <v>199.09999999999997</v>
      </c>
      <c r="H262" s="280">
        <v>229.09999999999997</v>
      </c>
      <c r="I262" s="280">
        <v>235.04999999999995</v>
      </c>
      <c r="J262" s="280">
        <v>244.09999999999997</v>
      </c>
      <c r="K262" s="278">
        <v>226</v>
      </c>
      <c r="L262" s="278">
        <v>211</v>
      </c>
      <c r="M262" s="278">
        <v>6.7969299999999997</v>
      </c>
    </row>
    <row r="263" spans="1:13">
      <c r="A263" s="269">
        <v>253</v>
      </c>
      <c r="B263" s="278" t="s">
        <v>426</v>
      </c>
      <c r="C263" s="279">
        <v>95.5</v>
      </c>
      <c r="D263" s="280">
        <v>96.066666666666663</v>
      </c>
      <c r="E263" s="280">
        <v>93.433333333333323</v>
      </c>
      <c r="F263" s="280">
        <v>91.36666666666666</v>
      </c>
      <c r="G263" s="280">
        <v>88.73333333333332</v>
      </c>
      <c r="H263" s="280">
        <v>98.133333333333326</v>
      </c>
      <c r="I263" s="280">
        <v>100.76666666666665</v>
      </c>
      <c r="J263" s="280">
        <v>102.83333333333333</v>
      </c>
      <c r="K263" s="278">
        <v>98.7</v>
      </c>
      <c r="L263" s="278">
        <v>94</v>
      </c>
      <c r="M263" s="278">
        <v>9.7699499999999997</v>
      </c>
    </row>
    <row r="264" spans="1:13">
      <c r="A264" s="269">
        <v>254</v>
      </c>
      <c r="B264" s="278" t="s">
        <v>427</v>
      </c>
      <c r="C264" s="279">
        <v>52.65</v>
      </c>
      <c r="D264" s="280">
        <v>52.833333333333336</v>
      </c>
      <c r="E264" s="280">
        <v>50.916666666666671</v>
      </c>
      <c r="F264" s="280">
        <v>49.183333333333337</v>
      </c>
      <c r="G264" s="280">
        <v>47.266666666666673</v>
      </c>
      <c r="H264" s="280">
        <v>54.56666666666667</v>
      </c>
      <c r="I264" s="280">
        <v>56.483333333333341</v>
      </c>
      <c r="J264" s="280">
        <v>58.216666666666669</v>
      </c>
      <c r="K264" s="278">
        <v>54.75</v>
      </c>
      <c r="L264" s="278">
        <v>51.1</v>
      </c>
      <c r="M264" s="278">
        <v>10.71279</v>
      </c>
    </row>
    <row r="265" spans="1:13">
      <c r="A265" s="269">
        <v>255</v>
      </c>
      <c r="B265" s="278" t="s">
        <v>428</v>
      </c>
      <c r="C265" s="279">
        <v>78.099999999999994</v>
      </c>
      <c r="D265" s="280">
        <v>78.983333333333334</v>
      </c>
      <c r="E265" s="280">
        <v>75.116666666666674</v>
      </c>
      <c r="F265" s="280">
        <v>72.13333333333334</v>
      </c>
      <c r="G265" s="280">
        <v>68.26666666666668</v>
      </c>
      <c r="H265" s="280">
        <v>81.966666666666669</v>
      </c>
      <c r="I265" s="280">
        <v>85.833333333333314</v>
      </c>
      <c r="J265" s="280">
        <v>88.816666666666663</v>
      </c>
      <c r="K265" s="278">
        <v>82.85</v>
      </c>
      <c r="L265" s="278">
        <v>76</v>
      </c>
      <c r="M265" s="278">
        <v>12.88626</v>
      </c>
    </row>
    <row r="266" spans="1:13">
      <c r="A266" s="269">
        <v>256</v>
      </c>
      <c r="B266" s="278" t="s">
        <v>436</v>
      </c>
      <c r="C266" s="279">
        <v>29.3</v>
      </c>
      <c r="D266" s="280">
        <v>29.116666666666671</v>
      </c>
      <c r="E266" s="280">
        <v>28.63333333333334</v>
      </c>
      <c r="F266" s="280">
        <v>27.966666666666669</v>
      </c>
      <c r="G266" s="280">
        <v>27.483333333333338</v>
      </c>
      <c r="H266" s="280">
        <v>29.783333333333342</v>
      </c>
      <c r="I266" s="280">
        <v>30.266666666666669</v>
      </c>
      <c r="J266" s="280">
        <v>30.933333333333344</v>
      </c>
      <c r="K266" s="278">
        <v>29.6</v>
      </c>
      <c r="L266" s="278">
        <v>28.45</v>
      </c>
      <c r="M266" s="278">
        <v>3.2755200000000002</v>
      </c>
    </row>
    <row r="267" spans="1:13">
      <c r="A267" s="269">
        <v>257</v>
      </c>
      <c r="B267" s="278" t="s">
        <v>435</v>
      </c>
      <c r="C267" s="279">
        <v>49.95</v>
      </c>
      <c r="D267" s="280">
        <v>49.316666666666663</v>
      </c>
      <c r="E267" s="280">
        <v>48.133333333333326</v>
      </c>
      <c r="F267" s="280">
        <v>46.316666666666663</v>
      </c>
      <c r="G267" s="280">
        <v>45.133333333333326</v>
      </c>
      <c r="H267" s="280">
        <v>51.133333333333326</v>
      </c>
      <c r="I267" s="280">
        <v>52.316666666666663</v>
      </c>
      <c r="J267" s="280">
        <v>54.133333333333326</v>
      </c>
      <c r="K267" s="278">
        <v>50.5</v>
      </c>
      <c r="L267" s="278">
        <v>47.5</v>
      </c>
      <c r="M267" s="278">
        <v>1.21366</v>
      </c>
    </row>
    <row r="268" spans="1:13">
      <c r="A268" s="269">
        <v>258</v>
      </c>
      <c r="B268" s="278" t="s">
        <v>264</v>
      </c>
      <c r="C268" s="279">
        <v>42.8</v>
      </c>
      <c r="D268" s="280">
        <v>42.6</v>
      </c>
      <c r="E268" s="280">
        <v>41.900000000000006</v>
      </c>
      <c r="F268" s="280">
        <v>41.000000000000007</v>
      </c>
      <c r="G268" s="280">
        <v>40.300000000000011</v>
      </c>
      <c r="H268" s="280">
        <v>43.5</v>
      </c>
      <c r="I268" s="280">
        <v>44.2</v>
      </c>
      <c r="J268" s="280">
        <v>45.099999999999994</v>
      </c>
      <c r="K268" s="278">
        <v>43.3</v>
      </c>
      <c r="L268" s="278">
        <v>41.7</v>
      </c>
      <c r="M268" s="278">
        <v>10.54214</v>
      </c>
    </row>
    <row r="269" spans="1:13">
      <c r="A269" s="269">
        <v>259</v>
      </c>
      <c r="B269" s="278" t="s">
        <v>131</v>
      </c>
      <c r="C269" s="279">
        <v>177.3</v>
      </c>
      <c r="D269" s="280">
        <v>175.83333333333334</v>
      </c>
      <c r="E269" s="280">
        <v>171.81666666666669</v>
      </c>
      <c r="F269" s="280">
        <v>166.33333333333334</v>
      </c>
      <c r="G269" s="280">
        <v>162.31666666666669</v>
      </c>
      <c r="H269" s="280">
        <v>181.31666666666669</v>
      </c>
      <c r="I269" s="280">
        <v>185.33333333333334</v>
      </c>
      <c r="J269" s="280">
        <v>190.81666666666669</v>
      </c>
      <c r="K269" s="278">
        <v>179.85</v>
      </c>
      <c r="L269" s="278">
        <v>170.35</v>
      </c>
      <c r="M269" s="278">
        <v>101.04852</v>
      </c>
    </row>
    <row r="270" spans="1:13">
      <c r="A270" s="269">
        <v>260</v>
      </c>
      <c r="B270" s="278" t="s">
        <v>265</v>
      </c>
      <c r="C270" s="279">
        <v>344.95</v>
      </c>
      <c r="D270" s="280">
        <v>345.63333333333338</v>
      </c>
      <c r="E270" s="280">
        <v>339.31666666666678</v>
      </c>
      <c r="F270" s="280">
        <v>333.68333333333339</v>
      </c>
      <c r="G270" s="280">
        <v>327.36666666666679</v>
      </c>
      <c r="H270" s="280">
        <v>351.26666666666677</v>
      </c>
      <c r="I270" s="280">
        <v>357.58333333333337</v>
      </c>
      <c r="J270" s="280">
        <v>363.21666666666675</v>
      </c>
      <c r="K270" s="278">
        <v>351.95</v>
      </c>
      <c r="L270" s="278">
        <v>340</v>
      </c>
      <c r="M270" s="278">
        <v>2.2994400000000002</v>
      </c>
    </row>
    <row r="271" spans="1:13">
      <c r="A271" s="269">
        <v>261</v>
      </c>
      <c r="B271" s="278" t="s">
        <v>132</v>
      </c>
      <c r="C271" s="279">
        <v>1547.95</v>
      </c>
      <c r="D271" s="280">
        <v>1558.5</v>
      </c>
      <c r="E271" s="280">
        <v>1507.8</v>
      </c>
      <c r="F271" s="280">
        <v>1467.6499999999999</v>
      </c>
      <c r="G271" s="280">
        <v>1416.9499999999998</v>
      </c>
      <c r="H271" s="280">
        <v>1598.65</v>
      </c>
      <c r="I271" s="280">
        <v>1649.35</v>
      </c>
      <c r="J271" s="280">
        <v>1689.5000000000002</v>
      </c>
      <c r="K271" s="278">
        <v>1609.2</v>
      </c>
      <c r="L271" s="278">
        <v>1518.35</v>
      </c>
      <c r="M271" s="278">
        <v>18.99614</v>
      </c>
    </row>
    <row r="272" spans="1:13">
      <c r="A272" s="269">
        <v>262</v>
      </c>
      <c r="B272" s="278" t="s">
        <v>133</v>
      </c>
      <c r="C272" s="279">
        <v>357.75</v>
      </c>
      <c r="D272" s="280">
        <v>351.2</v>
      </c>
      <c r="E272" s="280">
        <v>341.54999999999995</v>
      </c>
      <c r="F272" s="280">
        <v>325.34999999999997</v>
      </c>
      <c r="G272" s="280">
        <v>315.69999999999993</v>
      </c>
      <c r="H272" s="280">
        <v>367.4</v>
      </c>
      <c r="I272" s="280">
        <v>377.04999999999995</v>
      </c>
      <c r="J272" s="280">
        <v>393.25</v>
      </c>
      <c r="K272" s="278">
        <v>360.85</v>
      </c>
      <c r="L272" s="278">
        <v>335</v>
      </c>
      <c r="M272" s="278">
        <v>39.52243</v>
      </c>
    </row>
    <row r="273" spans="1:13">
      <c r="A273" s="269">
        <v>263</v>
      </c>
      <c r="B273" s="278" t="s">
        <v>438</v>
      </c>
      <c r="C273" s="279">
        <v>112.65</v>
      </c>
      <c r="D273" s="280">
        <v>113</v>
      </c>
      <c r="E273" s="280">
        <v>111.2</v>
      </c>
      <c r="F273" s="280">
        <v>109.75</v>
      </c>
      <c r="G273" s="280">
        <v>107.95</v>
      </c>
      <c r="H273" s="280">
        <v>114.45</v>
      </c>
      <c r="I273" s="280">
        <v>116.25000000000001</v>
      </c>
      <c r="J273" s="280">
        <v>117.7</v>
      </c>
      <c r="K273" s="278">
        <v>114.8</v>
      </c>
      <c r="L273" s="278">
        <v>111.55</v>
      </c>
      <c r="M273" s="278">
        <v>2.2335400000000001</v>
      </c>
    </row>
    <row r="274" spans="1:13">
      <c r="A274" s="269">
        <v>264</v>
      </c>
      <c r="B274" s="278" t="s">
        <v>444</v>
      </c>
      <c r="C274" s="279">
        <v>362.05</v>
      </c>
      <c r="D274" s="280">
        <v>364.34999999999997</v>
      </c>
      <c r="E274" s="280">
        <v>355.69999999999993</v>
      </c>
      <c r="F274" s="280">
        <v>349.34999999999997</v>
      </c>
      <c r="G274" s="280">
        <v>340.69999999999993</v>
      </c>
      <c r="H274" s="280">
        <v>370.69999999999993</v>
      </c>
      <c r="I274" s="280">
        <v>379.34999999999991</v>
      </c>
      <c r="J274" s="280">
        <v>385.69999999999993</v>
      </c>
      <c r="K274" s="278">
        <v>373</v>
      </c>
      <c r="L274" s="278">
        <v>358</v>
      </c>
      <c r="M274" s="278">
        <v>4.7939999999999996</v>
      </c>
    </row>
    <row r="275" spans="1:13">
      <c r="A275" s="269">
        <v>265</v>
      </c>
      <c r="B275" s="278" t="s">
        <v>445</v>
      </c>
      <c r="C275" s="279">
        <v>180.8</v>
      </c>
      <c r="D275" s="280">
        <v>180.13333333333333</v>
      </c>
      <c r="E275" s="280">
        <v>176.56666666666666</v>
      </c>
      <c r="F275" s="280">
        <v>172.33333333333334</v>
      </c>
      <c r="G275" s="280">
        <v>168.76666666666668</v>
      </c>
      <c r="H275" s="280">
        <v>184.36666666666665</v>
      </c>
      <c r="I275" s="280">
        <v>187.93333333333331</v>
      </c>
      <c r="J275" s="280">
        <v>192.16666666666663</v>
      </c>
      <c r="K275" s="278">
        <v>183.7</v>
      </c>
      <c r="L275" s="278">
        <v>175.9</v>
      </c>
      <c r="M275" s="278">
        <v>3.2966700000000002</v>
      </c>
    </row>
    <row r="276" spans="1:13">
      <c r="A276" s="269">
        <v>266</v>
      </c>
      <c r="B276" s="278" t="s">
        <v>446</v>
      </c>
      <c r="C276" s="279">
        <v>380.05</v>
      </c>
      <c r="D276" s="280">
        <v>377.38333333333338</v>
      </c>
      <c r="E276" s="280">
        <v>372.76666666666677</v>
      </c>
      <c r="F276" s="280">
        <v>365.48333333333341</v>
      </c>
      <c r="G276" s="280">
        <v>360.86666666666679</v>
      </c>
      <c r="H276" s="280">
        <v>384.66666666666674</v>
      </c>
      <c r="I276" s="280">
        <v>389.28333333333342</v>
      </c>
      <c r="J276" s="280">
        <v>396.56666666666672</v>
      </c>
      <c r="K276" s="278">
        <v>382</v>
      </c>
      <c r="L276" s="278">
        <v>370.1</v>
      </c>
      <c r="M276" s="278">
        <v>4.5121099999999998</v>
      </c>
    </row>
    <row r="277" spans="1:13">
      <c r="A277" s="269">
        <v>267</v>
      </c>
      <c r="B277" s="278" t="s">
        <v>448</v>
      </c>
      <c r="C277" s="279">
        <v>27.4</v>
      </c>
      <c r="D277" s="280">
        <v>27.266666666666666</v>
      </c>
      <c r="E277" s="280">
        <v>26.633333333333333</v>
      </c>
      <c r="F277" s="280">
        <v>25.866666666666667</v>
      </c>
      <c r="G277" s="280">
        <v>25.233333333333334</v>
      </c>
      <c r="H277" s="280">
        <v>28.033333333333331</v>
      </c>
      <c r="I277" s="280">
        <v>28.666666666666664</v>
      </c>
      <c r="J277" s="280">
        <v>29.43333333333333</v>
      </c>
      <c r="K277" s="278">
        <v>27.9</v>
      </c>
      <c r="L277" s="278">
        <v>26.5</v>
      </c>
      <c r="M277" s="278">
        <v>10.96369</v>
      </c>
    </row>
    <row r="278" spans="1:13">
      <c r="A278" s="269">
        <v>268</v>
      </c>
      <c r="B278" s="278" t="s">
        <v>450</v>
      </c>
      <c r="C278" s="279">
        <v>187.2</v>
      </c>
      <c r="D278" s="280">
        <v>188.76666666666665</v>
      </c>
      <c r="E278" s="280">
        <v>180.58333333333331</v>
      </c>
      <c r="F278" s="280">
        <v>173.96666666666667</v>
      </c>
      <c r="G278" s="280">
        <v>165.78333333333333</v>
      </c>
      <c r="H278" s="280">
        <v>195.3833333333333</v>
      </c>
      <c r="I278" s="280">
        <v>203.56666666666663</v>
      </c>
      <c r="J278" s="280">
        <v>210.18333333333328</v>
      </c>
      <c r="K278" s="278">
        <v>196.95</v>
      </c>
      <c r="L278" s="278">
        <v>182.15</v>
      </c>
      <c r="M278" s="278">
        <v>8.2907100000000007</v>
      </c>
    </row>
    <row r="279" spans="1:13">
      <c r="A279" s="269">
        <v>269</v>
      </c>
      <c r="B279" s="278" t="s">
        <v>440</v>
      </c>
      <c r="C279" s="279">
        <v>284.8</v>
      </c>
      <c r="D279" s="280">
        <v>285.63333333333333</v>
      </c>
      <c r="E279" s="280">
        <v>281.26666666666665</v>
      </c>
      <c r="F279" s="280">
        <v>277.73333333333335</v>
      </c>
      <c r="G279" s="280">
        <v>273.36666666666667</v>
      </c>
      <c r="H279" s="280">
        <v>289.16666666666663</v>
      </c>
      <c r="I279" s="280">
        <v>293.5333333333333</v>
      </c>
      <c r="J279" s="280">
        <v>297.06666666666661</v>
      </c>
      <c r="K279" s="278">
        <v>290</v>
      </c>
      <c r="L279" s="278">
        <v>282.10000000000002</v>
      </c>
      <c r="M279" s="278">
        <v>1.4831799999999999</v>
      </c>
    </row>
    <row r="280" spans="1:13">
      <c r="A280" s="269">
        <v>270</v>
      </c>
      <c r="B280" s="278" t="s">
        <v>1781</v>
      </c>
      <c r="C280" s="279">
        <v>735.05</v>
      </c>
      <c r="D280" s="280">
        <v>738.11666666666667</v>
      </c>
      <c r="E280" s="280">
        <v>712.93333333333339</v>
      </c>
      <c r="F280" s="280">
        <v>690.81666666666672</v>
      </c>
      <c r="G280" s="280">
        <v>665.63333333333344</v>
      </c>
      <c r="H280" s="280">
        <v>760.23333333333335</v>
      </c>
      <c r="I280" s="280">
        <v>785.41666666666652</v>
      </c>
      <c r="J280" s="280">
        <v>807.5333333333333</v>
      </c>
      <c r="K280" s="278">
        <v>763.3</v>
      </c>
      <c r="L280" s="278">
        <v>716</v>
      </c>
      <c r="M280" s="278">
        <v>2.2970000000000001E-2</v>
      </c>
    </row>
    <row r="281" spans="1:13">
      <c r="A281" s="269">
        <v>271</v>
      </c>
      <c r="B281" s="278" t="s">
        <v>451</v>
      </c>
      <c r="C281" s="279">
        <v>108.6</v>
      </c>
      <c r="D281" s="280">
        <v>108.23333333333333</v>
      </c>
      <c r="E281" s="280">
        <v>102.86666666666667</v>
      </c>
      <c r="F281" s="280">
        <v>97.13333333333334</v>
      </c>
      <c r="G281" s="280">
        <v>91.76666666666668</v>
      </c>
      <c r="H281" s="280">
        <v>113.96666666666667</v>
      </c>
      <c r="I281" s="280">
        <v>119.33333333333331</v>
      </c>
      <c r="J281" s="280">
        <v>125.06666666666666</v>
      </c>
      <c r="K281" s="278">
        <v>113.6</v>
      </c>
      <c r="L281" s="278">
        <v>102.5</v>
      </c>
      <c r="M281" s="278">
        <v>0.21178</v>
      </c>
    </row>
    <row r="282" spans="1:13">
      <c r="A282" s="269">
        <v>272</v>
      </c>
      <c r="B282" s="278" t="s">
        <v>441</v>
      </c>
      <c r="C282" s="279">
        <v>221.5</v>
      </c>
      <c r="D282" s="280">
        <v>225.53333333333333</v>
      </c>
      <c r="E282" s="280">
        <v>211.06666666666666</v>
      </c>
      <c r="F282" s="280">
        <v>200.63333333333333</v>
      </c>
      <c r="G282" s="280">
        <v>186.16666666666666</v>
      </c>
      <c r="H282" s="280">
        <v>235.96666666666667</v>
      </c>
      <c r="I282" s="280">
        <v>250.43333333333331</v>
      </c>
      <c r="J282" s="280">
        <v>260.86666666666667</v>
      </c>
      <c r="K282" s="278">
        <v>240</v>
      </c>
      <c r="L282" s="278">
        <v>215.1</v>
      </c>
      <c r="M282" s="278">
        <v>9.1053300000000004</v>
      </c>
    </row>
    <row r="283" spans="1:13">
      <c r="A283" s="269">
        <v>273</v>
      </c>
      <c r="B283" s="278" t="s">
        <v>452</v>
      </c>
      <c r="C283" s="279">
        <v>160.35</v>
      </c>
      <c r="D283" s="280">
        <v>153.15</v>
      </c>
      <c r="E283" s="280">
        <v>145.95000000000002</v>
      </c>
      <c r="F283" s="280">
        <v>131.55000000000001</v>
      </c>
      <c r="G283" s="280">
        <v>124.35000000000002</v>
      </c>
      <c r="H283" s="280">
        <v>167.55</v>
      </c>
      <c r="I283" s="280">
        <v>174.75</v>
      </c>
      <c r="J283" s="280">
        <v>189.15</v>
      </c>
      <c r="K283" s="278">
        <v>160.35</v>
      </c>
      <c r="L283" s="278">
        <v>138.75</v>
      </c>
      <c r="M283" s="278">
        <v>2.8177699999999999</v>
      </c>
    </row>
    <row r="284" spans="1:13">
      <c r="A284" s="269">
        <v>274</v>
      </c>
      <c r="B284" s="278" t="s">
        <v>134</v>
      </c>
      <c r="C284" s="279">
        <v>1186.25</v>
      </c>
      <c r="D284" s="280">
        <v>1173.0666666666666</v>
      </c>
      <c r="E284" s="280">
        <v>1148.1833333333332</v>
      </c>
      <c r="F284" s="280">
        <v>1110.1166666666666</v>
      </c>
      <c r="G284" s="280">
        <v>1085.2333333333331</v>
      </c>
      <c r="H284" s="280">
        <v>1211.1333333333332</v>
      </c>
      <c r="I284" s="280">
        <v>1236.0166666666664</v>
      </c>
      <c r="J284" s="280">
        <v>1274.0833333333333</v>
      </c>
      <c r="K284" s="278">
        <v>1197.95</v>
      </c>
      <c r="L284" s="278">
        <v>1135</v>
      </c>
      <c r="M284" s="278">
        <v>85.854619999999997</v>
      </c>
    </row>
    <row r="285" spans="1:13">
      <c r="A285" s="269">
        <v>275</v>
      </c>
      <c r="B285" s="278" t="s">
        <v>442</v>
      </c>
      <c r="C285" s="279">
        <v>43.6</v>
      </c>
      <c r="D285" s="280">
        <v>43.116666666666667</v>
      </c>
      <c r="E285" s="280">
        <v>42.583333333333336</v>
      </c>
      <c r="F285" s="280">
        <v>41.56666666666667</v>
      </c>
      <c r="G285" s="280">
        <v>41.033333333333339</v>
      </c>
      <c r="H285" s="280">
        <v>44.133333333333333</v>
      </c>
      <c r="I285" s="280">
        <v>44.666666666666664</v>
      </c>
      <c r="J285" s="280">
        <v>45.68333333333333</v>
      </c>
      <c r="K285" s="278">
        <v>43.65</v>
      </c>
      <c r="L285" s="278">
        <v>42.1</v>
      </c>
      <c r="M285" s="278">
        <v>1.5126200000000001</v>
      </c>
    </row>
    <row r="286" spans="1:13">
      <c r="A286" s="269">
        <v>276</v>
      </c>
      <c r="B286" s="278" t="s">
        <v>439</v>
      </c>
      <c r="C286" s="279">
        <v>462.7</v>
      </c>
      <c r="D286" s="280">
        <v>456.0333333333333</v>
      </c>
      <c r="E286" s="280">
        <v>449.36666666666662</v>
      </c>
      <c r="F286" s="280">
        <v>436.0333333333333</v>
      </c>
      <c r="G286" s="280">
        <v>429.36666666666662</v>
      </c>
      <c r="H286" s="280">
        <v>469.36666666666662</v>
      </c>
      <c r="I286" s="280">
        <v>476.03333333333336</v>
      </c>
      <c r="J286" s="280">
        <v>489.36666666666662</v>
      </c>
      <c r="K286" s="278">
        <v>462.7</v>
      </c>
      <c r="L286" s="278">
        <v>442.7</v>
      </c>
      <c r="M286" s="278">
        <v>0.16581000000000001</v>
      </c>
    </row>
    <row r="287" spans="1:13">
      <c r="A287" s="269">
        <v>277</v>
      </c>
      <c r="B287" s="278" t="s">
        <v>443</v>
      </c>
      <c r="C287" s="279">
        <v>218.2</v>
      </c>
      <c r="D287" s="280">
        <v>218.19999999999996</v>
      </c>
      <c r="E287" s="280">
        <v>218.19999999999993</v>
      </c>
      <c r="F287" s="280">
        <v>218.19999999999996</v>
      </c>
      <c r="G287" s="280">
        <v>218.19999999999993</v>
      </c>
      <c r="H287" s="280">
        <v>218.19999999999993</v>
      </c>
      <c r="I287" s="280">
        <v>218.2</v>
      </c>
      <c r="J287" s="280">
        <v>218.19999999999993</v>
      </c>
      <c r="K287" s="278">
        <v>218.2</v>
      </c>
      <c r="L287" s="278">
        <v>218.2</v>
      </c>
      <c r="M287" s="278">
        <v>0.47414000000000001</v>
      </c>
    </row>
    <row r="288" spans="1:13">
      <c r="A288" s="269">
        <v>278</v>
      </c>
      <c r="B288" s="278" t="s">
        <v>449</v>
      </c>
      <c r="C288" s="279">
        <v>379.4</v>
      </c>
      <c r="D288" s="280">
        <v>381.7</v>
      </c>
      <c r="E288" s="280">
        <v>363.95</v>
      </c>
      <c r="F288" s="280">
        <v>348.5</v>
      </c>
      <c r="G288" s="280">
        <v>330.75</v>
      </c>
      <c r="H288" s="280">
        <v>397.15</v>
      </c>
      <c r="I288" s="280">
        <v>414.9</v>
      </c>
      <c r="J288" s="280">
        <v>430.34999999999997</v>
      </c>
      <c r="K288" s="278">
        <v>399.45</v>
      </c>
      <c r="L288" s="278">
        <v>366.25</v>
      </c>
      <c r="M288" s="278">
        <v>1.9979</v>
      </c>
    </row>
    <row r="289" spans="1:13">
      <c r="A289" s="269">
        <v>279</v>
      </c>
      <c r="B289" s="278" t="s">
        <v>447</v>
      </c>
      <c r="C289" s="279">
        <v>44</v>
      </c>
      <c r="D289" s="280">
        <v>44.866666666666667</v>
      </c>
      <c r="E289" s="280">
        <v>42.733333333333334</v>
      </c>
      <c r="F289" s="280">
        <v>41.466666666666669</v>
      </c>
      <c r="G289" s="280">
        <v>39.333333333333336</v>
      </c>
      <c r="H289" s="280">
        <v>46.133333333333333</v>
      </c>
      <c r="I289" s="280">
        <v>48.266666666666673</v>
      </c>
      <c r="J289" s="280">
        <v>49.533333333333331</v>
      </c>
      <c r="K289" s="278">
        <v>47</v>
      </c>
      <c r="L289" s="278">
        <v>43.6</v>
      </c>
      <c r="M289" s="278">
        <v>29.85737</v>
      </c>
    </row>
    <row r="290" spans="1:13">
      <c r="A290" s="269">
        <v>280</v>
      </c>
      <c r="B290" s="278" t="s">
        <v>135</v>
      </c>
      <c r="C290" s="279">
        <v>65.5</v>
      </c>
      <c r="D290" s="280">
        <v>65.75</v>
      </c>
      <c r="E290" s="280">
        <v>62.349999999999994</v>
      </c>
      <c r="F290" s="280">
        <v>59.199999999999996</v>
      </c>
      <c r="G290" s="280">
        <v>55.79999999999999</v>
      </c>
      <c r="H290" s="280">
        <v>68.900000000000006</v>
      </c>
      <c r="I290" s="280">
        <v>72.300000000000011</v>
      </c>
      <c r="J290" s="280">
        <v>75.45</v>
      </c>
      <c r="K290" s="278">
        <v>69.150000000000006</v>
      </c>
      <c r="L290" s="278">
        <v>62.6</v>
      </c>
      <c r="M290" s="278">
        <v>432.83796999999998</v>
      </c>
    </row>
    <row r="291" spans="1:13">
      <c r="A291" s="269">
        <v>281</v>
      </c>
      <c r="B291" s="278" t="s">
        <v>454</v>
      </c>
      <c r="C291" s="279">
        <v>13.1</v>
      </c>
      <c r="D291" s="280">
        <v>13.033333333333333</v>
      </c>
      <c r="E291" s="280">
        <v>12.966666666666667</v>
      </c>
      <c r="F291" s="280">
        <v>12.833333333333334</v>
      </c>
      <c r="G291" s="280">
        <v>12.766666666666667</v>
      </c>
      <c r="H291" s="280">
        <v>13.166666666666666</v>
      </c>
      <c r="I291" s="280">
        <v>13.233333333333333</v>
      </c>
      <c r="J291" s="280">
        <v>13.366666666666665</v>
      </c>
      <c r="K291" s="278">
        <v>13.1</v>
      </c>
      <c r="L291" s="278">
        <v>12.9</v>
      </c>
      <c r="M291" s="278">
        <v>3.08684</v>
      </c>
    </row>
    <row r="292" spans="1:13">
      <c r="A292" s="269">
        <v>282</v>
      </c>
      <c r="B292" s="278" t="s">
        <v>359</v>
      </c>
      <c r="C292" s="279">
        <v>1521.65</v>
      </c>
      <c r="D292" s="280">
        <v>1526.55</v>
      </c>
      <c r="E292" s="280">
        <v>1503.1</v>
      </c>
      <c r="F292" s="280">
        <v>1484.55</v>
      </c>
      <c r="G292" s="280">
        <v>1461.1</v>
      </c>
      <c r="H292" s="280">
        <v>1545.1</v>
      </c>
      <c r="I292" s="280">
        <v>1568.5500000000002</v>
      </c>
      <c r="J292" s="280">
        <v>1587.1</v>
      </c>
      <c r="K292" s="278">
        <v>1550</v>
      </c>
      <c r="L292" s="278">
        <v>1508</v>
      </c>
      <c r="M292" s="278">
        <v>1.49481</v>
      </c>
    </row>
    <row r="293" spans="1:13">
      <c r="A293" s="269">
        <v>283</v>
      </c>
      <c r="B293" s="278" t="s">
        <v>455</v>
      </c>
      <c r="C293" s="279">
        <v>404.35</v>
      </c>
      <c r="D293" s="280">
        <v>408.7833333333333</v>
      </c>
      <c r="E293" s="280">
        <v>397.56666666666661</v>
      </c>
      <c r="F293" s="280">
        <v>390.7833333333333</v>
      </c>
      <c r="G293" s="280">
        <v>379.56666666666661</v>
      </c>
      <c r="H293" s="280">
        <v>415.56666666666661</v>
      </c>
      <c r="I293" s="280">
        <v>426.7833333333333</v>
      </c>
      <c r="J293" s="280">
        <v>433.56666666666661</v>
      </c>
      <c r="K293" s="278">
        <v>420</v>
      </c>
      <c r="L293" s="278">
        <v>402</v>
      </c>
      <c r="M293" s="278">
        <v>3.39242</v>
      </c>
    </row>
    <row r="294" spans="1:13">
      <c r="A294" s="269">
        <v>284</v>
      </c>
      <c r="B294" s="278" t="s">
        <v>453</v>
      </c>
      <c r="C294" s="279">
        <v>2562.35</v>
      </c>
      <c r="D294" s="280">
        <v>2554.1333333333332</v>
      </c>
      <c r="E294" s="280">
        <v>2533.3166666666666</v>
      </c>
      <c r="F294" s="280">
        <v>2504.2833333333333</v>
      </c>
      <c r="G294" s="280">
        <v>2483.4666666666667</v>
      </c>
      <c r="H294" s="280">
        <v>2583.1666666666665</v>
      </c>
      <c r="I294" s="280">
        <v>2603.9833333333331</v>
      </c>
      <c r="J294" s="280">
        <v>2633.0166666666664</v>
      </c>
      <c r="K294" s="278">
        <v>2574.9499999999998</v>
      </c>
      <c r="L294" s="278">
        <v>2525.1</v>
      </c>
      <c r="M294" s="278">
        <v>3.1890000000000002E-2</v>
      </c>
    </row>
    <row r="295" spans="1:13">
      <c r="A295" s="269">
        <v>285</v>
      </c>
      <c r="B295" s="278" t="s">
        <v>456</v>
      </c>
      <c r="C295" s="279">
        <v>18.100000000000001</v>
      </c>
      <c r="D295" s="280">
        <v>18.066666666666666</v>
      </c>
      <c r="E295" s="280">
        <v>17.783333333333331</v>
      </c>
      <c r="F295" s="280">
        <v>17.466666666666665</v>
      </c>
      <c r="G295" s="280">
        <v>17.18333333333333</v>
      </c>
      <c r="H295" s="280">
        <v>18.383333333333333</v>
      </c>
      <c r="I295" s="280">
        <v>18.666666666666671</v>
      </c>
      <c r="J295" s="280">
        <v>18.983333333333334</v>
      </c>
      <c r="K295" s="278">
        <v>18.350000000000001</v>
      </c>
      <c r="L295" s="278">
        <v>17.75</v>
      </c>
      <c r="M295" s="278">
        <v>39.021410000000003</v>
      </c>
    </row>
    <row r="296" spans="1:13">
      <c r="A296" s="269">
        <v>286</v>
      </c>
      <c r="B296" s="278" t="s">
        <v>136</v>
      </c>
      <c r="C296" s="279">
        <v>277.75</v>
      </c>
      <c r="D296" s="280">
        <v>273.98333333333329</v>
      </c>
      <c r="E296" s="280">
        <v>267.66666666666657</v>
      </c>
      <c r="F296" s="280">
        <v>257.58333333333326</v>
      </c>
      <c r="G296" s="280">
        <v>251.26666666666654</v>
      </c>
      <c r="H296" s="280">
        <v>284.06666666666661</v>
      </c>
      <c r="I296" s="280">
        <v>290.38333333333333</v>
      </c>
      <c r="J296" s="280">
        <v>300.46666666666664</v>
      </c>
      <c r="K296" s="278">
        <v>280.3</v>
      </c>
      <c r="L296" s="278">
        <v>263.89999999999998</v>
      </c>
      <c r="M296" s="278">
        <v>71.125749999999996</v>
      </c>
    </row>
    <row r="297" spans="1:13">
      <c r="A297" s="269">
        <v>287</v>
      </c>
      <c r="B297" s="278" t="s">
        <v>457</v>
      </c>
      <c r="C297" s="279">
        <v>570.04999999999995</v>
      </c>
      <c r="D297" s="280">
        <v>562.88333333333333</v>
      </c>
      <c r="E297" s="280">
        <v>547.16666666666663</v>
      </c>
      <c r="F297" s="280">
        <v>524.2833333333333</v>
      </c>
      <c r="G297" s="280">
        <v>508.56666666666661</v>
      </c>
      <c r="H297" s="280">
        <v>585.76666666666665</v>
      </c>
      <c r="I297" s="280">
        <v>601.48333333333335</v>
      </c>
      <c r="J297" s="280">
        <v>624.36666666666667</v>
      </c>
      <c r="K297" s="278">
        <v>578.6</v>
      </c>
      <c r="L297" s="278">
        <v>540</v>
      </c>
      <c r="M297" s="278">
        <v>0.78724000000000005</v>
      </c>
    </row>
    <row r="298" spans="1:13">
      <c r="A298" s="269">
        <v>288</v>
      </c>
      <c r="B298" s="278" t="s">
        <v>137</v>
      </c>
      <c r="C298" s="279">
        <v>932.9</v>
      </c>
      <c r="D298" s="280">
        <v>929.63333333333333</v>
      </c>
      <c r="E298" s="280">
        <v>919.26666666666665</v>
      </c>
      <c r="F298" s="280">
        <v>905.63333333333333</v>
      </c>
      <c r="G298" s="280">
        <v>895.26666666666665</v>
      </c>
      <c r="H298" s="280">
        <v>943.26666666666665</v>
      </c>
      <c r="I298" s="280">
        <v>953.63333333333321</v>
      </c>
      <c r="J298" s="280">
        <v>967.26666666666665</v>
      </c>
      <c r="K298" s="278">
        <v>940</v>
      </c>
      <c r="L298" s="278">
        <v>916</v>
      </c>
      <c r="M298" s="278">
        <v>58.277349999999998</v>
      </c>
    </row>
    <row r="299" spans="1:13">
      <c r="A299" s="269">
        <v>289</v>
      </c>
      <c r="B299" s="278" t="s">
        <v>267</v>
      </c>
      <c r="C299" s="279">
        <v>1444.7</v>
      </c>
      <c r="D299" s="280">
        <v>1463.2666666666667</v>
      </c>
      <c r="E299" s="280">
        <v>1416.4333333333334</v>
      </c>
      <c r="F299" s="280">
        <v>1388.1666666666667</v>
      </c>
      <c r="G299" s="280">
        <v>1341.3333333333335</v>
      </c>
      <c r="H299" s="280">
        <v>1491.5333333333333</v>
      </c>
      <c r="I299" s="280">
        <v>1538.3666666666668</v>
      </c>
      <c r="J299" s="280">
        <v>1566.6333333333332</v>
      </c>
      <c r="K299" s="278">
        <v>1510.1</v>
      </c>
      <c r="L299" s="278">
        <v>1435</v>
      </c>
      <c r="M299" s="278">
        <v>1.3188899999999999</v>
      </c>
    </row>
    <row r="300" spans="1:13">
      <c r="A300" s="269">
        <v>290</v>
      </c>
      <c r="B300" s="278" t="s">
        <v>266</v>
      </c>
      <c r="C300" s="279">
        <v>1260.1500000000001</v>
      </c>
      <c r="D300" s="280">
        <v>1248.4166666666667</v>
      </c>
      <c r="E300" s="280">
        <v>1226.8333333333335</v>
      </c>
      <c r="F300" s="280">
        <v>1193.5166666666667</v>
      </c>
      <c r="G300" s="280">
        <v>1171.9333333333334</v>
      </c>
      <c r="H300" s="280">
        <v>1281.7333333333336</v>
      </c>
      <c r="I300" s="280">
        <v>1303.3166666666671</v>
      </c>
      <c r="J300" s="280">
        <v>1336.6333333333337</v>
      </c>
      <c r="K300" s="278">
        <v>1270</v>
      </c>
      <c r="L300" s="278">
        <v>1215.0999999999999</v>
      </c>
      <c r="M300" s="278">
        <v>1.0397099999999999</v>
      </c>
    </row>
    <row r="301" spans="1:13">
      <c r="A301" s="269">
        <v>291</v>
      </c>
      <c r="B301" s="278" t="s">
        <v>138</v>
      </c>
      <c r="C301" s="279">
        <v>822.25</v>
      </c>
      <c r="D301" s="280">
        <v>828.2833333333333</v>
      </c>
      <c r="E301" s="280">
        <v>811.56666666666661</v>
      </c>
      <c r="F301" s="280">
        <v>800.88333333333333</v>
      </c>
      <c r="G301" s="280">
        <v>784.16666666666663</v>
      </c>
      <c r="H301" s="280">
        <v>838.96666666666658</v>
      </c>
      <c r="I301" s="280">
        <v>855.68333333333328</v>
      </c>
      <c r="J301" s="280">
        <v>866.36666666666656</v>
      </c>
      <c r="K301" s="278">
        <v>845</v>
      </c>
      <c r="L301" s="278">
        <v>817.6</v>
      </c>
      <c r="M301" s="278">
        <v>33.282449999999997</v>
      </c>
    </row>
    <row r="302" spans="1:13">
      <c r="A302" s="269">
        <v>292</v>
      </c>
      <c r="B302" s="278" t="s">
        <v>458</v>
      </c>
      <c r="C302" s="279">
        <v>948.35</v>
      </c>
      <c r="D302" s="280">
        <v>941.21666666666658</v>
      </c>
      <c r="E302" s="280">
        <v>922.43333333333317</v>
      </c>
      <c r="F302" s="280">
        <v>896.51666666666654</v>
      </c>
      <c r="G302" s="280">
        <v>877.73333333333312</v>
      </c>
      <c r="H302" s="280">
        <v>967.13333333333321</v>
      </c>
      <c r="I302" s="280">
        <v>985.91666666666674</v>
      </c>
      <c r="J302" s="280">
        <v>1011.8333333333333</v>
      </c>
      <c r="K302" s="278">
        <v>960</v>
      </c>
      <c r="L302" s="278">
        <v>915.3</v>
      </c>
      <c r="M302" s="278">
        <v>0.48248000000000002</v>
      </c>
    </row>
    <row r="303" spans="1:13">
      <c r="A303" s="269">
        <v>293</v>
      </c>
      <c r="B303" s="278" t="s">
        <v>139</v>
      </c>
      <c r="C303" s="279">
        <v>363.2</v>
      </c>
      <c r="D303" s="280">
        <v>363.16666666666669</v>
      </c>
      <c r="E303" s="280">
        <v>355.58333333333337</v>
      </c>
      <c r="F303" s="280">
        <v>347.9666666666667</v>
      </c>
      <c r="G303" s="280">
        <v>340.38333333333338</v>
      </c>
      <c r="H303" s="280">
        <v>370.78333333333336</v>
      </c>
      <c r="I303" s="280">
        <v>378.36666666666673</v>
      </c>
      <c r="J303" s="280">
        <v>385.98333333333335</v>
      </c>
      <c r="K303" s="278">
        <v>370.75</v>
      </c>
      <c r="L303" s="278">
        <v>355.55</v>
      </c>
      <c r="M303" s="278">
        <v>61.786110000000001</v>
      </c>
    </row>
    <row r="304" spans="1:13">
      <c r="A304" s="269">
        <v>294</v>
      </c>
      <c r="B304" s="278" t="s">
        <v>140</v>
      </c>
      <c r="C304" s="279">
        <v>179.8</v>
      </c>
      <c r="D304" s="280">
        <v>180.73333333333335</v>
      </c>
      <c r="E304" s="280">
        <v>169.66666666666669</v>
      </c>
      <c r="F304" s="280">
        <v>159.53333333333333</v>
      </c>
      <c r="G304" s="280">
        <v>148.46666666666667</v>
      </c>
      <c r="H304" s="280">
        <v>190.8666666666667</v>
      </c>
      <c r="I304" s="280">
        <v>201.93333333333337</v>
      </c>
      <c r="J304" s="280">
        <v>212.06666666666672</v>
      </c>
      <c r="K304" s="278">
        <v>191.8</v>
      </c>
      <c r="L304" s="278">
        <v>170.6</v>
      </c>
      <c r="M304" s="278">
        <v>131.48854</v>
      </c>
    </row>
    <row r="305" spans="1:13">
      <c r="A305" s="269">
        <v>295</v>
      </c>
      <c r="B305" s="278" t="s">
        <v>462</v>
      </c>
      <c r="C305" s="279">
        <v>17.100000000000001</v>
      </c>
      <c r="D305" s="280">
        <v>17.266666666666669</v>
      </c>
      <c r="E305" s="280">
        <v>16.733333333333338</v>
      </c>
      <c r="F305" s="280">
        <v>16.366666666666667</v>
      </c>
      <c r="G305" s="280">
        <v>15.833333333333336</v>
      </c>
      <c r="H305" s="280">
        <v>17.63333333333334</v>
      </c>
      <c r="I305" s="280">
        <v>18.166666666666671</v>
      </c>
      <c r="J305" s="280">
        <v>18.533333333333342</v>
      </c>
      <c r="K305" s="278">
        <v>17.8</v>
      </c>
      <c r="L305" s="278">
        <v>16.899999999999999</v>
      </c>
      <c r="M305" s="278">
        <v>16.45468</v>
      </c>
    </row>
    <row r="306" spans="1:13">
      <c r="A306" s="269">
        <v>296</v>
      </c>
      <c r="B306" s="278" t="s">
        <v>320</v>
      </c>
      <c r="C306" s="279">
        <v>9.4499999999999993</v>
      </c>
      <c r="D306" s="280">
        <v>9.4</v>
      </c>
      <c r="E306" s="280">
        <v>9.3000000000000007</v>
      </c>
      <c r="F306" s="280">
        <v>9.15</v>
      </c>
      <c r="G306" s="280">
        <v>9.0500000000000007</v>
      </c>
      <c r="H306" s="280">
        <v>9.5500000000000007</v>
      </c>
      <c r="I306" s="280">
        <v>9.6499999999999986</v>
      </c>
      <c r="J306" s="280">
        <v>9.8000000000000007</v>
      </c>
      <c r="K306" s="278">
        <v>9.5</v>
      </c>
      <c r="L306" s="278">
        <v>9.25</v>
      </c>
      <c r="M306" s="278">
        <v>5.3588199999999997</v>
      </c>
    </row>
    <row r="307" spans="1:13">
      <c r="A307" s="269">
        <v>297</v>
      </c>
      <c r="B307" s="278" t="s">
        <v>465</v>
      </c>
      <c r="C307" s="279">
        <v>78</v>
      </c>
      <c r="D307" s="280">
        <v>76.516666666666666</v>
      </c>
      <c r="E307" s="280">
        <v>74.483333333333334</v>
      </c>
      <c r="F307" s="280">
        <v>70.966666666666669</v>
      </c>
      <c r="G307" s="280">
        <v>68.933333333333337</v>
      </c>
      <c r="H307" s="280">
        <v>80.033333333333331</v>
      </c>
      <c r="I307" s="280">
        <v>82.066666666666663</v>
      </c>
      <c r="J307" s="280">
        <v>85.583333333333329</v>
      </c>
      <c r="K307" s="278">
        <v>78.55</v>
      </c>
      <c r="L307" s="278">
        <v>73</v>
      </c>
      <c r="M307" s="278">
        <v>1.56246</v>
      </c>
    </row>
    <row r="308" spans="1:13">
      <c r="A308" s="269">
        <v>298</v>
      </c>
      <c r="B308" s="278" t="s">
        <v>467</v>
      </c>
      <c r="C308" s="279">
        <v>299.8</v>
      </c>
      <c r="D308" s="280">
        <v>294.98333333333335</v>
      </c>
      <c r="E308" s="280">
        <v>284.81666666666672</v>
      </c>
      <c r="F308" s="280">
        <v>269.83333333333337</v>
      </c>
      <c r="G308" s="280">
        <v>259.66666666666674</v>
      </c>
      <c r="H308" s="280">
        <v>309.9666666666667</v>
      </c>
      <c r="I308" s="280">
        <v>320.13333333333333</v>
      </c>
      <c r="J308" s="280">
        <v>335.11666666666667</v>
      </c>
      <c r="K308" s="278">
        <v>305.14999999999998</v>
      </c>
      <c r="L308" s="278">
        <v>280</v>
      </c>
      <c r="M308" s="278">
        <v>0.53827999999999998</v>
      </c>
    </row>
    <row r="309" spans="1:13">
      <c r="A309" s="269">
        <v>299</v>
      </c>
      <c r="B309" s="278" t="s">
        <v>463</v>
      </c>
      <c r="C309" s="279">
        <v>2146.5</v>
      </c>
      <c r="D309" s="280">
        <v>2171.3166666666666</v>
      </c>
      <c r="E309" s="280">
        <v>2097.6333333333332</v>
      </c>
      <c r="F309" s="280">
        <v>2048.7666666666664</v>
      </c>
      <c r="G309" s="280">
        <v>1975.083333333333</v>
      </c>
      <c r="H309" s="280">
        <v>2220.1833333333334</v>
      </c>
      <c r="I309" s="280">
        <v>2293.8666666666668</v>
      </c>
      <c r="J309" s="280">
        <v>2342.7333333333336</v>
      </c>
      <c r="K309" s="278">
        <v>2245</v>
      </c>
      <c r="L309" s="278">
        <v>2122.4499999999998</v>
      </c>
      <c r="M309" s="278">
        <v>0.16969999999999999</v>
      </c>
    </row>
    <row r="310" spans="1:13">
      <c r="A310" s="269">
        <v>300</v>
      </c>
      <c r="B310" s="278" t="s">
        <v>464</v>
      </c>
      <c r="C310" s="279">
        <v>200.75</v>
      </c>
      <c r="D310" s="280">
        <v>202.66666666666666</v>
      </c>
      <c r="E310" s="280">
        <v>197.38333333333333</v>
      </c>
      <c r="F310" s="280">
        <v>194.01666666666668</v>
      </c>
      <c r="G310" s="280">
        <v>188.73333333333335</v>
      </c>
      <c r="H310" s="280">
        <v>206.0333333333333</v>
      </c>
      <c r="I310" s="280">
        <v>211.31666666666666</v>
      </c>
      <c r="J310" s="280">
        <v>214.68333333333328</v>
      </c>
      <c r="K310" s="278">
        <v>207.95</v>
      </c>
      <c r="L310" s="278">
        <v>199.3</v>
      </c>
      <c r="M310" s="278">
        <v>2.02481</v>
      </c>
    </row>
    <row r="311" spans="1:13">
      <c r="A311" s="269">
        <v>301</v>
      </c>
      <c r="B311" s="278" t="s">
        <v>141</v>
      </c>
      <c r="C311" s="279">
        <v>107.95</v>
      </c>
      <c r="D311" s="280">
        <v>108.66666666666667</v>
      </c>
      <c r="E311" s="280">
        <v>103.98333333333335</v>
      </c>
      <c r="F311" s="280">
        <v>100.01666666666668</v>
      </c>
      <c r="G311" s="280">
        <v>95.333333333333357</v>
      </c>
      <c r="H311" s="280">
        <v>112.63333333333334</v>
      </c>
      <c r="I311" s="280">
        <v>117.31666666666665</v>
      </c>
      <c r="J311" s="280">
        <v>121.28333333333333</v>
      </c>
      <c r="K311" s="278">
        <v>113.35</v>
      </c>
      <c r="L311" s="278">
        <v>104.7</v>
      </c>
      <c r="M311" s="278">
        <v>147.65228999999999</v>
      </c>
    </row>
    <row r="312" spans="1:13">
      <c r="A312" s="269">
        <v>302</v>
      </c>
      <c r="B312" s="278" t="s">
        <v>142</v>
      </c>
      <c r="C312" s="279">
        <v>300.14999999999998</v>
      </c>
      <c r="D312" s="280">
        <v>304.56666666666666</v>
      </c>
      <c r="E312" s="280">
        <v>294.23333333333335</v>
      </c>
      <c r="F312" s="280">
        <v>288.31666666666666</v>
      </c>
      <c r="G312" s="280">
        <v>277.98333333333335</v>
      </c>
      <c r="H312" s="280">
        <v>310.48333333333335</v>
      </c>
      <c r="I312" s="280">
        <v>320.81666666666672</v>
      </c>
      <c r="J312" s="280">
        <v>326.73333333333335</v>
      </c>
      <c r="K312" s="278">
        <v>314.89999999999998</v>
      </c>
      <c r="L312" s="278">
        <v>298.64999999999998</v>
      </c>
      <c r="M312" s="278">
        <v>31.22457</v>
      </c>
    </row>
    <row r="313" spans="1:13">
      <c r="A313" s="269">
        <v>303</v>
      </c>
      <c r="B313" s="278" t="s">
        <v>143</v>
      </c>
      <c r="C313" s="279">
        <v>5505</v>
      </c>
      <c r="D313" s="280">
        <v>5439.8833333333341</v>
      </c>
      <c r="E313" s="280">
        <v>5276.8166666666684</v>
      </c>
      <c r="F313" s="280">
        <v>5048.6333333333341</v>
      </c>
      <c r="G313" s="280">
        <v>4885.5666666666684</v>
      </c>
      <c r="H313" s="280">
        <v>5668.0666666666684</v>
      </c>
      <c r="I313" s="280">
        <v>5831.1333333333341</v>
      </c>
      <c r="J313" s="280">
        <v>6059.3166666666684</v>
      </c>
      <c r="K313" s="278">
        <v>5602.95</v>
      </c>
      <c r="L313" s="278">
        <v>5211.7</v>
      </c>
      <c r="M313" s="278">
        <v>21.929069999999999</v>
      </c>
    </row>
    <row r="314" spans="1:13">
      <c r="A314" s="269">
        <v>304</v>
      </c>
      <c r="B314" s="278" t="s">
        <v>459</v>
      </c>
      <c r="C314" s="279">
        <v>600.20000000000005</v>
      </c>
      <c r="D314" s="280">
        <v>592</v>
      </c>
      <c r="E314" s="280">
        <v>583.79999999999995</v>
      </c>
      <c r="F314" s="280">
        <v>567.4</v>
      </c>
      <c r="G314" s="280">
        <v>559.19999999999993</v>
      </c>
      <c r="H314" s="280">
        <v>608.4</v>
      </c>
      <c r="I314" s="280">
        <v>616.6</v>
      </c>
      <c r="J314" s="280">
        <v>633</v>
      </c>
      <c r="K314" s="278">
        <v>600.20000000000005</v>
      </c>
      <c r="L314" s="278">
        <v>575.6</v>
      </c>
      <c r="M314" s="278">
        <v>0.17788000000000001</v>
      </c>
    </row>
    <row r="315" spans="1:13">
      <c r="A315" s="269">
        <v>305</v>
      </c>
      <c r="B315" s="278" t="s">
        <v>144</v>
      </c>
      <c r="C315" s="279">
        <v>530.04999999999995</v>
      </c>
      <c r="D315" s="280">
        <v>535.86666666666667</v>
      </c>
      <c r="E315" s="280">
        <v>514.73333333333335</v>
      </c>
      <c r="F315" s="280">
        <v>499.41666666666663</v>
      </c>
      <c r="G315" s="280">
        <v>478.2833333333333</v>
      </c>
      <c r="H315" s="280">
        <v>551.18333333333339</v>
      </c>
      <c r="I315" s="280">
        <v>572.31666666666683</v>
      </c>
      <c r="J315" s="280">
        <v>587.63333333333344</v>
      </c>
      <c r="K315" s="278">
        <v>557</v>
      </c>
      <c r="L315" s="278">
        <v>520.54999999999995</v>
      </c>
      <c r="M315" s="278">
        <v>69.515839999999997</v>
      </c>
    </row>
    <row r="316" spans="1:13">
      <c r="A316" s="269">
        <v>306</v>
      </c>
      <c r="B316" s="278" t="s">
        <v>473</v>
      </c>
      <c r="C316" s="279">
        <v>1111</v>
      </c>
      <c r="D316" s="280">
        <v>1105.3666666666666</v>
      </c>
      <c r="E316" s="280">
        <v>1070.7333333333331</v>
      </c>
      <c r="F316" s="280">
        <v>1030.4666666666665</v>
      </c>
      <c r="G316" s="280">
        <v>995.83333333333303</v>
      </c>
      <c r="H316" s="280">
        <v>1145.6333333333332</v>
      </c>
      <c r="I316" s="280">
        <v>1180.2666666666669</v>
      </c>
      <c r="J316" s="280">
        <v>1220.5333333333333</v>
      </c>
      <c r="K316" s="278">
        <v>1140</v>
      </c>
      <c r="L316" s="278">
        <v>1065.0999999999999</v>
      </c>
      <c r="M316" s="278">
        <v>6.1491400000000001</v>
      </c>
    </row>
    <row r="317" spans="1:13">
      <c r="A317" s="269">
        <v>307</v>
      </c>
      <c r="B317" s="278" t="s">
        <v>469</v>
      </c>
      <c r="C317" s="279">
        <v>1252.05</v>
      </c>
      <c r="D317" s="280">
        <v>1264.5833333333333</v>
      </c>
      <c r="E317" s="280">
        <v>1233.4666666666665</v>
      </c>
      <c r="F317" s="280">
        <v>1214.8833333333332</v>
      </c>
      <c r="G317" s="280">
        <v>1183.7666666666664</v>
      </c>
      <c r="H317" s="280">
        <v>1283.1666666666665</v>
      </c>
      <c r="I317" s="280">
        <v>1314.2833333333333</v>
      </c>
      <c r="J317" s="280">
        <v>1332.8666666666666</v>
      </c>
      <c r="K317" s="278">
        <v>1295.7</v>
      </c>
      <c r="L317" s="278">
        <v>1246</v>
      </c>
      <c r="M317" s="278">
        <v>3.04461</v>
      </c>
    </row>
    <row r="318" spans="1:13">
      <c r="A318" s="269">
        <v>308</v>
      </c>
      <c r="B318" s="278" t="s">
        <v>145</v>
      </c>
      <c r="C318" s="279">
        <v>420.6</v>
      </c>
      <c r="D318" s="280">
        <v>427.75</v>
      </c>
      <c r="E318" s="280">
        <v>406.5</v>
      </c>
      <c r="F318" s="280">
        <v>392.4</v>
      </c>
      <c r="G318" s="280">
        <v>371.15</v>
      </c>
      <c r="H318" s="280">
        <v>441.85</v>
      </c>
      <c r="I318" s="280">
        <v>463.1</v>
      </c>
      <c r="J318" s="280">
        <v>477.20000000000005</v>
      </c>
      <c r="K318" s="278">
        <v>449</v>
      </c>
      <c r="L318" s="278">
        <v>413.65</v>
      </c>
      <c r="M318" s="278">
        <v>18.16629</v>
      </c>
    </row>
    <row r="319" spans="1:13">
      <c r="A319" s="269">
        <v>309</v>
      </c>
      <c r="B319" s="278" t="s">
        <v>146</v>
      </c>
      <c r="C319" s="279">
        <v>947.25</v>
      </c>
      <c r="D319" s="280">
        <v>952.43333333333339</v>
      </c>
      <c r="E319" s="280">
        <v>936.46666666666681</v>
      </c>
      <c r="F319" s="280">
        <v>925.68333333333339</v>
      </c>
      <c r="G319" s="280">
        <v>909.71666666666681</v>
      </c>
      <c r="H319" s="280">
        <v>963.21666666666681</v>
      </c>
      <c r="I319" s="280">
        <v>979.18333333333351</v>
      </c>
      <c r="J319" s="280">
        <v>989.96666666666681</v>
      </c>
      <c r="K319" s="278">
        <v>968.4</v>
      </c>
      <c r="L319" s="278">
        <v>941.65</v>
      </c>
      <c r="M319" s="278">
        <v>13.64794</v>
      </c>
    </row>
    <row r="320" spans="1:13">
      <c r="A320" s="269">
        <v>310</v>
      </c>
      <c r="B320" s="278" t="s">
        <v>466</v>
      </c>
      <c r="C320" s="279">
        <v>141.4</v>
      </c>
      <c r="D320" s="280">
        <v>141.79999999999998</v>
      </c>
      <c r="E320" s="280">
        <v>137.59999999999997</v>
      </c>
      <c r="F320" s="280">
        <v>133.79999999999998</v>
      </c>
      <c r="G320" s="280">
        <v>129.59999999999997</v>
      </c>
      <c r="H320" s="280">
        <v>145.59999999999997</v>
      </c>
      <c r="I320" s="280">
        <v>149.79999999999995</v>
      </c>
      <c r="J320" s="280">
        <v>153.59999999999997</v>
      </c>
      <c r="K320" s="278">
        <v>146</v>
      </c>
      <c r="L320" s="278">
        <v>138</v>
      </c>
      <c r="M320" s="278">
        <v>2.1876199999999999</v>
      </c>
    </row>
    <row r="321" spans="1:13">
      <c r="A321" s="269">
        <v>311</v>
      </c>
      <c r="B321" s="278" t="s">
        <v>1977</v>
      </c>
      <c r="C321" s="279">
        <v>226.1</v>
      </c>
      <c r="D321" s="280">
        <v>228.03333333333333</v>
      </c>
      <c r="E321" s="280">
        <v>219.06666666666666</v>
      </c>
      <c r="F321" s="280">
        <v>212.03333333333333</v>
      </c>
      <c r="G321" s="280">
        <v>203.06666666666666</v>
      </c>
      <c r="H321" s="280">
        <v>235.06666666666666</v>
      </c>
      <c r="I321" s="280">
        <v>244.0333333333333</v>
      </c>
      <c r="J321" s="280">
        <v>251.06666666666666</v>
      </c>
      <c r="K321" s="278">
        <v>237</v>
      </c>
      <c r="L321" s="278">
        <v>221</v>
      </c>
      <c r="M321" s="278">
        <v>19.389569999999999</v>
      </c>
    </row>
    <row r="322" spans="1:13">
      <c r="A322" s="269">
        <v>312</v>
      </c>
      <c r="B322" s="278" t="s">
        <v>470</v>
      </c>
      <c r="C322" s="279">
        <v>76.349999999999994</v>
      </c>
      <c r="D322" s="280">
        <v>73.05</v>
      </c>
      <c r="E322" s="280">
        <v>68.3</v>
      </c>
      <c r="F322" s="280">
        <v>60.25</v>
      </c>
      <c r="G322" s="280">
        <v>55.5</v>
      </c>
      <c r="H322" s="280">
        <v>81.099999999999994</v>
      </c>
      <c r="I322" s="280">
        <v>85.85</v>
      </c>
      <c r="J322" s="280">
        <v>93.899999999999991</v>
      </c>
      <c r="K322" s="278">
        <v>77.8</v>
      </c>
      <c r="L322" s="278">
        <v>65</v>
      </c>
      <c r="M322" s="278">
        <v>13.22264</v>
      </c>
    </row>
    <row r="323" spans="1:13">
      <c r="A323" s="269">
        <v>313</v>
      </c>
      <c r="B323" s="278" t="s">
        <v>471</v>
      </c>
      <c r="C323" s="279">
        <v>270.45</v>
      </c>
      <c r="D323" s="280">
        <v>264.55</v>
      </c>
      <c r="E323" s="280">
        <v>249.25</v>
      </c>
      <c r="F323" s="280">
        <v>228.04999999999998</v>
      </c>
      <c r="G323" s="280">
        <v>212.74999999999997</v>
      </c>
      <c r="H323" s="280">
        <v>285.75</v>
      </c>
      <c r="I323" s="280">
        <v>301.05000000000007</v>
      </c>
      <c r="J323" s="280">
        <v>322.25000000000006</v>
      </c>
      <c r="K323" s="278">
        <v>279.85000000000002</v>
      </c>
      <c r="L323" s="278">
        <v>243.35</v>
      </c>
      <c r="M323" s="278">
        <v>3.7906300000000002</v>
      </c>
    </row>
    <row r="324" spans="1:13">
      <c r="A324" s="269">
        <v>314</v>
      </c>
      <c r="B324" s="278" t="s">
        <v>147</v>
      </c>
      <c r="C324" s="279">
        <v>752.65</v>
      </c>
      <c r="D324" s="280">
        <v>765.48333333333323</v>
      </c>
      <c r="E324" s="280">
        <v>735.96666666666647</v>
      </c>
      <c r="F324" s="280">
        <v>719.28333333333319</v>
      </c>
      <c r="G324" s="280">
        <v>689.76666666666642</v>
      </c>
      <c r="H324" s="280">
        <v>782.16666666666652</v>
      </c>
      <c r="I324" s="280">
        <v>811.68333333333317</v>
      </c>
      <c r="J324" s="280">
        <v>828.36666666666656</v>
      </c>
      <c r="K324" s="278">
        <v>795</v>
      </c>
      <c r="L324" s="278">
        <v>748.8</v>
      </c>
      <c r="M324" s="278">
        <v>5.5501699999999996</v>
      </c>
    </row>
    <row r="325" spans="1:13">
      <c r="A325" s="269">
        <v>315</v>
      </c>
      <c r="B325" s="278" t="s">
        <v>460</v>
      </c>
      <c r="C325" s="279">
        <v>14.65</v>
      </c>
      <c r="D325" s="280">
        <v>14.583333333333334</v>
      </c>
      <c r="E325" s="280">
        <v>14.166666666666668</v>
      </c>
      <c r="F325" s="280">
        <v>13.683333333333334</v>
      </c>
      <c r="G325" s="280">
        <v>13.266666666666667</v>
      </c>
      <c r="H325" s="280">
        <v>15.066666666666668</v>
      </c>
      <c r="I325" s="280">
        <v>15.483333333333336</v>
      </c>
      <c r="J325" s="280">
        <v>15.966666666666669</v>
      </c>
      <c r="K325" s="278">
        <v>15</v>
      </c>
      <c r="L325" s="278">
        <v>14.1</v>
      </c>
      <c r="M325" s="278">
        <v>15.930569999999999</v>
      </c>
    </row>
    <row r="326" spans="1:13">
      <c r="A326" s="269">
        <v>316</v>
      </c>
      <c r="B326" s="278" t="s">
        <v>461</v>
      </c>
      <c r="C326" s="279">
        <v>132.55000000000001</v>
      </c>
      <c r="D326" s="280">
        <v>136.20000000000002</v>
      </c>
      <c r="E326" s="280">
        <v>126.40000000000003</v>
      </c>
      <c r="F326" s="280">
        <v>120.25000000000003</v>
      </c>
      <c r="G326" s="280">
        <v>110.45000000000005</v>
      </c>
      <c r="H326" s="280">
        <v>142.35000000000002</v>
      </c>
      <c r="I326" s="280">
        <v>152.15000000000003</v>
      </c>
      <c r="J326" s="280">
        <v>158.30000000000001</v>
      </c>
      <c r="K326" s="278">
        <v>146</v>
      </c>
      <c r="L326" s="278">
        <v>130.05000000000001</v>
      </c>
      <c r="M326" s="278">
        <v>22.301469999999998</v>
      </c>
    </row>
    <row r="327" spans="1:13">
      <c r="A327" s="269">
        <v>317</v>
      </c>
      <c r="B327" s="278" t="s">
        <v>148</v>
      </c>
      <c r="C327" s="279">
        <v>86.8</v>
      </c>
      <c r="D327" s="280">
        <v>85.983333333333334</v>
      </c>
      <c r="E327" s="280">
        <v>82.316666666666663</v>
      </c>
      <c r="F327" s="280">
        <v>77.833333333333329</v>
      </c>
      <c r="G327" s="280">
        <v>74.166666666666657</v>
      </c>
      <c r="H327" s="280">
        <v>90.466666666666669</v>
      </c>
      <c r="I327" s="280">
        <v>94.133333333333326</v>
      </c>
      <c r="J327" s="280">
        <v>98.616666666666674</v>
      </c>
      <c r="K327" s="278">
        <v>89.65</v>
      </c>
      <c r="L327" s="278">
        <v>81.5</v>
      </c>
      <c r="M327" s="278">
        <v>671.35739000000001</v>
      </c>
    </row>
    <row r="328" spans="1:13">
      <c r="A328" s="269">
        <v>318</v>
      </c>
      <c r="B328" s="278" t="s">
        <v>472</v>
      </c>
      <c r="C328" s="279">
        <v>520.25</v>
      </c>
      <c r="D328" s="280">
        <v>525.01666666666677</v>
      </c>
      <c r="E328" s="280">
        <v>503.63333333333355</v>
      </c>
      <c r="F328" s="280">
        <v>487.01666666666677</v>
      </c>
      <c r="G328" s="280">
        <v>465.63333333333355</v>
      </c>
      <c r="H328" s="280">
        <v>541.63333333333355</v>
      </c>
      <c r="I328" s="280">
        <v>563.01666666666677</v>
      </c>
      <c r="J328" s="280">
        <v>579.63333333333355</v>
      </c>
      <c r="K328" s="278">
        <v>546.4</v>
      </c>
      <c r="L328" s="278">
        <v>508.4</v>
      </c>
      <c r="M328" s="278">
        <v>1.60467</v>
      </c>
    </row>
    <row r="329" spans="1:13">
      <c r="A329" s="269">
        <v>319</v>
      </c>
      <c r="B329" s="278" t="s">
        <v>269</v>
      </c>
      <c r="C329" s="279">
        <v>726.8</v>
      </c>
      <c r="D329" s="280">
        <v>721.66666666666663</v>
      </c>
      <c r="E329" s="280">
        <v>693.33333333333326</v>
      </c>
      <c r="F329" s="280">
        <v>659.86666666666667</v>
      </c>
      <c r="G329" s="280">
        <v>631.5333333333333</v>
      </c>
      <c r="H329" s="280">
        <v>755.13333333333321</v>
      </c>
      <c r="I329" s="280">
        <v>783.46666666666647</v>
      </c>
      <c r="J329" s="280">
        <v>816.93333333333317</v>
      </c>
      <c r="K329" s="278">
        <v>750</v>
      </c>
      <c r="L329" s="278">
        <v>688.2</v>
      </c>
      <c r="M329" s="278">
        <v>2.7644199999999999</v>
      </c>
    </row>
    <row r="330" spans="1:13">
      <c r="A330" s="269">
        <v>320</v>
      </c>
      <c r="B330" s="278" t="s">
        <v>149</v>
      </c>
      <c r="C330" s="279">
        <v>61638.3</v>
      </c>
      <c r="D330" s="280">
        <v>61659.433333333327</v>
      </c>
      <c r="E330" s="280">
        <v>60978.866666666654</v>
      </c>
      <c r="F330" s="280">
        <v>60319.433333333327</v>
      </c>
      <c r="G330" s="280">
        <v>59638.866666666654</v>
      </c>
      <c r="H330" s="280">
        <v>62318.866666666654</v>
      </c>
      <c r="I330" s="280">
        <v>62999.43333333332</v>
      </c>
      <c r="J330" s="280">
        <v>63658.866666666654</v>
      </c>
      <c r="K330" s="278">
        <v>62340</v>
      </c>
      <c r="L330" s="278">
        <v>61000</v>
      </c>
      <c r="M330" s="278">
        <v>0.15847</v>
      </c>
    </row>
    <row r="331" spans="1:13">
      <c r="A331" s="269">
        <v>321</v>
      </c>
      <c r="B331" s="278" t="s">
        <v>268</v>
      </c>
      <c r="C331" s="279">
        <v>33.25</v>
      </c>
      <c r="D331" s="280">
        <v>32.65</v>
      </c>
      <c r="E331" s="280">
        <v>30.5</v>
      </c>
      <c r="F331" s="280">
        <v>27.75</v>
      </c>
      <c r="G331" s="280">
        <v>25.6</v>
      </c>
      <c r="H331" s="280">
        <v>35.4</v>
      </c>
      <c r="I331" s="280">
        <v>37.54999999999999</v>
      </c>
      <c r="J331" s="280">
        <v>40.299999999999997</v>
      </c>
      <c r="K331" s="278">
        <v>34.799999999999997</v>
      </c>
      <c r="L331" s="278">
        <v>29.9</v>
      </c>
      <c r="M331" s="278">
        <v>16.271999999999998</v>
      </c>
    </row>
    <row r="332" spans="1:13">
      <c r="A332" s="269">
        <v>322</v>
      </c>
      <c r="B332" s="278" t="s">
        <v>150</v>
      </c>
      <c r="C332" s="279">
        <v>706.8</v>
      </c>
      <c r="D332" s="280">
        <v>711.81666666666661</v>
      </c>
      <c r="E332" s="280">
        <v>687.98333333333323</v>
      </c>
      <c r="F332" s="280">
        <v>669.16666666666663</v>
      </c>
      <c r="G332" s="280">
        <v>645.33333333333326</v>
      </c>
      <c r="H332" s="280">
        <v>730.63333333333321</v>
      </c>
      <c r="I332" s="280">
        <v>754.4666666666667</v>
      </c>
      <c r="J332" s="280">
        <v>773.28333333333319</v>
      </c>
      <c r="K332" s="278">
        <v>735.65</v>
      </c>
      <c r="L332" s="278">
        <v>693</v>
      </c>
      <c r="M332" s="278">
        <v>40.640720000000002</v>
      </c>
    </row>
    <row r="333" spans="1:13">
      <c r="A333" s="269">
        <v>323</v>
      </c>
      <c r="B333" s="278" t="s">
        <v>3163</v>
      </c>
      <c r="C333" s="279">
        <v>294.60000000000002</v>
      </c>
      <c r="D333" s="280">
        <v>293.90000000000003</v>
      </c>
      <c r="E333" s="280">
        <v>289.05000000000007</v>
      </c>
      <c r="F333" s="280">
        <v>283.50000000000006</v>
      </c>
      <c r="G333" s="280">
        <v>278.65000000000009</v>
      </c>
      <c r="H333" s="280">
        <v>299.45000000000005</v>
      </c>
      <c r="I333" s="280">
        <v>304.30000000000007</v>
      </c>
      <c r="J333" s="280">
        <v>309.85000000000002</v>
      </c>
      <c r="K333" s="278">
        <v>298.75</v>
      </c>
      <c r="L333" s="278">
        <v>288.35000000000002</v>
      </c>
      <c r="M333" s="278">
        <v>15.35106</v>
      </c>
    </row>
    <row r="334" spans="1:13">
      <c r="A334" s="269">
        <v>324</v>
      </c>
      <c r="B334" s="278" t="s">
        <v>270</v>
      </c>
      <c r="C334" s="279">
        <v>616</v>
      </c>
      <c r="D334" s="280">
        <v>619.91666666666663</v>
      </c>
      <c r="E334" s="280">
        <v>607.43333333333328</v>
      </c>
      <c r="F334" s="280">
        <v>598.86666666666667</v>
      </c>
      <c r="G334" s="280">
        <v>586.38333333333333</v>
      </c>
      <c r="H334" s="280">
        <v>628.48333333333323</v>
      </c>
      <c r="I334" s="280">
        <v>640.96666666666658</v>
      </c>
      <c r="J334" s="280">
        <v>649.53333333333319</v>
      </c>
      <c r="K334" s="278">
        <v>632.4</v>
      </c>
      <c r="L334" s="278">
        <v>611.35</v>
      </c>
      <c r="M334" s="278">
        <v>2.4744799999999998</v>
      </c>
    </row>
    <row r="335" spans="1:13">
      <c r="A335" s="269">
        <v>325</v>
      </c>
      <c r="B335" s="278" t="s">
        <v>151</v>
      </c>
      <c r="C335" s="279">
        <v>31.95</v>
      </c>
      <c r="D335" s="280">
        <v>31.866666666666664</v>
      </c>
      <c r="E335" s="280">
        <v>31.233333333333327</v>
      </c>
      <c r="F335" s="280">
        <v>30.516666666666662</v>
      </c>
      <c r="G335" s="280">
        <v>29.883333333333326</v>
      </c>
      <c r="H335" s="280">
        <v>32.583333333333329</v>
      </c>
      <c r="I335" s="280">
        <v>33.216666666666661</v>
      </c>
      <c r="J335" s="280">
        <v>33.93333333333333</v>
      </c>
      <c r="K335" s="278">
        <v>32.5</v>
      </c>
      <c r="L335" s="278">
        <v>31.15</v>
      </c>
      <c r="M335" s="278">
        <v>71.365369999999999</v>
      </c>
    </row>
    <row r="336" spans="1:13">
      <c r="A336" s="269">
        <v>326</v>
      </c>
      <c r="B336" s="278" t="s">
        <v>262</v>
      </c>
      <c r="C336" s="279">
        <v>2486.5500000000002</v>
      </c>
      <c r="D336" s="280">
        <v>2473.5166666666669</v>
      </c>
      <c r="E336" s="280">
        <v>2423.0333333333338</v>
      </c>
      <c r="F336" s="280">
        <v>2359.5166666666669</v>
      </c>
      <c r="G336" s="280">
        <v>2309.0333333333338</v>
      </c>
      <c r="H336" s="280">
        <v>2537.0333333333338</v>
      </c>
      <c r="I336" s="280">
        <v>2587.5166666666664</v>
      </c>
      <c r="J336" s="280">
        <v>2651.0333333333338</v>
      </c>
      <c r="K336" s="278">
        <v>2524</v>
      </c>
      <c r="L336" s="278">
        <v>2410</v>
      </c>
      <c r="M336" s="278">
        <v>5.1665599999999996</v>
      </c>
    </row>
    <row r="337" spans="1:13">
      <c r="A337" s="269">
        <v>327</v>
      </c>
      <c r="B337" s="278" t="s">
        <v>479</v>
      </c>
      <c r="C337" s="279">
        <v>1419.6</v>
      </c>
      <c r="D337" s="280">
        <v>1441.1833333333334</v>
      </c>
      <c r="E337" s="280">
        <v>1381.3666666666668</v>
      </c>
      <c r="F337" s="280">
        <v>1343.1333333333334</v>
      </c>
      <c r="G337" s="280">
        <v>1283.3166666666668</v>
      </c>
      <c r="H337" s="280">
        <v>1479.4166666666667</v>
      </c>
      <c r="I337" s="280">
        <v>1539.2333333333333</v>
      </c>
      <c r="J337" s="280">
        <v>1577.4666666666667</v>
      </c>
      <c r="K337" s="278">
        <v>1501</v>
      </c>
      <c r="L337" s="278">
        <v>1402.95</v>
      </c>
      <c r="M337" s="278">
        <v>1.08117</v>
      </c>
    </row>
    <row r="338" spans="1:13">
      <c r="A338" s="269">
        <v>328</v>
      </c>
      <c r="B338" s="278" t="s">
        <v>152</v>
      </c>
      <c r="C338" s="279">
        <v>24.65</v>
      </c>
      <c r="D338" s="280">
        <v>24.416666666666668</v>
      </c>
      <c r="E338" s="280">
        <v>23.883333333333336</v>
      </c>
      <c r="F338" s="280">
        <v>23.116666666666667</v>
      </c>
      <c r="G338" s="280">
        <v>22.583333333333336</v>
      </c>
      <c r="H338" s="280">
        <v>25.183333333333337</v>
      </c>
      <c r="I338" s="280">
        <v>25.716666666666669</v>
      </c>
      <c r="J338" s="280">
        <v>26.483333333333338</v>
      </c>
      <c r="K338" s="278">
        <v>24.95</v>
      </c>
      <c r="L338" s="278">
        <v>23.65</v>
      </c>
      <c r="M338" s="278">
        <v>94.696770000000001</v>
      </c>
    </row>
    <row r="339" spans="1:13">
      <c r="A339" s="269">
        <v>329</v>
      </c>
      <c r="B339" s="278" t="s">
        <v>478</v>
      </c>
      <c r="C339" s="279">
        <v>40.15</v>
      </c>
      <c r="D339" s="280">
        <v>40.31666666666667</v>
      </c>
      <c r="E339" s="280">
        <v>38.63333333333334</v>
      </c>
      <c r="F339" s="280">
        <v>37.116666666666667</v>
      </c>
      <c r="G339" s="280">
        <v>35.433333333333337</v>
      </c>
      <c r="H339" s="280">
        <v>41.833333333333343</v>
      </c>
      <c r="I339" s="280">
        <v>43.516666666666666</v>
      </c>
      <c r="J339" s="280">
        <v>45.033333333333346</v>
      </c>
      <c r="K339" s="278">
        <v>42</v>
      </c>
      <c r="L339" s="278">
        <v>38.799999999999997</v>
      </c>
      <c r="M339" s="278">
        <v>1.68503</v>
      </c>
    </row>
    <row r="340" spans="1:13">
      <c r="A340" s="269">
        <v>330</v>
      </c>
      <c r="B340" s="278" t="s">
        <v>153</v>
      </c>
      <c r="C340" s="279">
        <v>28.25</v>
      </c>
      <c r="D340" s="280">
        <v>28.2</v>
      </c>
      <c r="E340" s="280">
        <v>27.45</v>
      </c>
      <c r="F340" s="280">
        <v>26.65</v>
      </c>
      <c r="G340" s="280">
        <v>25.9</v>
      </c>
      <c r="H340" s="280">
        <v>29</v>
      </c>
      <c r="I340" s="280">
        <v>29.75</v>
      </c>
      <c r="J340" s="280">
        <v>30.55</v>
      </c>
      <c r="K340" s="278">
        <v>28.95</v>
      </c>
      <c r="L340" s="278">
        <v>27.4</v>
      </c>
      <c r="M340" s="278">
        <v>429.36291999999997</v>
      </c>
    </row>
    <row r="341" spans="1:13">
      <c r="A341" s="269">
        <v>331</v>
      </c>
      <c r="B341" s="278" t="s">
        <v>474</v>
      </c>
      <c r="C341" s="279">
        <v>471.25</v>
      </c>
      <c r="D341" s="280">
        <v>471.18333333333334</v>
      </c>
      <c r="E341" s="280">
        <v>465.06666666666666</v>
      </c>
      <c r="F341" s="280">
        <v>458.88333333333333</v>
      </c>
      <c r="G341" s="280">
        <v>452.76666666666665</v>
      </c>
      <c r="H341" s="280">
        <v>477.36666666666667</v>
      </c>
      <c r="I341" s="280">
        <v>483.48333333333335</v>
      </c>
      <c r="J341" s="280">
        <v>489.66666666666669</v>
      </c>
      <c r="K341" s="278">
        <v>477.3</v>
      </c>
      <c r="L341" s="278">
        <v>465</v>
      </c>
      <c r="M341" s="278">
        <v>0.55276999999999998</v>
      </c>
    </row>
    <row r="342" spans="1:13">
      <c r="A342" s="269">
        <v>332</v>
      </c>
      <c r="B342" s="278" t="s">
        <v>154</v>
      </c>
      <c r="C342" s="279">
        <v>17324.3</v>
      </c>
      <c r="D342" s="280">
        <v>17639.216666666667</v>
      </c>
      <c r="E342" s="280">
        <v>16908.483333333334</v>
      </c>
      <c r="F342" s="280">
        <v>16492.666666666668</v>
      </c>
      <c r="G342" s="280">
        <v>15761.933333333334</v>
      </c>
      <c r="H342" s="280">
        <v>18055.033333333333</v>
      </c>
      <c r="I342" s="280">
        <v>18785.76666666667</v>
      </c>
      <c r="J342" s="280">
        <v>19201.583333333332</v>
      </c>
      <c r="K342" s="278">
        <v>18369.95</v>
      </c>
      <c r="L342" s="278">
        <v>17223.400000000001</v>
      </c>
      <c r="M342" s="278">
        <v>1.8727100000000001</v>
      </c>
    </row>
    <row r="343" spans="1:13">
      <c r="A343" s="269">
        <v>333</v>
      </c>
      <c r="B343" s="278" t="s">
        <v>3183</v>
      </c>
      <c r="C343" s="279">
        <v>20.350000000000001</v>
      </c>
      <c r="D343" s="280">
        <v>20.166666666666668</v>
      </c>
      <c r="E343" s="280">
        <v>19.583333333333336</v>
      </c>
      <c r="F343" s="280">
        <v>18.816666666666666</v>
      </c>
      <c r="G343" s="280">
        <v>18.233333333333334</v>
      </c>
      <c r="H343" s="280">
        <v>20.933333333333337</v>
      </c>
      <c r="I343" s="280">
        <v>21.516666666666673</v>
      </c>
      <c r="J343" s="280">
        <v>22.283333333333339</v>
      </c>
      <c r="K343" s="278">
        <v>20.75</v>
      </c>
      <c r="L343" s="278">
        <v>19.399999999999999</v>
      </c>
      <c r="M343" s="278">
        <v>5.6781699999999997</v>
      </c>
    </row>
    <row r="344" spans="1:13">
      <c r="A344" s="269">
        <v>334</v>
      </c>
      <c r="B344" s="278" t="s">
        <v>477</v>
      </c>
      <c r="C344" s="279">
        <v>25.05</v>
      </c>
      <c r="D344" s="280">
        <v>25.266666666666666</v>
      </c>
      <c r="E344" s="280">
        <v>24.583333333333332</v>
      </c>
      <c r="F344" s="280">
        <v>24.116666666666667</v>
      </c>
      <c r="G344" s="280">
        <v>23.433333333333334</v>
      </c>
      <c r="H344" s="280">
        <v>25.733333333333331</v>
      </c>
      <c r="I344" s="280">
        <v>26.416666666666668</v>
      </c>
      <c r="J344" s="280">
        <v>26.883333333333329</v>
      </c>
      <c r="K344" s="278">
        <v>25.95</v>
      </c>
      <c r="L344" s="278">
        <v>24.8</v>
      </c>
      <c r="M344" s="278">
        <v>6.5363300000000004</v>
      </c>
    </row>
    <row r="345" spans="1:13">
      <c r="A345" s="269">
        <v>335</v>
      </c>
      <c r="B345" s="278" t="s">
        <v>476</v>
      </c>
      <c r="C345" s="279">
        <v>284.3</v>
      </c>
      <c r="D345" s="280">
        <v>283.0333333333333</v>
      </c>
      <c r="E345" s="280">
        <v>275.56666666666661</v>
      </c>
      <c r="F345" s="280">
        <v>266.83333333333331</v>
      </c>
      <c r="G345" s="280">
        <v>259.36666666666662</v>
      </c>
      <c r="H345" s="280">
        <v>291.76666666666659</v>
      </c>
      <c r="I345" s="280">
        <v>299.23333333333329</v>
      </c>
      <c r="J345" s="280">
        <v>307.96666666666658</v>
      </c>
      <c r="K345" s="278">
        <v>290.5</v>
      </c>
      <c r="L345" s="278">
        <v>274.3</v>
      </c>
      <c r="M345" s="278">
        <v>5.7190899999999996</v>
      </c>
    </row>
    <row r="346" spans="1:13">
      <c r="A346" s="269">
        <v>336</v>
      </c>
      <c r="B346" s="278" t="s">
        <v>271</v>
      </c>
      <c r="C346" s="279">
        <v>22.6</v>
      </c>
      <c r="D346" s="280">
        <v>22.55</v>
      </c>
      <c r="E346" s="280">
        <v>22.35</v>
      </c>
      <c r="F346" s="280">
        <v>22.1</v>
      </c>
      <c r="G346" s="280">
        <v>21.900000000000002</v>
      </c>
      <c r="H346" s="280">
        <v>22.8</v>
      </c>
      <c r="I346" s="280">
        <v>22.999999999999996</v>
      </c>
      <c r="J346" s="280">
        <v>23.25</v>
      </c>
      <c r="K346" s="278">
        <v>22.75</v>
      </c>
      <c r="L346" s="278">
        <v>22.3</v>
      </c>
      <c r="M346" s="278">
        <v>50.837829999999997</v>
      </c>
    </row>
    <row r="347" spans="1:13">
      <c r="A347" s="269">
        <v>337</v>
      </c>
      <c r="B347" s="278" t="s">
        <v>284</v>
      </c>
      <c r="C347" s="279">
        <v>124.5</v>
      </c>
      <c r="D347" s="280">
        <v>126.13333333333333</v>
      </c>
      <c r="E347" s="280">
        <v>121.51666666666665</v>
      </c>
      <c r="F347" s="280">
        <v>118.53333333333333</v>
      </c>
      <c r="G347" s="280">
        <v>113.91666666666666</v>
      </c>
      <c r="H347" s="280">
        <v>129.11666666666665</v>
      </c>
      <c r="I347" s="280">
        <v>133.73333333333332</v>
      </c>
      <c r="J347" s="280">
        <v>136.71666666666664</v>
      </c>
      <c r="K347" s="278">
        <v>130.75</v>
      </c>
      <c r="L347" s="278">
        <v>123.15</v>
      </c>
      <c r="M347" s="278">
        <v>3.1650900000000002</v>
      </c>
    </row>
    <row r="348" spans="1:13">
      <c r="A348" s="269">
        <v>338</v>
      </c>
      <c r="B348" s="278" t="s">
        <v>155</v>
      </c>
      <c r="C348" s="279">
        <v>1112.2</v>
      </c>
      <c r="D348" s="280">
        <v>1125.8999999999999</v>
      </c>
      <c r="E348" s="280">
        <v>1087.2999999999997</v>
      </c>
      <c r="F348" s="280">
        <v>1062.3999999999999</v>
      </c>
      <c r="G348" s="280">
        <v>1023.7999999999997</v>
      </c>
      <c r="H348" s="280">
        <v>1150.7999999999997</v>
      </c>
      <c r="I348" s="280">
        <v>1189.3999999999996</v>
      </c>
      <c r="J348" s="280">
        <v>1214.2999999999997</v>
      </c>
      <c r="K348" s="278">
        <v>1164.5</v>
      </c>
      <c r="L348" s="278">
        <v>1101</v>
      </c>
      <c r="M348" s="278">
        <v>4.7593199999999998</v>
      </c>
    </row>
    <row r="349" spans="1:13">
      <c r="A349" s="269">
        <v>339</v>
      </c>
      <c r="B349" s="278" t="s">
        <v>480</v>
      </c>
      <c r="C349" s="279">
        <v>1065</v>
      </c>
      <c r="D349" s="280">
        <v>1066.6666666666667</v>
      </c>
      <c r="E349" s="280">
        <v>1042.9833333333336</v>
      </c>
      <c r="F349" s="280">
        <v>1020.9666666666669</v>
      </c>
      <c r="G349" s="280">
        <v>997.28333333333376</v>
      </c>
      <c r="H349" s="280">
        <v>1088.6833333333334</v>
      </c>
      <c r="I349" s="280">
        <v>1112.3666666666663</v>
      </c>
      <c r="J349" s="280">
        <v>1134.3833333333332</v>
      </c>
      <c r="K349" s="278">
        <v>1090.3499999999999</v>
      </c>
      <c r="L349" s="278">
        <v>1044.6500000000001</v>
      </c>
      <c r="M349" s="278">
        <v>0.12467</v>
      </c>
    </row>
    <row r="350" spans="1:13">
      <c r="A350" s="269">
        <v>340</v>
      </c>
      <c r="B350" s="278" t="s">
        <v>475</v>
      </c>
      <c r="C350" s="279">
        <v>46.5</v>
      </c>
      <c r="D350" s="280">
        <v>46.75</v>
      </c>
      <c r="E350" s="280">
        <v>46.1</v>
      </c>
      <c r="F350" s="280">
        <v>45.7</v>
      </c>
      <c r="G350" s="280">
        <v>45.050000000000004</v>
      </c>
      <c r="H350" s="280">
        <v>47.15</v>
      </c>
      <c r="I350" s="280">
        <v>47.800000000000004</v>
      </c>
      <c r="J350" s="280">
        <v>48.199999999999996</v>
      </c>
      <c r="K350" s="278">
        <v>47.4</v>
      </c>
      <c r="L350" s="278">
        <v>46.35</v>
      </c>
      <c r="M350" s="278">
        <v>8.2934400000000004</v>
      </c>
    </row>
    <row r="351" spans="1:13">
      <c r="A351" s="269">
        <v>341</v>
      </c>
      <c r="B351" s="278" t="s">
        <v>156</v>
      </c>
      <c r="C351" s="279">
        <v>80.45</v>
      </c>
      <c r="D351" s="280">
        <v>81.366666666666674</v>
      </c>
      <c r="E351" s="280">
        <v>79.083333333333343</v>
      </c>
      <c r="F351" s="280">
        <v>77.716666666666669</v>
      </c>
      <c r="G351" s="280">
        <v>75.433333333333337</v>
      </c>
      <c r="H351" s="280">
        <v>82.733333333333348</v>
      </c>
      <c r="I351" s="280">
        <v>85.01666666666668</v>
      </c>
      <c r="J351" s="280">
        <v>86.383333333333354</v>
      </c>
      <c r="K351" s="278">
        <v>83.65</v>
      </c>
      <c r="L351" s="278">
        <v>80</v>
      </c>
      <c r="M351" s="278">
        <v>56.967559999999999</v>
      </c>
    </row>
    <row r="352" spans="1:13">
      <c r="A352" s="269">
        <v>342</v>
      </c>
      <c r="B352" s="278" t="s">
        <v>157</v>
      </c>
      <c r="C352" s="279">
        <v>95.5</v>
      </c>
      <c r="D352" s="280">
        <v>97.166666666666671</v>
      </c>
      <c r="E352" s="280">
        <v>93.333333333333343</v>
      </c>
      <c r="F352" s="280">
        <v>91.166666666666671</v>
      </c>
      <c r="G352" s="280">
        <v>87.333333333333343</v>
      </c>
      <c r="H352" s="280">
        <v>99.333333333333343</v>
      </c>
      <c r="I352" s="280">
        <v>103.16666666666669</v>
      </c>
      <c r="J352" s="280">
        <v>105.33333333333334</v>
      </c>
      <c r="K352" s="278">
        <v>101</v>
      </c>
      <c r="L352" s="278">
        <v>95</v>
      </c>
      <c r="M352" s="278">
        <v>169.69677999999999</v>
      </c>
    </row>
    <row r="353" spans="1:13">
      <c r="A353" s="269">
        <v>343</v>
      </c>
      <c r="B353" s="278" t="s">
        <v>272</v>
      </c>
      <c r="C353" s="279">
        <v>385.35</v>
      </c>
      <c r="D353" s="280">
        <v>385.31666666666666</v>
      </c>
      <c r="E353" s="280">
        <v>361.0333333333333</v>
      </c>
      <c r="F353" s="280">
        <v>336.71666666666664</v>
      </c>
      <c r="G353" s="280">
        <v>312.43333333333328</v>
      </c>
      <c r="H353" s="280">
        <v>409.63333333333333</v>
      </c>
      <c r="I353" s="280">
        <v>433.91666666666674</v>
      </c>
      <c r="J353" s="280">
        <v>458.23333333333335</v>
      </c>
      <c r="K353" s="278">
        <v>409.6</v>
      </c>
      <c r="L353" s="278">
        <v>361</v>
      </c>
      <c r="M353" s="278">
        <v>18.019580000000001</v>
      </c>
    </row>
    <row r="354" spans="1:13">
      <c r="A354" s="269">
        <v>344</v>
      </c>
      <c r="B354" s="278" t="s">
        <v>273</v>
      </c>
      <c r="C354" s="279">
        <v>2167.1</v>
      </c>
      <c r="D354" s="280">
        <v>2202.4500000000003</v>
      </c>
      <c r="E354" s="280">
        <v>2114.9000000000005</v>
      </c>
      <c r="F354" s="280">
        <v>2062.7000000000003</v>
      </c>
      <c r="G354" s="280">
        <v>1975.1500000000005</v>
      </c>
      <c r="H354" s="280">
        <v>2254.6500000000005</v>
      </c>
      <c r="I354" s="280">
        <v>2342.2000000000007</v>
      </c>
      <c r="J354" s="280">
        <v>2394.4000000000005</v>
      </c>
      <c r="K354" s="278">
        <v>2290</v>
      </c>
      <c r="L354" s="278">
        <v>2150.25</v>
      </c>
      <c r="M354" s="278">
        <v>2.3205200000000001</v>
      </c>
    </row>
    <row r="355" spans="1:13">
      <c r="A355" s="269">
        <v>345</v>
      </c>
      <c r="B355" s="278" t="s">
        <v>158</v>
      </c>
      <c r="C355" s="279">
        <v>92.75</v>
      </c>
      <c r="D355" s="280">
        <v>92.55</v>
      </c>
      <c r="E355" s="280">
        <v>90.8</v>
      </c>
      <c r="F355" s="280">
        <v>88.85</v>
      </c>
      <c r="G355" s="280">
        <v>87.1</v>
      </c>
      <c r="H355" s="280">
        <v>94.5</v>
      </c>
      <c r="I355" s="280">
        <v>96.25</v>
      </c>
      <c r="J355" s="280">
        <v>98.2</v>
      </c>
      <c r="K355" s="278">
        <v>94.3</v>
      </c>
      <c r="L355" s="278">
        <v>90.6</v>
      </c>
      <c r="M355" s="278">
        <v>13.88644</v>
      </c>
    </row>
    <row r="356" spans="1:13">
      <c r="A356" s="269">
        <v>346</v>
      </c>
      <c r="B356" s="278" t="s">
        <v>481</v>
      </c>
      <c r="C356" s="279">
        <v>152.9</v>
      </c>
      <c r="D356" s="280">
        <v>152.9</v>
      </c>
      <c r="E356" s="280">
        <v>151.80000000000001</v>
      </c>
      <c r="F356" s="280">
        <v>150.70000000000002</v>
      </c>
      <c r="G356" s="280">
        <v>149.60000000000002</v>
      </c>
      <c r="H356" s="280">
        <v>154</v>
      </c>
      <c r="I356" s="280">
        <v>155.09999999999997</v>
      </c>
      <c r="J356" s="280">
        <v>156.19999999999999</v>
      </c>
      <c r="K356" s="278">
        <v>154</v>
      </c>
      <c r="L356" s="278">
        <v>151.80000000000001</v>
      </c>
      <c r="M356" s="278">
        <v>2.17238</v>
      </c>
    </row>
    <row r="357" spans="1:13">
      <c r="A357" s="269">
        <v>347</v>
      </c>
      <c r="B357" s="278" t="s">
        <v>159</v>
      </c>
      <c r="C357" s="279">
        <v>76.3</v>
      </c>
      <c r="D357" s="280">
        <v>76.416666666666671</v>
      </c>
      <c r="E357" s="280">
        <v>75.033333333333346</v>
      </c>
      <c r="F357" s="280">
        <v>73.76666666666668</v>
      </c>
      <c r="G357" s="280">
        <v>72.383333333333354</v>
      </c>
      <c r="H357" s="280">
        <v>77.683333333333337</v>
      </c>
      <c r="I357" s="280">
        <v>79.066666666666663</v>
      </c>
      <c r="J357" s="280">
        <v>80.333333333333329</v>
      </c>
      <c r="K357" s="278">
        <v>77.8</v>
      </c>
      <c r="L357" s="278">
        <v>75.150000000000006</v>
      </c>
      <c r="M357" s="278">
        <v>145.65447</v>
      </c>
    </row>
    <row r="358" spans="1:13">
      <c r="A358" s="269">
        <v>348</v>
      </c>
      <c r="B358" s="278" t="s">
        <v>482</v>
      </c>
      <c r="C358" s="279">
        <v>46.8</v>
      </c>
      <c r="D358" s="280">
        <v>47.25</v>
      </c>
      <c r="E358" s="280">
        <v>45.55</v>
      </c>
      <c r="F358" s="280">
        <v>44.3</v>
      </c>
      <c r="G358" s="280">
        <v>42.599999999999994</v>
      </c>
      <c r="H358" s="280">
        <v>48.5</v>
      </c>
      <c r="I358" s="280">
        <v>50.2</v>
      </c>
      <c r="J358" s="280">
        <v>51.45</v>
      </c>
      <c r="K358" s="278">
        <v>48.95</v>
      </c>
      <c r="L358" s="278">
        <v>46</v>
      </c>
      <c r="M358" s="278">
        <v>11.17146</v>
      </c>
    </row>
    <row r="359" spans="1:13">
      <c r="A359" s="269">
        <v>349</v>
      </c>
      <c r="B359" s="278" t="s">
        <v>483</v>
      </c>
      <c r="C359" s="279">
        <v>196.5</v>
      </c>
      <c r="D359" s="280">
        <v>193.46666666666667</v>
      </c>
      <c r="E359" s="280">
        <v>185.13333333333333</v>
      </c>
      <c r="F359" s="280">
        <v>173.76666666666665</v>
      </c>
      <c r="G359" s="280">
        <v>165.43333333333331</v>
      </c>
      <c r="H359" s="280">
        <v>204.83333333333334</v>
      </c>
      <c r="I359" s="280">
        <v>213.16666666666666</v>
      </c>
      <c r="J359" s="280">
        <v>224.53333333333336</v>
      </c>
      <c r="K359" s="278">
        <v>201.8</v>
      </c>
      <c r="L359" s="278">
        <v>182.1</v>
      </c>
      <c r="M359" s="278">
        <v>12.622870000000001</v>
      </c>
    </row>
    <row r="360" spans="1:13">
      <c r="A360" s="269">
        <v>350</v>
      </c>
      <c r="B360" s="278" t="s">
        <v>484</v>
      </c>
      <c r="C360" s="279">
        <v>162.85</v>
      </c>
      <c r="D360" s="280">
        <v>155.26666666666668</v>
      </c>
      <c r="E360" s="280">
        <v>146.63333333333335</v>
      </c>
      <c r="F360" s="280">
        <v>130.41666666666669</v>
      </c>
      <c r="G360" s="280">
        <v>121.78333333333336</v>
      </c>
      <c r="H360" s="280">
        <v>171.48333333333335</v>
      </c>
      <c r="I360" s="280">
        <v>180.11666666666667</v>
      </c>
      <c r="J360" s="280">
        <v>196.33333333333334</v>
      </c>
      <c r="K360" s="278">
        <v>163.9</v>
      </c>
      <c r="L360" s="278">
        <v>139.05000000000001</v>
      </c>
      <c r="M360" s="278">
        <v>0.87451999999999996</v>
      </c>
    </row>
    <row r="361" spans="1:13">
      <c r="A361" s="269">
        <v>351</v>
      </c>
      <c r="B361" s="278" t="s">
        <v>160</v>
      </c>
      <c r="C361" s="279">
        <v>17133.45</v>
      </c>
      <c r="D361" s="280">
        <v>17270.516666666666</v>
      </c>
      <c r="E361" s="280">
        <v>16828.033333333333</v>
      </c>
      <c r="F361" s="280">
        <v>16522.616666666665</v>
      </c>
      <c r="G361" s="280">
        <v>16080.133333333331</v>
      </c>
      <c r="H361" s="280">
        <v>17575.933333333334</v>
      </c>
      <c r="I361" s="280">
        <v>18018.416666666664</v>
      </c>
      <c r="J361" s="280">
        <v>18323.833333333336</v>
      </c>
      <c r="K361" s="278">
        <v>17713</v>
      </c>
      <c r="L361" s="278">
        <v>16965.099999999999</v>
      </c>
      <c r="M361" s="278">
        <v>0.38724999999999998</v>
      </c>
    </row>
    <row r="362" spans="1:13">
      <c r="A362" s="269">
        <v>352</v>
      </c>
      <c r="B362" s="278" t="s">
        <v>488</v>
      </c>
      <c r="C362" s="279">
        <v>100.45</v>
      </c>
      <c r="D362" s="280">
        <v>102.75</v>
      </c>
      <c r="E362" s="280">
        <v>96.7</v>
      </c>
      <c r="F362" s="280">
        <v>92.95</v>
      </c>
      <c r="G362" s="280">
        <v>86.9</v>
      </c>
      <c r="H362" s="280">
        <v>106.5</v>
      </c>
      <c r="I362" s="280">
        <v>112.55000000000001</v>
      </c>
      <c r="J362" s="280">
        <v>116.3</v>
      </c>
      <c r="K362" s="278">
        <v>108.8</v>
      </c>
      <c r="L362" s="278">
        <v>99</v>
      </c>
      <c r="M362" s="278">
        <v>6.5470499999999996</v>
      </c>
    </row>
    <row r="363" spans="1:13">
      <c r="A363" s="269">
        <v>353</v>
      </c>
      <c r="B363" s="278" t="s">
        <v>485</v>
      </c>
      <c r="C363" s="279">
        <v>12.4</v>
      </c>
      <c r="D363" s="280">
        <v>12.5</v>
      </c>
      <c r="E363" s="280">
        <v>11.95</v>
      </c>
      <c r="F363" s="280">
        <v>11.5</v>
      </c>
      <c r="G363" s="280">
        <v>10.95</v>
      </c>
      <c r="H363" s="280">
        <v>12.95</v>
      </c>
      <c r="I363" s="280">
        <v>13.5</v>
      </c>
      <c r="J363" s="280">
        <v>13.95</v>
      </c>
      <c r="K363" s="278">
        <v>13.05</v>
      </c>
      <c r="L363" s="278">
        <v>12.05</v>
      </c>
      <c r="M363" s="278">
        <v>13.230779999999999</v>
      </c>
    </row>
    <row r="364" spans="1:13">
      <c r="A364" s="269">
        <v>354</v>
      </c>
      <c r="B364" s="278" t="s">
        <v>161</v>
      </c>
      <c r="C364" s="279">
        <v>892.65</v>
      </c>
      <c r="D364" s="280">
        <v>901.9666666666667</v>
      </c>
      <c r="E364" s="280">
        <v>853.93333333333339</v>
      </c>
      <c r="F364" s="280">
        <v>815.2166666666667</v>
      </c>
      <c r="G364" s="280">
        <v>767.18333333333339</v>
      </c>
      <c r="H364" s="280">
        <v>940.68333333333339</v>
      </c>
      <c r="I364" s="280">
        <v>988.7166666666667</v>
      </c>
      <c r="J364" s="280">
        <v>1027.4333333333334</v>
      </c>
      <c r="K364" s="278">
        <v>950</v>
      </c>
      <c r="L364" s="278">
        <v>863.25</v>
      </c>
      <c r="M364" s="278">
        <v>32.217120000000001</v>
      </c>
    </row>
    <row r="365" spans="1:13">
      <c r="A365" s="269">
        <v>355</v>
      </c>
      <c r="B365" s="278" t="s">
        <v>489</v>
      </c>
      <c r="C365" s="279">
        <v>491.95</v>
      </c>
      <c r="D365" s="280">
        <v>501.31666666666666</v>
      </c>
      <c r="E365" s="280">
        <v>480.63333333333333</v>
      </c>
      <c r="F365" s="280">
        <v>469.31666666666666</v>
      </c>
      <c r="G365" s="280">
        <v>448.63333333333333</v>
      </c>
      <c r="H365" s="280">
        <v>512.63333333333333</v>
      </c>
      <c r="I365" s="280">
        <v>533.31666666666661</v>
      </c>
      <c r="J365" s="280">
        <v>544.63333333333333</v>
      </c>
      <c r="K365" s="278">
        <v>522</v>
      </c>
      <c r="L365" s="278">
        <v>490</v>
      </c>
      <c r="M365" s="278">
        <v>0.61833000000000005</v>
      </c>
    </row>
    <row r="366" spans="1:13">
      <c r="A366" s="269">
        <v>356</v>
      </c>
      <c r="B366" s="278" t="s">
        <v>162</v>
      </c>
      <c r="C366" s="279">
        <v>211.6</v>
      </c>
      <c r="D366" s="280">
        <v>214.35</v>
      </c>
      <c r="E366" s="280">
        <v>206.79999999999998</v>
      </c>
      <c r="F366" s="280">
        <v>202</v>
      </c>
      <c r="G366" s="280">
        <v>194.45</v>
      </c>
      <c r="H366" s="280">
        <v>219.14999999999998</v>
      </c>
      <c r="I366" s="280">
        <v>226.7</v>
      </c>
      <c r="J366" s="280">
        <v>231.49999999999997</v>
      </c>
      <c r="K366" s="278">
        <v>221.9</v>
      </c>
      <c r="L366" s="278">
        <v>209.55</v>
      </c>
      <c r="M366" s="278">
        <v>50.097479999999997</v>
      </c>
    </row>
    <row r="367" spans="1:13">
      <c r="A367" s="269">
        <v>357</v>
      </c>
      <c r="B367" s="278" t="s">
        <v>163</v>
      </c>
      <c r="C367" s="279">
        <v>93.65</v>
      </c>
      <c r="D367" s="280">
        <v>94.2</v>
      </c>
      <c r="E367" s="280">
        <v>90.600000000000009</v>
      </c>
      <c r="F367" s="280">
        <v>87.550000000000011</v>
      </c>
      <c r="G367" s="280">
        <v>83.950000000000017</v>
      </c>
      <c r="H367" s="280">
        <v>97.25</v>
      </c>
      <c r="I367" s="280">
        <v>100.85</v>
      </c>
      <c r="J367" s="280">
        <v>103.89999999999999</v>
      </c>
      <c r="K367" s="278">
        <v>97.8</v>
      </c>
      <c r="L367" s="278">
        <v>91.15</v>
      </c>
      <c r="M367" s="278">
        <v>112.22829</v>
      </c>
    </row>
    <row r="368" spans="1:13">
      <c r="A368" s="269">
        <v>358</v>
      </c>
      <c r="B368" s="278" t="s">
        <v>276</v>
      </c>
      <c r="C368" s="279">
        <v>4305.95</v>
      </c>
      <c r="D368" s="280">
        <v>4351.6500000000005</v>
      </c>
      <c r="E368" s="280">
        <v>4254.3000000000011</v>
      </c>
      <c r="F368" s="280">
        <v>4202.6500000000005</v>
      </c>
      <c r="G368" s="280">
        <v>4105.3000000000011</v>
      </c>
      <c r="H368" s="280">
        <v>4403.3000000000011</v>
      </c>
      <c r="I368" s="280">
        <v>4500.6500000000015</v>
      </c>
      <c r="J368" s="280">
        <v>4552.3000000000011</v>
      </c>
      <c r="K368" s="278">
        <v>4449</v>
      </c>
      <c r="L368" s="278">
        <v>4300</v>
      </c>
      <c r="M368" s="278">
        <v>0.39895000000000003</v>
      </c>
    </row>
    <row r="369" spans="1:13">
      <c r="A369" s="269">
        <v>359</v>
      </c>
      <c r="B369" s="278" t="s">
        <v>278</v>
      </c>
      <c r="C369" s="279">
        <v>11034</v>
      </c>
      <c r="D369" s="280">
        <v>11086.85</v>
      </c>
      <c r="E369" s="280">
        <v>10873.7</v>
      </c>
      <c r="F369" s="280">
        <v>10713.4</v>
      </c>
      <c r="G369" s="280">
        <v>10500.25</v>
      </c>
      <c r="H369" s="280">
        <v>11247.150000000001</v>
      </c>
      <c r="I369" s="280">
        <v>11460.3</v>
      </c>
      <c r="J369" s="280">
        <v>11620.600000000002</v>
      </c>
      <c r="K369" s="278">
        <v>11300</v>
      </c>
      <c r="L369" s="278">
        <v>10926.55</v>
      </c>
      <c r="M369" s="278">
        <v>4.394E-2</v>
      </c>
    </row>
    <row r="370" spans="1:13">
      <c r="A370" s="269">
        <v>360</v>
      </c>
      <c r="B370" s="278" t="s">
        <v>495</v>
      </c>
      <c r="C370" s="279">
        <v>4255.7</v>
      </c>
      <c r="D370" s="280">
        <v>4311.9000000000005</v>
      </c>
      <c r="E370" s="280">
        <v>4183.8000000000011</v>
      </c>
      <c r="F370" s="280">
        <v>4111.9000000000005</v>
      </c>
      <c r="G370" s="280">
        <v>3983.8000000000011</v>
      </c>
      <c r="H370" s="280">
        <v>4383.8000000000011</v>
      </c>
      <c r="I370" s="280">
        <v>4511.9000000000015</v>
      </c>
      <c r="J370" s="280">
        <v>4583.8000000000011</v>
      </c>
      <c r="K370" s="278">
        <v>4440</v>
      </c>
      <c r="L370" s="278">
        <v>4240</v>
      </c>
      <c r="M370" s="278">
        <v>0.14283999999999999</v>
      </c>
    </row>
    <row r="371" spans="1:13">
      <c r="A371" s="269">
        <v>361</v>
      </c>
      <c r="B371" s="278" t="s">
        <v>490</v>
      </c>
      <c r="C371" s="279">
        <v>84.3</v>
      </c>
      <c r="D371" s="280">
        <v>83.983333333333334</v>
      </c>
      <c r="E371" s="280">
        <v>82.566666666666663</v>
      </c>
      <c r="F371" s="280">
        <v>80.833333333333329</v>
      </c>
      <c r="G371" s="280">
        <v>79.416666666666657</v>
      </c>
      <c r="H371" s="280">
        <v>85.716666666666669</v>
      </c>
      <c r="I371" s="280">
        <v>87.133333333333326</v>
      </c>
      <c r="J371" s="280">
        <v>88.866666666666674</v>
      </c>
      <c r="K371" s="278">
        <v>85.4</v>
      </c>
      <c r="L371" s="278">
        <v>82.25</v>
      </c>
      <c r="M371" s="278">
        <v>7.1634000000000002</v>
      </c>
    </row>
    <row r="372" spans="1:13">
      <c r="A372" s="269">
        <v>362</v>
      </c>
      <c r="B372" s="278" t="s">
        <v>491</v>
      </c>
      <c r="C372" s="279">
        <v>532.4</v>
      </c>
      <c r="D372" s="280">
        <v>532.08333333333337</v>
      </c>
      <c r="E372" s="280">
        <v>522.41666666666674</v>
      </c>
      <c r="F372" s="280">
        <v>512.43333333333339</v>
      </c>
      <c r="G372" s="280">
        <v>502.76666666666677</v>
      </c>
      <c r="H372" s="280">
        <v>542.06666666666672</v>
      </c>
      <c r="I372" s="280">
        <v>551.73333333333346</v>
      </c>
      <c r="J372" s="280">
        <v>561.7166666666667</v>
      </c>
      <c r="K372" s="278">
        <v>541.75</v>
      </c>
      <c r="L372" s="278">
        <v>522.1</v>
      </c>
      <c r="M372" s="278">
        <v>0.88471999999999995</v>
      </c>
    </row>
    <row r="373" spans="1:13">
      <c r="A373" s="269">
        <v>363</v>
      </c>
      <c r="B373" s="278" t="s">
        <v>164</v>
      </c>
      <c r="C373" s="279">
        <v>1471</v>
      </c>
      <c r="D373" s="280">
        <v>1482.3833333333332</v>
      </c>
      <c r="E373" s="280">
        <v>1445.9166666666665</v>
      </c>
      <c r="F373" s="280">
        <v>1420.8333333333333</v>
      </c>
      <c r="G373" s="280">
        <v>1384.3666666666666</v>
      </c>
      <c r="H373" s="280">
        <v>1507.4666666666665</v>
      </c>
      <c r="I373" s="280">
        <v>1543.9333333333332</v>
      </c>
      <c r="J373" s="280">
        <v>1569.0166666666664</v>
      </c>
      <c r="K373" s="278">
        <v>1518.85</v>
      </c>
      <c r="L373" s="278">
        <v>1457.3</v>
      </c>
      <c r="M373" s="278">
        <v>7.6195000000000004</v>
      </c>
    </row>
    <row r="374" spans="1:13">
      <c r="A374" s="269">
        <v>364</v>
      </c>
      <c r="B374" s="278" t="s">
        <v>274</v>
      </c>
      <c r="C374" s="279">
        <v>1418.05</v>
      </c>
      <c r="D374" s="280">
        <v>1440.5333333333335</v>
      </c>
      <c r="E374" s="280">
        <v>1382.5166666666671</v>
      </c>
      <c r="F374" s="280">
        <v>1346.9833333333336</v>
      </c>
      <c r="G374" s="280">
        <v>1288.9666666666672</v>
      </c>
      <c r="H374" s="280">
        <v>1476.0666666666671</v>
      </c>
      <c r="I374" s="280">
        <v>1534.0833333333335</v>
      </c>
      <c r="J374" s="280">
        <v>1569.616666666667</v>
      </c>
      <c r="K374" s="278">
        <v>1498.55</v>
      </c>
      <c r="L374" s="278">
        <v>1405</v>
      </c>
      <c r="M374" s="278">
        <v>2.1297799999999998</v>
      </c>
    </row>
    <row r="375" spans="1:13">
      <c r="A375" s="269">
        <v>365</v>
      </c>
      <c r="B375" s="278" t="s">
        <v>165</v>
      </c>
      <c r="C375" s="279">
        <v>31.8</v>
      </c>
      <c r="D375" s="280">
        <v>31.849999999999998</v>
      </c>
      <c r="E375" s="280">
        <v>30.949999999999996</v>
      </c>
      <c r="F375" s="280">
        <v>30.099999999999998</v>
      </c>
      <c r="G375" s="280">
        <v>29.199999999999996</v>
      </c>
      <c r="H375" s="280">
        <v>32.699999999999996</v>
      </c>
      <c r="I375" s="280">
        <v>33.599999999999994</v>
      </c>
      <c r="J375" s="280">
        <v>34.449999999999996</v>
      </c>
      <c r="K375" s="278">
        <v>32.75</v>
      </c>
      <c r="L375" s="278">
        <v>31</v>
      </c>
      <c r="M375" s="278">
        <v>282.08947999999998</v>
      </c>
    </row>
    <row r="376" spans="1:13">
      <c r="A376" s="269">
        <v>366</v>
      </c>
      <c r="B376" s="278" t="s">
        <v>275</v>
      </c>
      <c r="C376" s="279">
        <v>185.25</v>
      </c>
      <c r="D376" s="280">
        <v>183.5</v>
      </c>
      <c r="E376" s="280">
        <v>181.75</v>
      </c>
      <c r="F376" s="280">
        <v>178.25</v>
      </c>
      <c r="G376" s="280">
        <v>176.5</v>
      </c>
      <c r="H376" s="280">
        <v>187</v>
      </c>
      <c r="I376" s="280">
        <v>188.75</v>
      </c>
      <c r="J376" s="280">
        <v>192.25</v>
      </c>
      <c r="K376" s="278">
        <v>185.25</v>
      </c>
      <c r="L376" s="278">
        <v>180</v>
      </c>
      <c r="M376" s="278">
        <v>9.4863099999999996</v>
      </c>
    </row>
    <row r="377" spans="1:13">
      <c r="A377" s="269">
        <v>367</v>
      </c>
      <c r="B377" s="278" t="s">
        <v>486</v>
      </c>
      <c r="C377" s="279">
        <v>131.30000000000001</v>
      </c>
      <c r="D377" s="280">
        <v>130.26666666666668</v>
      </c>
      <c r="E377" s="280">
        <v>129.23333333333335</v>
      </c>
      <c r="F377" s="280">
        <v>127.16666666666666</v>
      </c>
      <c r="G377" s="280">
        <v>126.13333333333333</v>
      </c>
      <c r="H377" s="280">
        <v>132.33333333333337</v>
      </c>
      <c r="I377" s="280">
        <v>133.36666666666673</v>
      </c>
      <c r="J377" s="280">
        <v>135.43333333333339</v>
      </c>
      <c r="K377" s="278">
        <v>131.30000000000001</v>
      </c>
      <c r="L377" s="278">
        <v>128.19999999999999</v>
      </c>
      <c r="M377" s="278">
        <v>0.71345000000000003</v>
      </c>
    </row>
    <row r="378" spans="1:13">
      <c r="A378" s="269">
        <v>368</v>
      </c>
      <c r="B378" s="278" t="s">
        <v>492</v>
      </c>
      <c r="C378" s="279">
        <v>729.95</v>
      </c>
      <c r="D378" s="280">
        <v>737.5</v>
      </c>
      <c r="E378" s="280">
        <v>720.5</v>
      </c>
      <c r="F378" s="280">
        <v>711.05</v>
      </c>
      <c r="G378" s="280">
        <v>694.05</v>
      </c>
      <c r="H378" s="280">
        <v>746.95</v>
      </c>
      <c r="I378" s="280">
        <v>763.95</v>
      </c>
      <c r="J378" s="280">
        <v>773.40000000000009</v>
      </c>
      <c r="K378" s="278">
        <v>754.5</v>
      </c>
      <c r="L378" s="278">
        <v>728.05</v>
      </c>
      <c r="M378" s="278">
        <v>1.9021300000000001</v>
      </c>
    </row>
    <row r="379" spans="1:13">
      <c r="A379" s="269">
        <v>369</v>
      </c>
      <c r="B379" s="278" t="s">
        <v>166</v>
      </c>
      <c r="C379" s="279">
        <v>167.75</v>
      </c>
      <c r="D379" s="280">
        <v>168.41666666666666</v>
      </c>
      <c r="E379" s="280">
        <v>163.58333333333331</v>
      </c>
      <c r="F379" s="280">
        <v>159.41666666666666</v>
      </c>
      <c r="G379" s="280">
        <v>154.58333333333331</v>
      </c>
      <c r="H379" s="280">
        <v>172.58333333333331</v>
      </c>
      <c r="I379" s="280">
        <v>177.41666666666663</v>
      </c>
      <c r="J379" s="280">
        <v>181.58333333333331</v>
      </c>
      <c r="K379" s="278">
        <v>173.25</v>
      </c>
      <c r="L379" s="278">
        <v>164.25</v>
      </c>
      <c r="M379" s="278">
        <v>104.26696</v>
      </c>
    </row>
    <row r="380" spans="1:13">
      <c r="A380" s="269">
        <v>370</v>
      </c>
      <c r="B380" s="278" t="s">
        <v>493</v>
      </c>
      <c r="C380" s="279">
        <v>65.900000000000006</v>
      </c>
      <c r="D380" s="280">
        <v>65.966666666666669</v>
      </c>
      <c r="E380" s="280">
        <v>64.433333333333337</v>
      </c>
      <c r="F380" s="280">
        <v>62.966666666666669</v>
      </c>
      <c r="G380" s="280">
        <v>61.433333333333337</v>
      </c>
      <c r="H380" s="280">
        <v>67.433333333333337</v>
      </c>
      <c r="I380" s="280">
        <v>68.966666666666669</v>
      </c>
      <c r="J380" s="280">
        <v>70.433333333333337</v>
      </c>
      <c r="K380" s="278">
        <v>67.5</v>
      </c>
      <c r="L380" s="278">
        <v>64.5</v>
      </c>
      <c r="M380" s="278">
        <v>11.08379</v>
      </c>
    </row>
    <row r="381" spans="1:13">
      <c r="A381" s="269">
        <v>371</v>
      </c>
      <c r="B381" s="278" t="s">
        <v>277</v>
      </c>
      <c r="C381" s="279">
        <v>181.3</v>
      </c>
      <c r="D381" s="280">
        <v>181.86666666666667</v>
      </c>
      <c r="E381" s="280">
        <v>175.73333333333335</v>
      </c>
      <c r="F381" s="280">
        <v>170.16666666666669</v>
      </c>
      <c r="G381" s="280">
        <v>164.03333333333336</v>
      </c>
      <c r="H381" s="280">
        <v>187.43333333333334</v>
      </c>
      <c r="I381" s="280">
        <v>193.56666666666666</v>
      </c>
      <c r="J381" s="280">
        <v>199.13333333333333</v>
      </c>
      <c r="K381" s="278">
        <v>188</v>
      </c>
      <c r="L381" s="278">
        <v>176.3</v>
      </c>
      <c r="M381" s="278">
        <v>4.6689600000000002</v>
      </c>
    </row>
    <row r="382" spans="1:13">
      <c r="A382" s="269">
        <v>372</v>
      </c>
      <c r="B382" s="278" t="s">
        <v>494</v>
      </c>
      <c r="C382" s="279">
        <v>39.1</v>
      </c>
      <c r="D382" s="280">
        <v>38.5</v>
      </c>
      <c r="E382" s="280">
        <v>37.9</v>
      </c>
      <c r="F382" s="280">
        <v>36.699999999999996</v>
      </c>
      <c r="G382" s="280">
        <v>36.099999999999994</v>
      </c>
      <c r="H382" s="280">
        <v>39.700000000000003</v>
      </c>
      <c r="I382" s="280">
        <v>40.299999999999997</v>
      </c>
      <c r="J382" s="280">
        <v>41.500000000000007</v>
      </c>
      <c r="K382" s="278">
        <v>39.1</v>
      </c>
      <c r="L382" s="278">
        <v>37.299999999999997</v>
      </c>
      <c r="M382" s="278">
        <v>3.2494900000000002</v>
      </c>
    </row>
    <row r="383" spans="1:13">
      <c r="A383" s="269">
        <v>373</v>
      </c>
      <c r="B383" s="278" t="s">
        <v>487</v>
      </c>
      <c r="C383" s="279">
        <v>42.5</v>
      </c>
      <c r="D383" s="280">
        <v>42.75</v>
      </c>
      <c r="E383" s="280">
        <v>41.85</v>
      </c>
      <c r="F383" s="280">
        <v>41.2</v>
      </c>
      <c r="G383" s="280">
        <v>40.300000000000004</v>
      </c>
      <c r="H383" s="280">
        <v>43.4</v>
      </c>
      <c r="I383" s="280">
        <v>44.300000000000004</v>
      </c>
      <c r="J383" s="280">
        <v>44.949999999999996</v>
      </c>
      <c r="K383" s="278">
        <v>43.65</v>
      </c>
      <c r="L383" s="278">
        <v>42.1</v>
      </c>
      <c r="M383" s="278">
        <v>5.5140399999999996</v>
      </c>
    </row>
    <row r="384" spans="1:13">
      <c r="A384" s="269">
        <v>374</v>
      </c>
      <c r="B384" s="278" t="s">
        <v>167</v>
      </c>
      <c r="C384" s="279">
        <v>1227.2</v>
      </c>
      <c r="D384" s="280">
        <v>1225.0333333333333</v>
      </c>
      <c r="E384" s="280">
        <v>1188.0166666666667</v>
      </c>
      <c r="F384" s="280">
        <v>1148.8333333333333</v>
      </c>
      <c r="G384" s="280">
        <v>1111.8166666666666</v>
      </c>
      <c r="H384" s="280">
        <v>1264.2166666666667</v>
      </c>
      <c r="I384" s="280">
        <v>1301.2333333333331</v>
      </c>
      <c r="J384" s="280">
        <v>1340.4166666666667</v>
      </c>
      <c r="K384" s="278">
        <v>1262.05</v>
      </c>
      <c r="L384" s="278">
        <v>1185.8499999999999</v>
      </c>
      <c r="M384" s="278">
        <v>22.158259999999999</v>
      </c>
    </row>
    <row r="385" spans="1:13">
      <c r="A385" s="269">
        <v>375</v>
      </c>
      <c r="B385" s="278" t="s">
        <v>279</v>
      </c>
      <c r="C385" s="279">
        <v>210.75</v>
      </c>
      <c r="D385" s="280">
        <v>209.6</v>
      </c>
      <c r="E385" s="280">
        <v>205.45</v>
      </c>
      <c r="F385" s="280">
        <v>200.15</v>
      </c>
      <c r="G385" s="280">
        <v>196</v>
      </c>
      <c r="H385" s="280">
        <v>214.89999999999998</v>
      </c>
      <c r="I385" s="280">
        <v>219.05</v>
      </c>
      <c r="J385" s="280">
        <v>224.34999999999997</v>
      </c>
      <c r="K385" s="278">
        <v>213.75</v>
      </c>
      <c r="L385" s="278">
        <v>204.3</v>
      </c>
      <c r="M385" s="278">
        <v>10.95561</v>
      </c>
    </row>
    <row r="386" spans="1:13">
      <c r="A386" s="269">
        <v>376</v>
      </c>
      <c r="B386" s="278" t="s">
        <v>497</v>
      </c>
      <c r="C386" s="279">
        <v>327.8</v>
      </c>
      <c r="D386" s="280">
        <v>323.35000000000002</v>
      </c>
      <c r="E386" s="280">
        <v>316.80000000000007</v>
      </c>
      <c r="F386" s="280">
        <v>305.80000000000007</v>
      </c>
      <c r="G386" s="280">
        <v>299.25000000000011</v>
      </c>
      <c r="H386" s="280">
        <v>334.35</v>
      </c>
      <c r="I386" s="280">
        <v>340.9</v>
      </c>
      <c r="J386" s="280">
        <v>351.9</v>
      </c>
      <c r="K386" s="278">
        <v>329.9</v>
      </c>
      <c r="L386" s="278">
        <v>312.35000000000002</v>
      </c>
      <c r="M386" s="278">
        <v>10.164009999999999</v>
      </c>
    </row>
    <row r="387" spans="1:13">
      <c r="A387" s="269">
        <v>377</v>
      </c>
      <c r="B387" s="278" t="s">
        <v>499</v>
      </c>
      <c r="C387" s="279">
        <v>74.849999999999994</v>
      </c>
      <c r="D387" s="280">
        <v>74.45</v>
      </c>
      <c r="E387" s="280">
        <v>72.400000000000006</v>
      </c>
      <c r="F387" s="280">
        <v>69.95</v>
      </c>
      <c r="G387" s="280">
        <v>67.900000000000006</v>
      </c>
      <c r="H387" s="280">
        <v>76.900000000000006</v>
      </c>
      <c r="I387" s="280">
        <v>78.949999999999989</v>
      </c>
      <c r="J387" s="280">
        <v>81.400000000000006</v>
      </c>
      <c r="K387" s="278">
        <v>76.5</v>
      </c>
      <c r="L387" s="278">
        <v>72</v>
      </c>
      <c r="M387" s="278">
        <v>12.43149</v>
      </c>
    </row>
    <row r="388" spans="1:13">
      <c r="A388" s="269">
        <v>378</v>
      </c>
      <c r="B388" s="278" t="s">
        <v>280</v>
      </c>
      <c r="C388" s="279">
        <v>547.25</v>
      </c>
      <c r="D388" s="280">
        <v>555.81666666666672</v>
      </c>
      <c r="E388" s="280">
        <v>537.63333333333344</v>
      </c>
      <c r="F388" s="280">
        <v>528.01666666666677</v>
      </c>
      <c r="G388" s="280">
        <v>509.83333333333348</v>
      </c>
      <c r="H388" s="280">
        <v>565.43333333333339</v>
      </c>
      <c r="I388" s="280">
        <v>583.61666666666656</v>
      </c>
      <c r="J388" s="280">
        <v>593.23333333333335</v>
      </c>
      <c r="K388" s="278">
        <v>574</v>
      </c>
      <c r="L388" s="278">
        <v>546.20000000000005</v>
      </c>
      <c r="M388" s="278">
        <v>0.49947999999999998</v>
      </c>
    </row>
    <row r="389" spans="1:13">
      <c r="A389" s="269">
        <v>379</v>
      </c>
      <c r="B389" s="278" t="s">
        <v>500</v>
      </c>
      <c r="C389" s="279">
        <v>212.1</v>
      </c>
      <c r="D389" s="280">
        <v>215.03333333333333</v>
      </c>
      <c r="E389" s="280">
        <v>208.06666666666666</v>
      </c>
      <c r="F389" s="280">
        <v>204.03333333333333</v>
      </c>
      <c r="G389" s="280">
        <v>197.06666666666666</v>
      </c>
      <c r="H389" s="280">
        <v>219.06666666666666</v>
      </c>
      <c r="I389" s="280">
        <v>226.0333333333333</v>
      </c>
      <c r="J389" s="280">
        <v>230.06666666666666</v>
      </c>
      <c r="K389" s="278">
        <v>222</v>
      </c>
      <c r="L389" s="278">
        <v>211</v>
      </c>
      <c r="M389" s="278">
        <v>3.3419699999999999</v>
      </c>
    </row>
    <row r="390" spans="1:13">
      <c r="A390" s="269">
        <v>380</v>
      </c>
      <c r="B390" s="278" t="s">
        <v>168</v>
      </c>
      <c r="C390" s="279">
        <v>542.1</v>
      </c>
      <c r="D390" s="280">
        <v>544.4</v>
      </c>
      <c r="E390" s="280">
        <v>527.04999999999995</v>
      </c>
      <c r="F390" s="280">
        <v>512</v>
      </c>
      <c r="G390" s="280">
        <v>494.65</v>
      </c>
      <c r="H390" s="280">
        <v>559.44999999999993</v>
      </c>
      <c r="I390" s="280">
        <v>576.80000000000007</v>
      </c>
      <c r="J390" s="280">
        <v>591.84999999999991</v>
      </c>
      <c r="K390" s="278">
        <v>561.75</v>
      </c>
      <c r="L390" s="278">
        <v>529.35</v>
      </c>
      <c r="M390" s="278">
        <v>10.40269</v>
      </c>
    </row>
    <row r="391" spans="1:13">
      <c r="A391" s="269">
        <v>381</v>
      </c>
      <c r="B391" s="278" t="s">
        <v>502</v>
      </c>
      <c r="C391" s="279">
        <v>903.4</v>
      </c>
      <c r="D391" s="280">
        <v>908.4666666666667</v>
      </c>
      <c r="E391" s="280">
        <v>887.93333333333339</v>
      </c>
      <c r="F391" s="280">
        <v>872.4666666666667</v>
      </c>
      <c r="G391" s="280">
        <v>851.93333333333339</v>
      </c>
      <c r="H391" s="280">
        <v>923.93333333333339</v>
      </c>
      <c r="I391" s="280">
        <v>944.4666666666667</v>
      </c>
      <c r="J391" s="280">
        <v>959.93333333333339</v>
      </c>
      <c r="K391" s="278">
        <v>929</v>
      </c>
      <c r="L391" s="278">
        <v>893</v>
      </c>
      <c r="M391" s="278">
        <v>0.21443999999999999</v>
      </c>
    </row>
    <row r="392" spans="1:13">
      <c r="A392" s="269">
        <v>382</v>
      </c>
      <c r="B392" s="278" t="s">
        <v>503</v>
      </c>
      <c r="C392" s="279">
        <v>273.75</v>
      </c>
      <c r="D392" s="280">
        <v>275.65000000000003</v>
      </c>
      <c r="E392" s="280">
        <v>269.40000000000009</v>
      </c>
      <c r="F392" s="280">
        <v>265.05000000000007</v>
      </c>
      <c r="G392" s="280">
        <v>258.80000000000013</v>
      </c>
      <c r="H392" s="280">
        <v>280.00000000000006</v>
      </c>
      <c r="I392" s="280">
        <v>286.24999999999994</v>
      </c>
      <c r="J392" s="280">
        <v>290.60000000000002</v>
      </c>
      <c r="K392" s="278">
        <v>281.89999999999998</v>
      </c>
      <c r="L392" s="278">
        <v>271.3</v>
      </c>
      <c r="M392" s="278">
        <v>2.9382100000000002</v>
      </c>
    </row>
    <row r="393" spans="1:13">
      <c r="A393" s="269">
        <v>383</v>
      </c>
      <c r="B393" s="278" t="s">
        <v>169</v>
      </c>
      <c r="C393" s="279">
        <v>128</v>
      </c>
      <c r="D393" s="280">
        <v>129.51666666666668</v>
      </c>
      <c r="E393" s="280">
        <v>123.23333333333335</v>
      </c>
      <c r="F393" s="280">
        <v>118.46666666666667</v>
      </c>
      <c r="G393" s="280">
        <v>112.18333333333334</v>
      </c>
      <c r="H393" s="280">
        <v>134.28333333333336</v>
      </c>
      <c r="I393" s="280">
        <v>140.56666666666672</v>
      </c>
      <c r="J393" s="280">
        <v>145.33333333333337</v>
      </c>
      <c r="K393" s="278">
        <v>135.80000000000001</v>
      </c>
      <c r="L393" s="278">
        <v>124.75</v>
      </c>
      <c r="M393" s="278">
        <v>352.82038999999997</v>
      </c>
    </row>
    <row r="394" spans="1:13">
      <c r="A394" s="269">
        <v>384</v>
      </c>
      <c r="B394" s="278" t="s">
        <v>501</v>
      </c>
      <c r="C394" s="279">
        <v>38.85</v>
      </c>
      <c r="D394" s="280">
        <v>38.916666666666664</v>
      </c>
      <c r="E394" s="280">
        <v>37.233333333333327</v>
      </c>
      <c r="F394" s="280">
        <v>35.61666666666666</v>
      </c>
      <c r="G394" s="280">
        <v>33.933333333333323</v>
      </c>
      <c r="H394" s="280">
        <v>40.533333333333331</v>
      </c>
      <c r="I394" s="280">
        <v>42.216666666666669</v>
      </c>
      <c r="J394" s="280">
        <v>43.833333333333336</v>
      </c>
      <c r="K394" s="278">
        <v>40.6</v>
      </c>
      <c r="L394" s="278">
        <v>37.299999999999997</v>
      </c>
      <c r="M394" s="278">
        <v>28.37154</v>
      </c>
    </row>
    <row r="395" spans="1:13">
      <c r="A395" s="269">
        <v>385</v>
      </c>
      <c r="B395" s="278" t="s">
        <v>170</v>
      </c>
      <c r="C395" s="279">
        <v>95.5</v>
      </c>
      <c r="D395" s="280">
        <v>95.666666666666671</v>
      </c>
      <c r="E395" s="280">
        <v>92.333333333333343</v>
      </c>
      <c r="F395" s="280">
        <v>89.166666666666671</v>
      </c>
      <c r="G395" s="280">
        <v>85.833333333333343</v>
      </c>
      <c r="H395" s="280">
        <v>98.833333333333343</v>
      </c>
      <c r="I395" s="280">
        <v>102.16666666666669</v>
      </c>
      <c r="J395" s="280">
        <v>105.33333333333334</v>
      </c>
      <c r="K395" s="278">
        <v>99</v>
      </c>
      <c r="L395" s="278">
        <v>92.5</v>
      </c>
      <c r="M395" s="278">
        <v>99.168189999999996</v>
      </c>
    </row>
    <row r="396" spans="1:13">
      <c r="A396" s="269">
        <v>386</v>
      </c>
      <c r="B396" s="278" t="s">
        <v>504</v>
      </c>
      <c r="C396" s="279">
        <v>78.05</v>
      </c>
      <c r="D396" s="280">
        <v>79.166666666666671</v>
      </c>
      <c r="E396" s="280">
        <v>76.433333333333337</v>
      </c>
      <c r="F396" s="280">
        <v>74.816666666666663</v>
      </c>
      <c r="G396" s="280">
        <v>72.083333333333329</v>
      </c>
      <c r="H396" s="280">
        <v>80.783333333333346</v>
      </c>
      <c r="I396" s="280">
        <v>83.516666666666666</v>
      </c>
      <c r="J396" s="280">
        <v>85.133333333333354</v>
      </c>
      <c r="K396" s="278">
        <v>81.900000000000006</v>
      </c>
      <c r="L396" s="278">
        <v>77.55</v>
      </c>
      <c r="M396" s="278">
        <v>3.8297699999999999</v>
      </c>
    </row>
    <row r="397" spans="1:13">
      <c r="A397" s="269">
        <v>387</v>
      </c>
      <c r="B397" s="278" t="s">
        <v>505</v>
      </c>
      <c r="C397" s="279">
        <v>609.1</v>
      </c>
      <c r="D397" s="280">
        <v>611.06666666666661</v>
      </c>
      <c r="E397" s="280">
        <v>604.13333333333321</v>
      </c>
      <c r="F397" s="280">
        <v>599.16666666666663</v>
      </c>
      <c r="G397" s="280">
        <v>592.23333333333323</v>
      </c>
      <c r="H397" s="280">
        <v>616.03333333333319</v>
      </c>
      <c r="I397" s="280">
        <v>622.96666666666658</v>
      </c>
      <c r="J397" s="280">
        <v>627.93333333333317</v>
      </c>
      <c r="K397" s="278">
        <v>618</v>
      </c>
      <c r="L397" s="278">
        <v>606.1</v>
      </c>
      <c r="M397" s="278">
        <v>1.47577</v>
      </c>
    </row>
    <row r="398" spans="1:13">
      <c r="A398" s="269">
        <v>388</v>
      </c>
      <c r="B398" s="278" t="s">
        <v>506</v>
      </c>
      <c r="C398" s="279">
        <v>4.8</v>
      </c>
      <c r="D398" s="280">
        <v>4.7333333333333334</v>
      </c>
      <c r="E398" s="280">
        <v>4.5666666666666664</v>
      </c>
      <c r="F398" s="280">
        <v>4.333333333333333</v>
      </c>
      <c r="G398" s="280">
        <v>4.1666666666666661</v>
      </c>
      <c r="H398" s="280">
        <v>4.9666666666666668</v>
      </c>
      <c r="I398" s="280">
        <v>5.1333333333333329</v>
      </c>
      <c r="J398" s="280">
        <v>5.3666666666666671</v>
      </c>
      <c r="K398" s="278">
        <v>4.9000000000000004</v>
      </c>
      <c r="L398" s="278">
        <v>4.5</v>
      </c>
      <c r="M398" s="278">
        <v>92.411029999999997</v>
      </c>
    </row>
    <row r="399" spans="1:13">
      <c r="A399" s="269">
        <v>389</v>
      </c>
      <c r="B399" s="278" t="s">
        <v>171</v>
      </c>
      <c r="C399" s="279">
        <v>1224</v>
      </c>
      <c r="D399" s="280">
        <v>1215.55</v>
      </c>
      <c r="E399" s="280">
        <v>1201.0999999999999</v>
      </c>
      <c r="F399" s="280">
        <v>1178.2</v>
      </c>
      <c r="G399" s="280">
        <v>1163.75</v>
      </c>
      <c r="H399" s="280">
        <v>1238.4499999999998</v>
      </c>
      <c r="I399" s="280">
        <v>1252.9000000000001</v>
      </c>
      <c r="J399" s="280">
        <v>1275.7999999999997</v>
      </c>
      <c r="K399" s="278">
        <v>1230</v>
      </c>
      <c r="L399" s="278">
        <v>1192.6500000000001</v>
      </c>
      <c r="M399" s="278">
        <v>152.09707</v>
      </c>
    </row>
    <row r="400" spans="1:13">
      <c r="A400" s="269">
        <v>390</v>
      </c>
      <c r="B400" s="278" t="s">
        <v>507</v>
      </c>
      <c r="C400" s="279">
        <v>15.55</v>
      </c>
      <c r="D400" s="280">
        <v>15.550000000000002</v>
      </c>
      <c r="E400" s="280">
        <v>15.550000000000004</v>
      </c>
      <c r="F400" s="280">
        <v>15.550000000000002</v>
      </c>
      <c r="G400" s="280">
        <v>15.550000000000004</v>
      </c>
      <c r="H400" s="280">
        <v>15.550000000000004</v>
      </c>
      <c r="I400" s="280">
        <v>15.55</v>
      </c>
      <c r="J400" s="280">
        <v>15.550000000000004</v>
      </c>
      <c r="K400" s="278">
        <v>15.55</v>
      </c>
      <c r="L400" s="278">
        <v>15.55</v>
      </c>
      <c r="M400" s="278">
        <v>2.7280000000000002</v>
      </c>
    </row>
    <row r="401" spans="1:13">
      <c r="A401" s="269">
        <v>391</v>
      </c>
      <c r="B401" s="278" t="s">
        <v>520</v>
      </c>
      <c r="C401" s="279">
        <v>5.25</v>
      </c>
      <c r="D401" s="280">
        <v>5.15</v>
      </c>
      <c r="E401" s="280">
        <v>5.0000000000000009</v>
      </c>
      <c r="F401" s="280">
        <v>4.7500000000000009</v>
      </c>
      <c r="G401" s="280">
        <v>4.6000000000000014</v>
      </c>
      <c r="H401" s="280">
        <v>5.4</v>
      </c>
      <c r="I401" s="280">
        <v>5.5499999999999989</v>
      </c>
      <c r="J401" s="280">
        <v>5.8</v>
      </c>
      <c r="K401" s="278">
        <v>5.3</v>
      </c>
      <c r="L401" s="278">
        <v>4.9000000000000004</v>
      </c>
      <c r="M401" s="278">
        <v>14.41743</v>
      </c>
    </row>
    <row r="402" spans="1:13">
      <c r="A402" s="269">
        <v>392</v>
      </c>
      <c r="B402" s="278" t="s">
        <v>509</v>
      </c>
      <c r="C402" s="279">
        <v>119.55</v>
      </c>
      <c r="D402" s="280">
        <v>118.36666666666667</v>
      </c>
      <c r="E402" s="280">
        <v>117.18333333333335</v>
      </c>
      <c r="F402" s="280">
        <v>114.81666666666668</v>
      </c>
      <c r="G402" s="280">
        <v>113.63333333333335</v>
      </c>
      <c r="H402" s="280">
        <v>120.73333333333335</v>
      </c>
      <c r="I402" s="280">
        <v>121.91666666666669</v>
      </c>
      <c r="J402" s="280">
        <v>124.28333333333335</v>
      </c>
      <c r="K402" s="278">
        <v>119.55</v>
      </c>
      <c r="L402" s="278">
        <v>116</v>
      </c>
      <c r="M402" s="278">
        <v>3.67028</v>
      </c>
    </row>
    <row r="403" spans="1:13">
      <c r="A403" s="269">
        <v>393</v>
      </c>
      <c r="B403" s="278" t="s">
        <v>2317</v>
      </c>
      <c r="C403" s="279">
        <v>83.45</v>
      </c>
      <c r="D403" s="280">
        <v>82.55</v>
      </c>
      <c r="E403" s="280">
        <v>81.099999999999994</v>
      </c>
      <c r="F403" s="280">
        <v>78.75</v>
      </c>
      <c r="G403" s="280">
        <v>77.3</v>
      </c>
      <c r="H403" s="280">
        <v>84.899999999999991</v>
      </c>
      <c r="I403" s="280">
        <v>86.350000000000009</v>
      </c>
      <c r="J403" s="280">
        <v>88.699999999999989</v>
      </c>
      <c r="K403" s="278">
        <v>84</v>
      </c>
      <c r="L403" s="278">
        <v>80.2</v>
      </c>
      <c r="M403" s="278">
        <v>0.94716</v>
      </c>
    </row>
    <row r="404" spans="1:13">
      <c r="A404" s="269">
        <v>394</v>
      </c>
      <c r="B404" s="278" t="s">
        <v>496</v>
      </c>
      <c r="C404" s="279">
        <v>268.8</v>
      </c>
      <c r="D404" s="280">
        <v>265.38333333333338</v>
      </c>
      <c r="E404" s="280">
        <v>258.46666666666675</v>
      </c>
      <c r="F404" s="280">
        <v>248.13333333333338</v>
      </c>
      <c r="G404" s="280">
        <v>241.21666666666675</v>
      </c>
      <c r="H404" s="280">
        <v>275.71666666666675</v>
      </c>
      <c r="I404" s="280">
        <v>282.63333333333338</v>
      </c>
      <c r="J404" s="280">
        <v>292.96666666666675</v>
      </c>
      <c r="K404" s="278">
        <v>272.3</v>
      </c>
      <c r="L404" s="278">
        <v>255.05</v>
      </c>
      <c r="M404" s="278">
        <v>7.2926299999999999</v>
      </c>
    </row>
    <row r="405" spans="1:13">
      <c r="A405" s="269">
        <v>395</v>
      </c>
      <c r="B405" s="278" t="s">
        <v>508</v>
      </c>
      <c r="C405" s="279">
        <v>1.7</v>
      </c>
      <c r="D405" s="280">
        <v>1.7</v>
      </c>
      <c r="E405" s="280">
        <v>1.7</v>
      </c>
      <c r="F405" s="280">
        <v>1.7</v>
      </c>
      <c r="G405" s="280">
        <v>1.7</v>
      </c>
      <c r="H405" s="280">
        <v>1.7</v>
      </c>
      <c r="I405" s="280">
        <v>1.7</v>
      </c>
      <c r="J405" s="280">
        <v>1.7</v>
      </c>
      <c r="K405" s="278">
        <v>1.7</v>
      </c>
      <c r="L405" s="278">
        <v>1.7</v>
      </c>
      <c r="M405" s="278">
        <v>11.15508</v>
      </c>
    </row>
    <row r="406" spans="1:13">
      <c r="A406" s="269">
        <v>396</v>
      </c>
      <c r="B406" s="278" t="s">
        <v>498</v>
      </c>
      <c r="C406" s="279">
        <v>18.45</v>
      </c>
      <c r="D406" s="280">
        <v>18.066666666666666</v>
      </c>
      <c r="E406" s="280">
        <v>17.683333333333334</v>
      </c>
      <c r="F406" s="280">
        <v>16.916666666666668</v>
      </c>
      <c r="G406" s="280">
        <v>16.533333333333335</v>
      </c>
      <c r="H406" s="280">
        <v>18.833333333333332</v>
      </c>
      <c r="I406" s="280">
        <v>19.216666666666665</v>
      </c>
      <c r="J406" s="280">
        <v>19.983333333333331</v>
      </c>
      <c r="K406" s="278">
        <v>18.45</v>
      </c>
      <c r="L406" s="278">
        <v>17.3</v>
      </c>
      <c r="M406" s="278">
        <v>71.668620000000004</v>
      </c>
    </row>
    <row r="407" spans="1:13">
      <c r="A407" s="269">
        <v>397</v>
      </c>
      <c r="B407" s="278" t="s">
        <v>513</v>
      </c>
      <c r="C407" s="279">
        <v>30.35</v>
      </c>
      <c r="D407" s="280">
        <v>30.350000000000005</v>
      </c>
      <c r="E407" s="280">
        <v>30.350000000000009</v>
      </c>
      <c r="F407" s="280">
        <v>30.350000000000005</v>
      </c>
      <c r="G407" s="280">
        <v>30.350000000000009</v>
      </c>
      <c r="H407" s="280">
        <v>30.350000000000009</v>
      </c>
      <c r="I407" s="280">
        <v>30.35</v>
      </c>
      <c r="J407" s="280">
        <v>30.350000000000009</v>
      </c>
      <c r="K407" s="278">
        <v>30.35</v>
      </c>
      <c r="L407" s="278">
        <v>30.35</v>
      </c>
      <c r="M407" s="278">
        <v>2.7654800000000002</v>
      </c>
    </row>
    <row r="408" spans="1:13">
      <c r="A408" s="269">
        <v>398</v>
      </c>
      <c r="B408" s="278" t="s">
        <v>172</v>
      </c>
      <c r="C408" s="279">
        <v>28.3</v>
      </c>
      <c r="D408" s="280">
        <v>27.766666666666669</v>
      </c>
      <c r="E408" s="280">
        <v>26.88333333333334</v>
      </c>
      <c r="F408" s="280">
        <v>25.466666666666672</v>
      </c>
      <c r="G408" s="280">
        <v>24.583333333333343</v>
      </c>
      <c r="H408" s="280">
        <v>29.183333333333337</v>
      </c>
      <c r="I408" s="280">
        <v>30.06666666666667</v>
      </c>
      <c r="J408" s="280">
        <v>31.483333333333334</v>
      </c>
      <c r="K408" s="278">
        <v>28.65</v>
      </c>
      <c r="L408" s="278">
        <v>26.35</v>
      </c>
      <c r="M408" s="278">
        <v>335.57531999999998</v>
      </c>
    </row>
    <row r="409" spans="1:13">
      <c r="A409" s="269">
        <v>399</v>
      </c>
      <c r="B409" s="278" t="s">
        <v>514</v>
      </c>
      <c r="C409" s="279">
        <v>7933.65</v>
      </c>
      <c r="D409" s="280">
        <v>8125.8666666666659</v>
      </c>
      <c r="E409" s="280">
        <v>7667.783333333331</v>
      </c>
      <c r="F409" s="280">
        <v>7401.9166666666652</v>
      </c>
      <c r="G409" s="280">
        <v>6943.8333333333303</v>
      </c>
      <c r="H409" s="280">
        <v>8391.7333333333318</v>
      </c>
      <c r="I409" s="280">
        <v>8849.8166666666657</v>
      </c>
      <c r="J409" s="280">
        <v>9115.6833333333325</v>
      </c>
      <c r="K409" s="278">
        <v>8583.9500000000007</v>
      </c>
      <c r="L409" s="278">
        <v>7860</v>
      </c>
      <c r="M409" s="278">
        <v>1.19661</v>
      </c>
    </row>
    <row r="410" spans="1:13">
      <c r="A410" s="269">
        <v>400</v>
      </c>
      <c r="B410" s="278" t="s">
        <v>281</v>
      </c>
      <c r="C410" s="279">
        <v>702.45</v>
      </c>
      <c r="D410" s="280">
        <v>703.48333333333323</v>
      </c>
      <c r="E410" s="280">
        <v>685.96666666666647</v>
      </c>
      <c r="F410" s="280">
        <v>669.48333333333323</v>
      </c>
      <c r="G410" s="280">
        <v>651.96666666666647</v>
      </c>
      <c r="H410" s="280">
        <v>719.96666666666647</v>
      </c>
      <c r="I410" s="280">
        <v>737.48333333333312</v>
      </c>
      <c r="J410" s="280">
        <v>753.96666666666647</v>
      </c>
      <c r="K410" s="278">
        <v>721</v>
      </c>
      <c r="L410" s="278">
        <v>687</v>
      </c>
      <c r="M410" s="278">
        <v>17.776509999999998</v>
      </c>
    </row>
    <row r="411" spans="1:13">
      <c r="A411" s="269">
        <v>401</v>
      </c>
      <c r="B411" s="278" t="s">
        <v>173</v>
      </c>
      <c r="C411" s="279">
        <v>193.25</v>
      </c>
      <c r="D411" s="280">
        <v>192.51666666666665</v>
      </c>
      <c r="E411" s="280">
        <v>187.0333333333333</v>
      </c>
      <c r="F411" s="280">
        <v>180.81666666666666</v>
      </c>
      <c r="G411" s="280">
        <v>175.33333333333331</v>
      </c>
      <c r="H411" s="280">
        <v>198.73333333333329</v>
      </c>
      <c r="I411" s="280">
        <v>204.21666666666664</v>
      </c>
      <c r="J411" s="280">
        <v>210.43333333333328</v>
      </c>
      <c r="K411" s="278">
        <v>198</v>
      </c>
      <c r="L411" s="278">
        <v>186.3</v>
      </c>
      <c r="M411" s="278">
        <v>898.58052999999995</v>
      </c>
    </row>
    <row r="412" spans="1:13">
      <c r="A412" s="269">
        <v>402</v>
      </c>
      <c r="B412" s="278" t="s">
        <v>515</v>
      </c>
      <c r="C412" s="279">
        <v>3541.8</v>
      </c>
      <c r="D412" s="280">
        <v>3525.35</v>
      </c>
      <c r="E412" s="280">
        <v>3485.25</v>
      </c>
      <c r="F412" s="280">
        <v>3428.7000000000003</v>
      </c>
      <c r="G412" s="280">
        <v>3388.6000000000004</v>
      </c>
      <c r="H412" s="280">
        <v>3581.8999999999996</v>
      </c>
      <c r="I412" s="280">
        <v>3621.9999999999991</v>
      </c>
      <c r="J412" s="280">
        <v>3678.5499999999993</v>
      </c>
      <c r="K412" s="278">
        <v>3565.45</v>
      </c>
      <c r="L412" s="278">
        <v>3468.8</v>
      </c>
      <c r="M412" s="278">
        <v>0.15468000000000001</v>
      </c>
    </row>
    <row r="413" spans="1:13">
      <c r="A413" s="269">
        <v>403</v>
      </c>
      <c r="B413" s="278" t="s">
        <v>517</v>
      </c>
      <c r="C413" s="279">
        <v>1250</v>
      </c>
      <c r="D413" s="280">
        <v>1258.5166666666667</v>
      </c>
      <c r="E413" s="280">
        <v>1236.4833333333333</v>
      </c>
      <c r="F413" s="280">
        <v>1222.9666666666667</v>
      </c>
      <c r="G413" s="280">
        <v>1200.9333333333334</v>
      </c>
      <c r="H413" s="280">
        <v>1272.0333333333333</v>
      </c>
      <c r="I413" s="280">
        <v>1294.0666666666666</v>
      </c>
      <c r="J413" s="280">
        <v>1307.5833333333333</v>
      </c>
      <c r="K413" s="278">
        <v>1280.55</v>
      </c>
      <c r="L413" s="278">
        <v>1245</v>
      </c>
      <c r="M413" s="278">
        <v>0.11105</v>
      </c>
    </row>
    <row r="414" spans="1:13">
      <c r="A414" s="269">
        <v>404</v>
      </c>
      <c r="B414" s="278" t="s">
        <v>518</v>
      </c>
      <c r="C414" s="279">
        <v>379.3</v>
      </c>
      <c r="D414" s="280">
        <v>369.93333333333334</v>
      </c>
      <c r="E414" s="280">
        <v>360.56666666666666</v>
      </c>
      <c r="F414" s="280">
        <v>341.83333333333331</v>
      </c>
      <c r="G414" s="280">
        <v>332.46666666666664</v>
      </c>
      <c r="H414" s="280">
        <v>388.66666666666669</v>
      </c>
      <c r="I414" s="280">
        <v>398.03333333333336</v>
      </c>
      <c r="J414" s="280">
        <v>416.76666666666671</v>
      </c>
      <c r="K414" s="278">
        <v>379.3</v>
      </c>
      <c r="L414" s="278">
        <v>351.2</v>
      </c>
      <c r="M414" s="278">
        <v>1.22926</v>
      </c>
    </row>
    <row r="415" spans="1:13">
      <c r="A415" s="269">
        <v>405</v>
      </c>
      <c r="B415" s="278" t="s">
        <v>510</v>
      </c>
      <c r="C415" s="279">
        <v>77.7</v>
      </c>
      <c r="D415" s="280">
        <v>77.566666666666677</v>
      </c>
      <c r="E415" s="280">
        <v>76.233333333333348</v>
      </c>
      <c r="F415" s="280">
        <v>74.766666666666666</v>
      </c>
      <c r="G415" s="280">
        <v>73.433333333333337</v>
      </c>
      <c r="H415" s="280">
        <v>79.03333333333336</v>
      </c>
      <c r="I415" s="280">
        <v>80.366666666666703</v>
      </c>
      <c r="J415" s="280">
        <v>81.833333333333371</v>
      </c>
      <c r="K415" s="278">
        <v>78.900000000000006</v>
      </c>
      <c r="L415" s="278">
        <v>76.099999999999994</v>
      </c>
      <c r="M415" s="278">
        <v>0.36767</v>
      </c>
    </row>
    <row r="416" spans="1:13">
      <c r="A416" s="269">
        <v>406</v>
      </c>
      <c r="B416" s="278" t="s">
        <v>519</v>
      </c>
      <c r="C416" s="279">
        <v>199.55</v>
      </c>
      <c r="D416" s="280">
        <v>197.70000000000002</v>
      </c>
      <c r="E416" s="280">
        <v>185.50000000000003</v>
      </c>
      <c r="F416" s="280">
        <v>171.45000000000002</v>
      </c>
      <c r="G416" s="280">
        <v>159.25000000000003</v>
      </c>
      <c r="H416" s="280">
        <v>211.75000000000003</v>
      </c>
      <c r="I416" s="280">
        <v>223.95000000000002</v>
      </c>
      <c r="J416" s="280">
        <v>238.00000000000003</v>
      </c>
      <c r="K416" s="278">
        <v>209.9</v>
      </c>
      <c r="L416" s="278">
        <v>183.65</v>
      </c>
      <c r="M416" s="278">
        <v>0.23163</v>
      </c>
    </row>
    <row r="417" spans="1:13">
      <c r="A417" s="269">
        <v>407</v>
      </c>
      <c r="B417" s="278" t="s">
        <v>174</v>
      </c>
      <c r="C417" s="279">
        <v>18946.75</v>
      </c>
      <c r="D417" s="280">
        <v>19154.616666666665</v>
      </c>
      <c r="E417" s="280">
        <v>18577.533333333329</v>
      </c>
      <c r="F417" s="280">
        <v>18208.316666666666</v>
      </c>
      <c r="G417" s="280">
        <v>17631.23333333333</v>
      </c>
      <c r="H417" s="280">
        <v>19523.833333333328</v>
      </c>
      <c r="I417" s="280">
        <v>20100.916666666664</v>
      </c>
      <c r="J417" s="280">
        <v>20470.133333333328</v>
      </c>
      <c r="K417" s="278">
        <v>19731.7</v>
      </c>
      <c r="L417" s="278">
        <v>18785.400000000001</v>
      </c>
      <c r="M417" s="278">
        <v>0.74780000000000002</v>
      </c>
    </row>
    <row r="418" spans="1:13">
      <c r="A418" s="269">
        <v>408</v>
      </c>
      <c r="B418" s="278" t="s">
        <v>521</v>
      </c>
      <c r="C418" s="279">
        <v>773.2</v>
      </c>
      <c r="D418" s="280">
        <v>767.73333333333323</v>
      </c>
      <c r="E418" s="280">
        <v>745.46666666666647</v>
      </c>
      <c r="F418" s="280">
        <v>717.73333333333323</v>
      </c>
      <c r="G418" s="280">
        <v>695.46666666666647</v>
      </c>
      <c r="H418" s="280">
        <v>795.46666666666647</v>
      </c>
      <c r="I418" s="280">
        <v>817.73333333333312</v>
      </c>
      <c r="J418" s="280">
        <v>845.46666666666647</v>
      </c>
      <c r="K418" s="278">
        <v>790</v>
      </c>
      <c r="L418" s="278">
        <v>740</v>
      </c>
      <c r="M418" s="278">
        <v>0.3503</v>
      </c>
    </row>
    <row r="419" spans="1:13">
      <c r="A419" s="269">
        <v>409</v>
      </c>
      <c r="B419" s="278" t="s">
        <v>175</v>
      </c>
      <c r="C419" s="279">
        <v>1197.6500000000001</v>
      </c>
      <c r="D419" s="280">
        <v>1207.6499999999999</v>
      </c>
      <c r="E419" s="280">
        <v>1170.2999999999997</v>
      </c>
      <c r="F419" s="280">
        <v>1142.9499999999998</v>
      </c>
      <c r="G419" s="280">
        <v>1105.5999999999997</v>
      </c>
      <c r="H419" s="280">
        <v>1234.9999999999998</v>
      </c>
      <c r="I419" s="280">
        <v>1272.3499999999997</v>
      </c>
      <c r="J419" s="280">
        <v>1299.6999999999998</v>
      </c>
      <c r="K419" s="278">
        <v>1245</v>
      </c>
      <c r="L419" s="278">
        <v>1180.3</v>
      </c>
      <c r="M419" s="278">
        <v>3.9012500000000001</v>
      </c>
    </row>
    <row r="420" spans="1:13">
      <c r="A420" s="269">
        <v>410</v>
      </c>
      <c r="B420" s="278" t="s">
        <v>516</v>
      </c>
      <c r="C420" s="279">
        <v>395.9</v>
      </c>
      <c r="D420" s="280">
        <v>397.68333333333334</v>
      </c>
      <c r="E420" s="280">
        <v>389.51666666666665</v>
      </c>
      <c r="F420" s="280">
        <v>383.13333333333333</v>
      </c>
      <c r="G420" s="280">
        <v>374.96666666666664</v>
      </c>
      <c r="H420" s="280">
        <v>404.06666666666666</v>
      </c>
      <c r="I420" s="280">
        <v>412.23333333333329</v>
      </c>
      <c r="J420" s="280">
        <v>418.61666666666667</v>
      </c>
      <c r="K420" s="278">
        <v>405.85</v>
      </c>
      <c r="L420" s="278">
        <v>391.3</v>
      </c>
      <c r="M420" s="278">
        <v>0.26623000000000002</v>
      </c>
    </row>
    <row r="421" spans="1:13">
      <c r="A421" s="269">
        <v>411</v>
      </c>
      <c r="B421" s="278" t="s">
        <v>511</v>
      </c>
      <c r="C421" s="279">
        <v>22.05</v>
      </c>
      <c r="D421" s="280">
        <v>22.166666666666668</v>
      </c>
      <c r="E421" s="280">
        <v>21.633333333333336</v>
      </c>
      <c r="F421" s="280">
        <v>21.216666666666669</v>
      </c>
      <c r="G421" s="280">
        <v>20.683333333333337</v>
      </c>
      <c r="H421" s="280">
        <v>22.583333333333336</v>
      </c>
      <c r="I421" s="280">
        <v>23.116666666666667</v>
      </c>
      <c r="J421" s="280">
        <v>23.533333333333335</v>
      </c>
      <c r="K421" s="278">
        <v>22.7</v>
      </c>
      <c r="L421" s="278">
        <v>21.75</v>
      </c>
      <c r="M421" s="278">
        <v>11.79594</v>
      </c>
    </row>
    <row r="422" spans="1:13">
      <c r="A422" s="269">
        <v>412</v>
      </c>
      <c r="B422" s="278" t="s">
        <v>512</v>
      </c>
      <c r="C422" s="279">
        <v>1467.45</v>
      </c>
      <c r="D422" s="280">
        <v>1457.0166666666667</v>
      </c>
      <c r="E422" s="280">
        <v>1438.9333333333334</v>
      </c>
      <c r="F422" s="280">
        <v>1410.4166666666667</v>
      </c>
      <c r="G422" s="280">
        <v>1392.3333333333335</v>
      </c>
      <c r="H422" s="280">
        <v>1485.5333333333333</v>
      </c>
      <c r="I422" s="280">
        <v>1503.6166666666668</v>
      </c>
      <c r="J422" s="280">
        <v>1532.1333333333332</v>
      </c>
      <c r="K422" s="278">
        <v>1475.1</v>
      </c>
      <c r="L422" s="278">
        <v>1428.5</v>
      </c>
      <c r="M422" s="278">
        <v>5.5890000000000002E-2</v>
      </c>
    </row>
    <row r="423" spans="1:13">
      <c r="A423" s="269">
        <v>413</v>
      </c>
      <c r="B423" s="278" t="s">
        <v>522</v>
      </c>
      <c r="C423" s="279">
        <v>213.05</v>
      </c>
      <c r="D423" s="280">
        <v>213.05000000000004</v>
      </c>
      <c r="E423" s="280">
        <v>213.05000000000007</v>
      </c>
      <c r="F423" s="280">
        <v>213.05000000000004</v>
      </c>
      <c r="G423" s="280">
        <v>213.05000000000007</v>
      </c>
      <c r="H423" s="280">
        <v>213.05000000000007</v>
      </c>
      <c r="I423" s="280">
        <v>213.05</v>
      </c>
      <c r="J423" s="280">
        <v>213.05000000000007</v>
      </c>
      <c r="K423" s="278">
        <v>213.05</v>
      </c>
      <c r="L423" s="278">
        <v>213.05</v>
      </c>
      <c r="M423" s="278">
        <v>3.9955599999999998</v>
      </c>
    </row>
    <row r="424" spans="1:13">
      <c r="A424" s="269">
        <v>414</v>
      </c>
      <c r="B424" s="278" t="s">
        <v>523</v>
      </c>
      <c r="C424" s="279">
        <v>894.75</v>
      </c>
      <c r="D424" s="280">
        <v>894.5</v>
      </c>
      <c r="E424" s="280">
        <v>888.15</v>
      </c>
      <c r="F424" s="280">
        <v>881.55</v>
      </c>
      <c r="G424" s="280">
        <v>875.19999999999993</v>
      </c>
      <c r="H424" s="280">
        <v>901.1</v>
      </c>
      <c r="I424" s="280">
        <v>907.44999999999993</v>
      </c>
      <c r="J424" s="280">
        <v>914.05000000000007</v>
      </c>
      <c r="K424" s="278">
        <v>900.85</v>
      </c>
      <c r="L424" s="278">
        <v>887.9</v>
      </c>
      <c r="M424" s="278">
        <v>0.57086999999999999</v>
      </c>
    </row>
    <row r="425" spans="1:13">
      <c r="A425" s="269">
        <v>415</v>
      </c>
      <c r="B425" s="278" t="s">
        <v>524</v>
      </c>
      <c r="C425" s="279">
        <v>181.05</v>
      </c>
      <c r="D425" s="280">
        <v>181.01666666666665</v>
      </c>
      <c r="E425" s="280">
        <v>177.0333333333333</v>
      </c>
      <c r="F425" s="280">
        <v>173.01666666666665</v>
      </c>
      <c r="G425" s="280">
        <v>169.0333333333333</v>
      </c>
      <c r="H425" s="280">
        <v>185.0333333333333</v>
      </c>
      <c r="I425" s="280">
        <v>189.01666666666665</v>
      </c>
      <c r="J425" s="280">
        <v>193.0333333333333</v>
      </c>
      <c r="K425" s="278">
        <v>185</v>
      </c>
      <c r="L425" s="278">
        <v>177</v>
      </c>
      <c r="M425" s="278">
        <v>1.5665899999999999</v>
      </c>
    </row>
    <row r="426" spans="1:13">
      <c r="A426" s="269">
        <v>416</v>
      </c>
      <c r="B426" s="278" t="s">
        <v>525</v>
      </c>
      <c r="C426" s="279">
        <v>5.9</v>
      </c>
      <c r="D426" s="280">
        <v>5.95</v>
      </c>
      <c r="E426" s="280">
        <v>5.75</v>
      </c>
      <c r="F426" s="280">
        <v>5.6</v>
      </c>
      <c r="G426" s="280">
        <v>5.3999999999999995</v>
      </c>
      <c r="H426" s="280">
        <v>6.1000000000000005</v>
      </c>
      <c r="I426" s="280">
        <v>6.3000000000000016</v>
      </c>
      <c r="J426" s="280">
        <v>6.4500000000000011</v>
      </c>
      <c r="K426" s="278">
        <v>6.15</v>
      </c>
      <c r="L426" s="278">
        <v>5.8</v>
      </c>
      <c r="M426" s="278">
        <v>173.29752999999999</v>
      </c>
    </row>
    <row r="427" spans="1:13">
      <c r="A427" s="269">
        <v>417</v>
      </c>
      <c r="B427" s="278" t="s">
        <v>2518</v>
      </c>
      <c r="C427" s="279">
        <v>542.25</v>
      </c>
      <c r="D427" s="280">
        <v>552.4</v>
      </c>
      <c r="E427" s="280">
        <v>514.9</v>
      </c>
      <c r="F427" s="280">
        <v>487.54999999999995</v>
      </c>
      <c r="G427" s="280">
        <v>450.04999999999995</v>
      </c>
      <c r="H427" s="280">
        <v>579.75</v>
      </c>
      <c r="I427" s="280">
        <v>617.25</v>
      </c>
      <c r="J427" s="280">
        <v>644.6</v>
      </c>
      <c r="K427" s="278">
        <v>589.9</v>
      </c>
      <c r="L427" s="278">
        <v>525.04999999999995</v>
      </c>
      <c r="M427" s="278">
        <v>0.46864</v>
      </c>
    </row>
    <row r="428" spans="1:13">
      <c r="A428" s="269">
        <v>418</v>
      </c>
      <c r="B428" s="278" t="s">
        <v>528</v>
      </c>
      <c r="C428" s="279">
        <v>137.35</v>
      </c>
      <c r="D428" s="280">
        <v>139.41666666666666</v>
      </c>
      <c r="E428" s="280">
        <v>133.93333333333331</v>
      </c>
      <c r="F428" s="280">
        <v>130.51666666666665</v>
      </c>
      <c r="G428" s="280">
        <v>125.0333333333333</v>
      </c>
      <c r="H428" s="280">
        <v>142.83333333333331</v>
      </c>
      <c r="I428" s="280">
        <v>148.31666666666666</v>
      </c>
      <c r="J428" s="280">
        <v>151.73333333333332</v>
      </c>
      <c r="K428" s="278">
        <v>144.9</v>
      </c>
      <c r="L428" s="278">
        <v>136</v>
      </c>
      <c r="M428" s="278">
        <v>6.0194400000000003</v>
      </c>
    </row>
    <row r="429" spans="1:13">
      <c r="A429" s="269">
        <v>419</v>
      </c>
      <c r="B429" s="278" t="s">
        <v>2527</v>
      </c>
      <c r="C429" s="279">
        <v>48.55</v>
      </c>
      <c r="D429" s="280">
        <v>48.116666666666667</v>
      </c>
      <c r="E429" s="280">
        <v>47.433333333333337</v>
      </c>
      <c r="F429" s="280">
        <v>46.31666666666667</v>
      </c>
      <c r="G429" s="280">
        <v>45.63333333333334</v>
      </c>
      <c r="H429" s="280">
        <v>49.233333333333334</v>
      </c>
      <c r="I429" s="280">
        <v>49.916666666666657</v>
      </c>
      <c r="J429" s="280">
        <v>51.033333333333331</v>
      </c>
      <c r="K429" s="278">
        <v>48.8</v>
      </c>
      <c r="L429" s="278">
        <v>47</v>
      </c>
      <c r="M429" s="278">
        <v>33.030500000000004</v>
      </c>
    </row>
    <row r="430" spans="1:13">
      <c r="A430" s="269">
        <v>420</v>
      </c>
      <c r="B430" s="278" t="s">
        <v>176</v>
      </c>
      <c r="C430" s="279">
        <v>3407.1</v>
      </c>
      <c r="D430" s="280">
        <v>3419.0166666666664</v>
      </c>
      <c r="E430" s="280">
        <v>3328.2333333333327</v>
      </c>
      <c r="F430" s="280">
        <v>3249.3666666666663</v>
      </c>
      <c r="G430" s="280">
        <v>3158.5833333333326</v>
      </c>
      <c r="H430" s="280">
        <v>3497.8833333333328</v>
      </c>
      <c r="I430" s="280">
        <v>3588.6666666666665</v>
      </c>
      <c r="J430" s="280">
        <v>3667.5333333333328</v>
      </c>
      <c r="K430" s="278">
        <v>3509.8</v>
      </c>
      <c r="L430" s="278">
        <v>3340.15</v>
      </c>
      <c r="M430" s="278">
        <v>3.2255799999999999</v>
      </c>
    </row>
    <row r="431" spans="1:13">
      <c r="A431" s="269">
        <v>421</v>
      </c>
      <c r="B431" s="278" t="s">
        <v>177</v>
      </c>
      <c r="C431" s="279">
        <v>802.05</v>
      </c>
      <c r="D431" s="280">
        <v>774.85</v>
      </c>
      <c r="E431" s="280">
        <v>732.2</v>
      </c>
      <c r="F431" s="280">
        <v>662.35</v>
      </c>
      <c r="G431" s="280">
        <v>619.70000000000005</v>
      </c>
      <c r="H431" s="280">
        <v>844.7</v>
      </c>
      <c r="I431" s="280">
        <v>887.34999999999991</v>
      </c>
      <c r="J431" s="280">
        <v>957.2</v>
      </c>
      <c r="K431" s="278">
        <v>817.5</v>
      </c>
      <c r="L431" s="278">
        <v>705</v>
      </c>
      <c r="M431" s="278">
        <v>44.595469999999999</v>
      </c>
    </row>
    <row r="432" spans="1:13">
      <c r="A432" s="269">
        <v>422</v>
      </c>
      <c r="B432" s="278" t="s">
        <v>178</v>
      </c>
      <c r="C432" s="287">
        <v>344.8</v>
      </c>
      <c r="D432" s="288">
        <v>345.33333333333331</v>
      </c>
      <c r="E432" s="288">
        <v>336.76666666666665</v>
      </c>
      <c r="F432" s="288">
        <v>328.73333333333335</v>
      </c>
      <c r="G432" s="288">
        <v>320.16666666666669</v>
      </c>
      <c r="H432" s="288">
        <v>353.36666666666662</v>
      </c>
      <c r="I432" s="288">
        <v>361.93333333333334</v>
      </c>
      <c r="J432" s="288">
        <v>369.96666666666658</v>
      </c>
      <c r="K432" s="289">
        <v>353.9</v>
      </c>
      <c r="L432" s="289">
        <v>337.3</v>
      </c>
      <c r="M432" s="289">
        <v>4.1405799999999999</v>
      </c>
    </row>
    <row r="433" spans="1:13">
      <c r="A433" s="269">
        <v>423</v>
      </c>
      <c r="B433" s="278" t="s">
        <v>526</v>
      </c>
      <c r="C433" s="278">
        <v>72.900000000000006</v>
      </c>
      <c r="D433" s="280">
        <v>73.61666666666666</v>
      </c>
      <c r="E433" s="280">
        <v>71.683333333333323</v>
      </c>
      <c r="F433" s="280">
        <v>70.466666666666669</v>
      </c>
      <c r="G433" s="280">
        <v>68.533333333333331</v>
      </c>
      <c r="H433" s="280">
        <v>74.833333333333314</v>
      </c>
      <c r="I433" s="280">
        <v>76.766666666666652</v>
      </c>
      <c r="J433" s="280">
        <v>77.983333333333306</v>
      </c>
      <c r="K433" s="278">
        <v>75.55</v>
      </c>
      <c r="L433" s="278">
        <v>72.400000000000006</v>
      </c>
      <c r="M433" s="278">
        <v>112.40482</v>
      </c>
    </row>
    <row r="434" spans="1:13">
      <c r="A434" s="269">
        <v>424</v>
      </c>
      <c r="B434" s="278" t="s">
        <v>282</v>
      </c>
      <c r="C434" s="278">
        <v>84.75</v>
      </c>
      <c r="D434" s="280">
        <v>85.916666666666671</v>
      </c>
      <c r="E434" s="280">
        <v>81.833333333333343</v>
      </c>
      <c r="F434" s="280">
        <v>78.916666666666671</v>
      </c>
      <c r="G434" s="280">
        <v>74.833333333333343</v>
      </c>
      <c r="H434" s="280">
        <v>88.833333333333343</v>
      </c>
      <c r="I434" s="280">
        <v>92.916666666666686</v>
      </c>
      <c r="J434" s="280">
        <v>95.833333333333343</v>
      </c>
      <c r="K434" s="278">
        <v>90</v>
      </c>
      <c r="L434" s="278">
        <v>83</v>
      </c>
      <c r="M434" s="278">
        <v>17.246120000000001</v>
      </c>
    </row>
    <row r="435" spans="1:13">
      <c r="A435" s="269">
        <v>425</v>
      </c>
      <c r="B435" s="278" t="s">
        <v>527</v>
      </c>
      <c r="C435" s="278">
        <v>422.3</v>
      </c>
      <c r="D435" s="280">
        <v>427.05</v>
      </c>
      <c r="E435" s="280">
        <v>413.25</v>
      </c>
      <c r="F435" s="280">
        <v>404.2</v>
      </c>
      <c r="G435" s="280">
        <v>390.4</v>
      </c>
      <c r="H435" s="280">
        <v>436.1</v>
      </c>
      <c r="I435" s="280">
        <v>449.90000000000009</v>
      </c>
      <c r="J435" s="280">
        <v>458.95000000000005</v>
      </c>
      <c r="K435" s="278">
        <v>440.85</v>
      </c>
      <c r="L435" s="278">
        <v>418</v>
      </c>
      <c r="M435" s="278">
        <v>3.4650099999999999</v>
      </c>
    </row>
    <row r="436" spans="1:13">
      <c r="A436" s="269">
        <v>426</v>
      </c>
      <c r="B436" s="278" t="s">
        <v>529</v>
      </c>
      <c r="C436" s="278">
        <v>1482.85</v>
      </c>
      <c r="D436" s="280">
        <v>1474.45</v>
      </c>
      <c r="E436" s="280">
        <v>1449.9</v>
      </c>
      <c r="F436" s="280">
        <v>1416.95</v>
      </c>
      <c r="G436" s="280">
        <v>1392.4</v>
      </c>
      <c r="H436" s="280">
        <v>1507.4</v>
      </c>
      <c r="I436" s="280">
        <v>1531.9499999999998</v>
      </c>
      <c r="J436" s="280">
        <v>1564.9</v>
      </c>
      <c r="K436" s="278">
        <v>1499</v>
      </c>
      <c r="L436" s="278">
        <v>1441.5</v>
      </c>
      <c r="M436" s="278">
        <v>1.804E-2</v>
      </c>
    </row>
    <row r="437" spans="1:13">
      <c r="A437" s="269">
        <v>427</v>
      </c>
      <c r="B437" s="278" t="s">
        <v>530</v>
      </c>
      <c r="C437" s="278">
        <v>1326.3</v>
      </c>
      <c r="D437" s="280">
        <v>1312.4166666666667</v>
      </c>
      <c r="E437" s="280">
        <v>1279.8833333333334</v>
      </c>
      <c r="F437" s="280">
        <v>1233.4666666666667</v>
      </c>
      <c r="G437" s="280">
        <v>1200.9333333333334</v>
      </c>
      <c r="H437" s="280">
        <v>1358.8333333333335</v>
      </c>
      <c r="I437" s="280">
        <v>1391.3666666666668</v>
      </c>
      <c r="J437" s="280">
        <v>1437.7833333333335</v>
      </c>
      <c r="K437" s="278">
        <v>1344.95</v>
      </c>
      <c r="L437" s="278">
        <v>1266</v>
      </c>
      <c r="M437" s="278">
        <v>1.04576</v>
      </c>
    </row>
    <row r="438" spans="1:13">
      <c r="A438" s="269">
        <v>428</v>
      </c>
      <c r="B438" s="278" t="s">
        <v>531</v>
      </c>
      <c r="C438" s="278">
        <v>324.8</v>
      </c>
      <c r="D438" s="280">
        <v>332.43333333333334</v>
      </c>
      <c r="E438" s="280">
        <v>304.86666666666667</v>
      </c>
      <c r="F438" s="280">
        <v>284.93333333333334</v>
      </c>
      <c r="G438" s="280">
        <v>257.36666666666667</v>
      </c>
      <c r="H438" s="280">
        <v>352.36666666666667</v>
      </c>
      <c r="I438" s="280">
        <v>379.93333333333339</v>
      </c>
      <c r="J438" s="280">
        <v>399.86666666666667</v>
      </c>
      <c r="K438" s="278">
        <v>360</v>
      </c>
      <c r="L438" s="278">
        <v>312.5</v>
      </c>
      <c r="M438" s="278">
        <v>7.9626999999999999</v>
      </c>
    </row>
    <row r="439" spans="1:13">
      <c r="A439" s="269">
        <v>429</v>
      </c>
      <c r="B439" s="278" t="s">
        <v>179</v>
      </c>
      <c r="C439" s="278">
        <v>457.1</v>
      </c>
      <c r="D439" s="280">
        <v>460.83333333333331</v>
      </c>
      <c r="E439" s="280">
        <v>444.71666666666664</v>
      </c>
      <c r="F439" s="280">
        <v>432.33333333333331</v>
      </c>
      <c r="G439" s="280">
        <v>416.21666666666664</v>
      </c>
      <c r="H439" s="280">
        <v>473.21666666666664</v>
      </c>
      <c r="I439" s="280">
        <v>489.33333333333331</v>
      </c>
      <c r="J439" s="280">
        <v>501.71666666666664</v>
      </c>
      <c r="K439" s="278">
        <v>476.95</v>
      </c>
      <c r="L439" s="278">
        <v>448.45</v>
      </c>
      <c r="M439" s="278">
        <v>197.74594999999999</v>
      </c>
    </row>
    <row r="440" spans="1:13">
      <c r="A440" s="269">
        <v>430</v>
      </c>
      <c r="B440" s="278" t="s">
        <v>532</v>
      </c>
      <c r="C440" s="278">
        <v>210.3</v>
      </c>
      <c r="D440" s="280">
        <v>210.33333333333334</v>
      </c>
      <c r="E440" s="280">
        <v>200.66666666666669</v>
      </c>
      <c r="F440" s="280">
        <v>191.03333333333333</v>
      </c>
      <c r="G440" s="280">
        <v>181.36666666666667</v>
      </c>
      <c r="H440" s="280">
        <v>219.9666666666667</v>
      </c>
      <c r="I440" s="280">
        <v>229.63333333333338</v>
      </c>
      <c r="J440" s="280">
        <v>239.26666666666671</v>
      </c>
      <c r="K440" s="278">
        <v>220</v>
      </c>
      <c r="L440" s="278">
        <v>200.7</v>
      </c>
      <c r="M440" s="278">
        <v>3.4622199999999999</v>
      </c>
    </row>
    <row r="441" spans="1:13">
      <c r="A441" s="269">
        <v>431</v>
      </c>
      <c r="B441" s="278" t="s">
        <v>180</v>
      </c>
      <c r="C441" s="278">
        <v>367.8</v>
      </c>
      <c r="D441" s="280">
        <v>368.93333333333334</v>
      </c>
      <c r="E441" s="280">
        <v>361.86666666666667</v>
      </c>
      <c r="F441" s="280">
        <v>355.93333333333334</v>
      </c>
      <c r="G441" s="280">
        <v>348.86666666666667</v>
      </c>
      <c r="H441" s="280">
        <v>374.86666666666667</v>
      </c>
      <c r="I441" s="280">
        <v>381.93333333333339</v>
      </c>
      <c r="J441" s="280">
        <v>387.86666666666667</v>
      </c>
      <c r="K441" s="278">
        <v>376</v>
      </c>
      <c r="L441" s="278">
        <v>363</v>
      </c>
      <c r="M441" s="278">
        <v>16.010429999999999</v>
      </c>
    </row>
    <row r="442" spans="1:13">
      <c r="A442" s="269">
        <v>432</v>
      </c>
      <c r="B442" s="278" t="s">
        <v>533</v>
      </c>
      <c r="C442" s="278">
        <v>117.85</v>
      </c>
      <c r="D442" s="280">
        <v>119.91666666666667</v>
      </c>
      <c r="E442" s="280">
        <v>114.88333333333334</v>
      </c>
      <c r="F442" s="280">
        <v>111.91666666666667</v>
      </c>
      <c r="G442" s="280">
        <v>106.88333333333334</v>
      </c>
      <c r="H442" s="280">
        <v>122.88333333333334</v>
      </c>
      <c r="I442" s="280">
        <v>127.91666666666667</v>
      </c>
      <c r="J442" s="280">
        <v>130.88333333333333</v>
      </c>
      <c r="K442" s="278">
        <v>124.95</v>
      </c>
      <c r="L442" s="278">
        <v>116.95</v>
      </c>
      <c r="M442" s="278">
        <v>2.23861</v>
      </c>
    </row>
    <row r="443" spans="1:13">
      <c r="A443" s="269">
        <v>433</v>
      </c>
      <c r="B443" s="278" t="s">
        <v>534</v>
      </c>
      <c r="C443" s="278">
        <v>983.7</v>
      </c>
      <c r="D443" s="280">
        <v>984.25</v>
      </c>
      <c r="E443" s="280">
        <v>964.5</v>
      </c>
      <c r="F443" s="280">
        <v>945.3</v>
      </c>
      <c r="G443" s="280">
        <v>925.55</v>
      </c>
      <c r="H443" s="280">
        <v>1003.45</v>
      </c>
      <c r="I443" s="280">
        <v>1023.2</v>
      </c>
      <c r="J443" s="280">
        <v>1042.4000000000001</v>
      </c>
      <c r="K443" s="278">
        <v>1004</v>
      </c>
      <c r="L443" s="278">
        <v>965.05</v>
      </c>
      <c r="M443" s="278">
        <v>0.53800999999999999</v>
      </c>
    </row>
    <row r="444" spans="1:13">
      <c r="A444" s="269">
        <v>434</v>
      </c>
      <c r="B444" s="278" t="s">
        <v>535</v>
      </c>
      <c r="C444" s="278">
        <v>2.8</v>
      </c>
      <c r="D444" s="280">
        <v>2.7999999999999994</v>
      </c>
      <c r="E444" s="280">
        <v>2.7999999999999989</v>
      </c>
      <c r="F444" s="280">
        <v>2.7999999999999994</v>
      </c>
      <c r="G444" s="280">
        <v>2.7999999999999989</v>
      </c>
      <c r="H444" s="280">
        <v>2.7999999999999989</v>
      </c>
      <c r="I444" s="280">
        <v>2.8</v>
      </c>
      <c r="J444" s="280">
        <v>2.7999999999999989</v>
      </c>
      <c r="K444" s="278">
        <v>2.8</v>
      </c>
      <c r="L444" s="278">
        <v>2.8</v>
      </c>
      <c r="M444" s="278">
        <v>28.264610000000001</v>
      </c>
    </row>
    <row r="445" spans="1:13">
      <c r="A445" s="269">
        <v>435</v>
      </c>
      <c r="B445" s="278" t="s">
        <v>536</v>
      </c>
      <c r="C445" s="278">
        <v>105.85</v>
      </c>
      <c r="D445" s="280">
        <v>108.01666666666665</v>
      </c>
      <c r="E445" s="280">
        <v>96.933333333333309</v>
      </c>
      <c r="F445" s="280">
        <v>88.016666666666652</v>
      </c>
      <c r="G445" s="280">
        <v>76.933333333333309</v>
      </c>
      <c r="H445" s="280">
        <v>116.93333333333331</v>
      </c>
      <c r="I445" s="280">
        <v>128.01666666666665</v>
      </c>
      <c r="J445" s="280">
        <v>136.93333333333331</v>
      </c>
      <c r="K445" s="278">
        <v>119.1</v>
      </c>
      <c r="L445" s="278">
        <v>99.1</v>
      </c>
      <c r="M445" s="278">
        <v>2.1214900000000001</v>
      </c>
    </row>
    <row r="446" spans="1:13">
      <c r="A446" s="269">
        <v>436</v>
      </c>
      <c r="B446" s="278" t="s">
        <v>537</v>
      </c>
      <c r="C446" s="278">
        <v>1030</v>
      </c>
      <c r="D446" s="280">
        <v>1016.8333333333334</v>
      </c>
      <c r="E446" s="280">
        <v>978.16666666666674</v>
      </c>
      <c r="F446" s="280">
        <v>926.33333333333337</v>
      </c>
      <c r="G446" s="280">
        <v>887.66666666666674</v>
      </c>
      <c r="H446" s="280">
        <v>1068.6666666666667</v>
      </c>
      <c r="I446" s="280">
        <v>1107.3333333333335</v>
      </c>
      <c r="J446" s="280">
        <v>1159.1666666666667</v>
      </c>
      <c r="K446" s="278">
        <v>1055.5</v>
      </c>
      <c r="L446" s="278">
        <v>965</v>
      </c>
      <c r="M446" s="278">
        <v>1.98003</v>
      </c>
    </row>
    <row r="447" spans="1:13">
      <c r="A447" s="269">
        <v>437</v>
      </c>
      <c r="B447" s="278" t="s">
        <v>283</v>
      </c>
      <c r="C447" s="278">
        <v>285.55</v>
      </c>
      <c r="D447" s="280">
        <v>286.34999999999997</v>
      </c>
      <c r="E447" s="280">
        <v>279.69999999999993</v>
      </c>
      <c r="F447" s="280">
        <v>273.84999999999997</v>
      </c>
      <c r="G447" s="280">
        <v>267.19999999999993</v>
      </c>
      <c r="H447" s="280">
        <v>292.19999999999993</v>
      </c>
      <c r="I447" s="280">
        <v>298.84999999999991</v>
      </c>
      <c r="J447" s="280">
        <v>304.69999999999993</v>
      </c>
      <c r="K447" s="278">
        <v>293</v>
      </c>
      <c r="L447" s="278">
        <v>280.5</v>
      </c>
      <c r="M447" s="278">
        <v>1.6847399999999999</v>
      </c>
    </row>
    <row r="448" spans="1:13">
      <c r="A448" s="269">
        <v>438</v>
      </c>
      <c r="B448" s="278" t="s">
        <v>543</v>
      </c>
      <c r="C448" s="278">
        <v>63.35</v>
      </c>
      <c r="D448" s="280">
        <v>63.35</v>
      </c>
      <c r="E448" s="280">
        <v>63.35</v>
      </c>
      <c r="F448" s="280">
        <v>63.35</v>
      </c>
      <c r="G448" s="280">
        <v>63.35</v>
      </c>
      <c r="H448" s="280">
        <v>63.35</v>
      </c>
      <c r="I448" s="280">
        <v>63.35</v>
      </c>
      <c r="J448" s="280">
        <v>63.35</v>
      </c>
      <c r="K448" s="278">
        <v>63.35</v>
      </c>
      <c r="L448" s="278">
        <v>63.35</v>
      </c>
      <c r="M448" s="278">
        <v>0.10019</v>
      </c>
    </row>
    <row r="449" spans="1:13">
      <c r="A449" s="269">
        <v>439</v>
      </c>
      <c r="B449" s="278" t="s">
        <v>2610</v>
      </c>
      <c r="C449" s="278">
        <v>9836.15</v>
      </c>
      <c r="D449" s="280">
        <v>9813.7166666666672</v>
      </c>
      <c r="E449" s="280">
        <v>9627.4333333333343</v>
      </c>
      <c r="F449" s="280">
        <v>9418.7166666666672</v>
      </c>
      <c r="G449" s="280">
        <v>9232.4333333333343</v>
      </c>
      <c r="H449" s="280">
        <v>10022.433333333334</v>
      </c>
      <c r="I449" s="280">
        <v>10208.716666666667</v>
      </c>
      <c r="J449" s="280">
        <v>10417.433333333334</v>
      </c>
      <c r="K449" s="278">
        <v>10000</v>
      </c>
      <c r="L449" s="278">
        <v>9605</v>
      </c>
      <c r="M449" s="278">
        <v>2.0029999999999999E-2</v>
      </c>
    </row>
    <row r="450" spans="1:13">
      <c r="A450" s="269">
        <v>440</v>
      </c>
      <c r="B450" s="278" t="s">
        <v>183</v>
      </c>
      <c r="C450" s="278">
        <v>713.2</v>
      </c>
      <c r="D450" s="280">
        <v>719.25</v>
      </c>
      <c r="E450" s="280">
        <v>690.5</v>
      </c>
      <c r="F450" s="280">
        <v>667.8</v>
      </c>
      <c r="G450" s="280">
        <v>639.04999999999995</v>
      </c>
      <c r="H450" s="280">
        <v>741.95</v>
      </c>
      <c r="I450" s="280">
        <v>770.7</v>
      </c>
      <c r="J450" s="280">
        <v>793.40000000000009</v>
      </c>
      <c r="K450" s="278">
        <v>748</v>
      </c>
      <c r="L450" s="278">
        <v>696.55</v>
      </c>
      <c r="M450" s="278">
        <v>4.1669200000000002</v>
      </c>
    </row>
    <row r="451" spans="1:13">
      <c r="A451" s="269">
        <v>441</v>
      </c>
      <c r="B451" s="278" t="s">
        <v>3467</v>
      </c>
      <c r="C451" s="278">
        <v>324.5</v>
      </c>
      <c r="D451" s="280">
        <v>325.91666666666669</v>
      </c>
      <c r="E451" s="280">
        <v>315.43333333333339</v>
      </c>
      <c r="F451" s="280">
        <v>306.36666666666673</v>
      </c>
      <c r="G451" s="280">
        <v>295.88333333333344</v>
      </c>
      <c r="H451" s="280">
        <v>334.98333333333335</v>
      </c>
      <c r="I451" s="280">
        <v>345.46666666666658</v>
      </c>
      <c r="J451" s="280">
        <v>354.5333333333333</v>
      </c>
      <c r="K451" s="278">
        <v>336.4</v>
      </c>
      <c r="L451" s="278">
        <v>316.85000000000002</v>
      </c>
      <c r="M451" s="278">
        <v>48.459290000000003</v>
      </c>
    </row>
    <row r="452" spans="1:13">
      <c r="A452" s="269">
        <v>442</v>
      </c>
      <c r="B452" s="278" t="s">
        <v>544</v>
      </c>
      <c r="C452" s="278">
        <v>715</v>
      </c>
      <c r="D452" s="280">
        <v>719.33333333333337</v>
      </c>
      <c r="E452" s="280">
        <v>703.7166666666667</v>
      </c>
      <c r="F452" s="280">
        <v>692.43333333333328</v>
      </c>
      <c r="G452" s="280">
        <v>676.81666666666661</v>
      </c>
      <c r="H452" s="280">
        <v>730.61666666666679</v>
      </c>
      <c r="I452" s="280">
        <v>746.23333333333335</v>
      </c>
      <c r="J452" s="280">
        <v>757.51666666666688</v>
      </c>
      <c r="K452" s="278">
        <v>734.95</v>
      </c>
      <c r="L452" s="278">
        <v>708.05</v>
      </c>
      <c r="M452" s="278">
        <v>9.3619999999999995E-2</v>
      </c>
    </row>
    <row r="453" spans="1:13">
      <c r="A453" s="269">
        <v>443</v>
      </c>
      <c r="B453" s="278" t="s">
        <v>184</v>
      </c>
      <c r="C453" s="278">
        <v>76.849999999999994</v>
      </c>
      <c r="D453" s="280">
        <v>76.61666666666666</v>
      </c>
      <c r="E453" s="280">
        <v>74.933333333333323</v>
      </c>
      <c r="F453" s="280">
        <v>73.016666666666666</v>
      </c>
      <c r="G453" s="280">
        <v>71.333333333333329</v>
      </c>
      <c r="H453" s="280">
        <v>78.533333333333317</v>
      </c>
      <c r="I453" s="280">
        <v>80.216666666666654</v>
      </c>
      <c r="J453" s="280">
        <v>82.133333333333312</v>
      </c>
      <c r="K453" s="278">
        <v>78.3</v>
      </c>
      <c r="L453" s="278">
        <v>74.7</v>
      </c>
      <c r="M453" s="278">
        <v>583.36226999999997</v>
      </c>
    </row>
    <row r="454" spans="1:13">
      <c r="A454" s="269">
        <v>444</v>
      </c>
      <c r="B454" s="278" t="s">
        <v>185</v>
      </c>
      <c r="C454" s="278">
        <v>36.1</v>
      </c>
      <c r="D454" s="280">
        <v>36.833333333333336</v>
      </c>
      <c r="E454" s="280">
        <v>35.116666666666674</v>
      </c>
      <c r="F454" s="280">
        <v>34.13333333333334</v>
      </c>
      <c r="G454" s="280">
        <v>32.416666666666679</v>
      </c>
      <c r="H454" s="280">
        <v>37.81666666666667</v>
      </c>
      <c r="I454" s="280">
        <v>39.533333333333324</v>
      </c>
      <c r="J454" s="280">
        <v>40.516666666666666</v>
      </c>
      <c r="K454" s="278">
        <v>38.549999999999997</v>
      </c>
      <c r="L454" s="278">
        <v>35.85</v>
      </c>
      <c r="M454" s="278">
        <v>59.85022</v>
      </c>
    </row>
    <row r="455" spans="1:13">
      <c r="A455" s="269">
        <v>445</v>
      </c>
      <c r="B455" s="278" t="s">
        <v>186</v>
      </c>
      <c r="C455" s="278">
        <v>34.4</v>
      </c>
      <c r="D455" s="280">
        <v>34.916666666666664</v>
      </c>
      <c r="E455" s="280">
        <v>33.533333333333331</v>
      </c>
      <c r="F455" s="280">
        <v>32.666666666666664</v>
      </c>
      <c r="G455" s="280">
        <v>31.283333333333331</v>
      </c>
      <c r="H455" s="280">
        <v>35.783333333333331</v>
      </c>
      <c r="I455" s="280">
        <v>37.166666666666671</v>
      </c>
      <c r="J455" s="280">
        <v>38.033333333333331</v>
      </c>
      <c r="K455" s="278">
        <v>36.299999999999997</v>
      </c>
      <c r="L455" s="278">
        <v>34.049999999999997</v>
      </c>
      <c r="M455" s="278">
        <v>118.38672</v>
      </c>
    </row>
    <row r="456" spans="1:13">
      <c r="A456" s="269">
        <v>446</v>
      </c>
      <c r="B456" s="278" t="s">
        <v>187</v>
      </c>
      <c r="C456" s="278">
        <v>293.35000000000002</v>
      </c>
      <c r="D456" s="280">
        <v>292.84999999999997</v>
      </c>
      <c r="E456" s="280">
        <v>285.99999999999994</v>
      </c>
      <c r="F456" s="280">
        <v>278.64999999999998</v>
      </c>
      <c r="G456" s="280">
        <v>271.79999999999995</v>
      </c>
      <c r="H456" s="280">
        <v>300.19999999999993</v>
      </c>
      <c r="I456" s="280">
        <v>307.04999999999995</v>
      </c>
      <c r="J456" s="280">
        <v>314.39999999999992</v>
      </c>
      <c r="K456" s="278">
        <v>299.7</v>
      </c>
      <c r="L456" s="278">
        <v>285.5</v>
      </c>
      <c r="M456" s="278">
        <v>174.92884000000001</v>
      </c>
    </row>
    <row r="457" spans="1:13">
      <c r="A457" s="269">
        <v>447</v>
      </c>
      <c r="B457" s="278" t="s">
        <v>2626</v>
      </c>
      <c r="C457" s="278">
        <v>18.399999999999999</v>
      </c>
      <c r="D457" s="280">
        <v>18.499999999999996</v>
      </c>
      <c r="E457" s="280">
        <v>17.799999999999994</v>
      </c>
      <c r="F457" s="280">
        <v>17.199999999999996</v>
      </c>
      <c r="G457" s="280">
        <v>16.499999999999993</v>
      </c>
      <c r="H457" s="280">
        <v>19.099999999999994</v>
      </c>
      <c r="I457" s="280">
        <v>19.799999999999997</v>
      </c>
      <c r="J457" s="280">
        <v>20.399999999999995</v>
      </c>
      <c r="K457" s="278">
        <v>19.2</v>
      </c>
      <c r="L457" s="278">
        <v>17.899999999999999</v>
      </c>
      <c r="M457" s="278">
        <v>18.813469999999999</v>
      </c>
    </row>
    <row r="458" spans="1:13">
      <c r="A458" s="269">
        <v>448</v>
      </c>
      <c r="B458" s="278" t="s">
        <v>538</v>
      </c>
      <c r="C458" s="278">
        <v>656</v>
      </c>
      <c r="D458" s="280">
        <v>647.68333333333328</v>
      </c>
      <c r="E458" s="280">
        <v>609.36666666666656</v>
      </c>
      <c r="F458" s="280">
        <v>562.73333333333323</v>
      </c>
      <c r="G458" s="280">
        <v>524.41666666666652</v>
      </c>
      <c r="H458" s="280">
        <v>694.31666666666661</v>
      </c>
      <c r="I458" s="280">
        <v>732.63333333333344</v>
      </c>
      <c r="J458" s="280">
        <v>779.26666666666665</v>
      </c>
      <c r="K458" s="278">
        <v>686</v>
      </c>
      <c r="L458" s="278">
        <v>601.04999999999995</v>
      </c>
      <c r="M458" s="278">
        <v>0.79281999999999997</v>
      </c>
    </row>
    <row r="459" spans="1:13">
      <c r="A459" s="269">
        <v>449</v>
      </c>
      <c r="B459" s="278" t="s">
        <v>539</v>
      </c>
      <c r="C459" s="278">
        <v>403.4</v>
      </c>
      <c r="D459" s="280">
        <v>400.61666666666662</v>
      </c>
      <c r="E459" s="280">
        <v>376.48333333333323</v>
      </c>
      <c r="F459" s="280">
        <v>349.56666666666661</v>
      </c>
      <c r="G459" s="280">
        <v>325.43333333333322</v>
      </c>
      <c r="H459" s="280">
        <v>427.53333333333325</v>
      </c>
      <c r="I459" s="280">
        <v>451.66666666666657</v>
      </c>
      <c r="J459" s="280">
        <v>478.58333333333326</v>
      </c>
      <c r="K459" s="278">
        <v>424.75</v>
      </c>
      <c r="L459" s="278">
        <v>373.7</v>
      </c>
      <c r="M459" s="278">
        <v>5.858E-2</v>
      </c>
    </row>
    <row r="460" spans="1:13">
      <c r="A460" s="269">
        <v>450</v>
      </c>
      <c r="B460" s="278" t="s">
        <v>188</v>
      </c>
      <c r="C460" s="278">
        <v>1806.2</v>
      </c>
      <c r="D460" s="280">
        <v>1803.7166666666665</v>
      </c>
      <c r="E460" s="280">
        <v>1755.4833333333329</v>
      </c>
      <c r="F460" s="280">
        <v>1704.7666666666664</v>
      </c>
      <c r="G460" s="280">
        <v>1656.5333333333328</v>
      </c>
      <c r="H460" s="280">
        <v>1854.4333333333329</v>
      </c>
      <c r="I460" s="280">
        <v>1902.6666666666665</v>
      </c>
      <c r="J460" s="280">
        <v>1953.383333333333</v>
      </c>
      <c r="K460" s="278">
        <v>1851.95</v>
      </c>
      <c r="L460" s="278">
        <v>1753</v>
      </c>
      <c r="M460" s="278">
        <v>98.958250000000007</v>
      </c>
    </row>
    <row r="461" spans="1:13">
      <c r="A461" s="269">
        <v>451</v>
      </c>
      <c r="B461" s="278" t="s">
        <v>545</v>
      </c>
      <c r="C461" s="278">
        <v>1623.45</v>
      </c>
      <c r="D461" s="280">
        <v>1626.6000000000001</v>
      </c>
      <c r="E461" s="280">
        <v>1598.8500000000004</v>
      </c>
      <c r="F461" s="280">
        <v>1574.2500000000002</v>
      </c>
      <c r="G461" s="280">
        <v>1546.5000000000005</v>
      </c>
      <c r="H461" s="280">
        <v>1651.2000000000003</v>
      </c>
      <c r="I461" s="280">
        <v>1678.9499999999998</v>
      </c>
      <c r="J461" s="280">
        <v>1703.5500000000002</v>
      </c>
      <c r="K461" s="278">
        <v>1654.35</v>
      </c>
      <c r="L461" s="278">
        <v>1602</v>
      </c>
      <c r="M461" s="278">
        <v>0.14674999999999999</v>
      </c>
    </row>
    <row r="462" spans="1:13">
      <c r="A462" s="269">
        <v>452</v>
      </c>
      <c r="B462" s="278" t="s">
        <v>189</v>
      </c>
      <c r="C462" s="278">
        <v>509.85</v>
      </c>
      <c r="D462" s="280">
        <v>513.94999999999993</v>
      </c>
      <c r="E462" s="280">
        <v>495.89999999999986</v>
      </c>
      <c r="F462" s="280">
        <v>481.94999999999993</v>
      </c>
      <c r="G462" s="280">
        <v>463.89999999999986</v>
      </c>
      <c r="H462" s="280">
        <v>527.89999999999986</v>
      </c>
      <c r="I462" s="280">
        <v>545.94999999999982</v>
      </c>
      <c r="J462" s="280">
        <v>559.89999999999986</v>
      </c>
      <c r="K462" s="278">
        <v>532</v>
      </c>
      <c r="L462" s="278">
        <v>500</v>
      </c>
      <c r="M462" s="278">
        <v>108.39905</v>
      </c>
    </row>
    <row r="463" spans="1:13">
      <c r="A463" s="269">
        <v>453</v>
      </c>
      <c r="B463" s="278" t="s">
        <v>546</v>
      </c>
      <c r="C463" s="278">
        <v>225.1</v>
      </c>
      <c r="D463" s="280">
        <v>229.38333333333335</v>
      </c>
      <c r="E463" s="280">
        <v>208.76666666666671</v>
      </c>
      <c r="F463" s="280">
        <v>192.43333333333337</v>
      </c>
      <c r="G463" s="280">
        <v>171.81666666666672</v>
      </c>
      <c r="H463" s="280">
        <v>245.7166666666667</v>
      </c>
      <c r="I463" s="280">
        <v>266.33333333333331</v>
      </c>
      <c r="J463" s="280">
        <v>282.66666666666669</v>
      </c>
      <c r="K463" s="278">
        <v>250</v>
      </c>
      <c r="L463" s="278">
        <v>213.05</v>
      </c>
      <c r="M463" s="278">
        <v>0.24009</v>
      </c>
    </row>
    <row r="464" spans="1:13">
      <c r="A464" s="269">
        <v>454</v>
      </c>
      <c r="B464" s="278" t="s">
        <v>547</v>
      </c>
      <c r="C464" s="278">
        <v>700.25</v>
      </c>
      <c r="D464" s="280">
        <v>708.56666666666661</v>
      </c>
      <c r="E464" s="280">
        <v>689.68333333333317</v>
      </c>
      <c r="F464" s="280">
        <v>679.11666666666656</v>
      </c>
      <c r="G464" s="280">
        <v>660.23333333333312</v>
      </c>
      <c r="H464" s="280">
        <v>719.13333333333321</v>
      </c>
      <c r="I464" s="280">
        <v>738.01666666666665</v>
      </c>
      <c r="J464" s="280">
        <v>748.58333333333326</v>
      </c>
      <c r="K464" s="278">
        <v>727.45</v>
      </c>
      <c r="L464" s="278">
        <v>698</v>
      </c>
      <c r="M464" s="278">
        <v>0.40294999999999997</v>
      </c>
    </row>
    <row r="465" spans="1:13">
      <c r="A465" s="269">
        <v>455</v>
      </c>
      <c r="B465" s="278" t="s">
        <v>548</v>
      </c>
      <c r="C465" s="278">
        <v>542.6</v>
      </c>
      <c r="D465" s="280">
        <v>539.43333333333328</v>
      </c>
      <c r="E465" s="280">
        <v>531.86666666666656</v>
      </c>
      <c r="F465" s="280">
        <v>521.13333333333333</v>
      </c>
      <c r="G465" s="280">
        <v>513.56666666666661</v>
      </c>
      <c r="H465" s="280">
        <v>550.16666666666652</v>
      </c>
      <c r="I465" s="280">
        <v>557.73333333333335</v>
      </c>
      <c r="J465" s="280">
        <v>568.46666666666647</v>
      </c>
      <c r="K465" s="278">
        <v>547</v>
      </c>
      <c r="L465" s="278">
        <v>528.70000000000005</v>
      </c>
      <c r="M465" s="278">
        <v>2.65741</v>
      </c>
    </row>
    <row r="466" spans="1:13">
      <c r="A466" s="269">
        <v>456</v>
      </c>
      <c r="B466" s="278" t="s">
        <v>553</v>
      </c>
      <c r="C466" s="278">
        <v>339.6</v>
      </c>
      <c r="D466" s="280">
        <v>339.01666666666665</v>
      </c>
      <c r="E466" s="280">
        <v>333.0333333333333</v>
      </c>
      <c r="F466" s="280">
        <v>326.46666666666664</v>
      </c>
      <c r="G466" s="280">
        <v>320.48333333333329</v>
      </c>
      <c r="H466" s="280">
        <v>345.58333333333331</v>
      </c>
      <c r="I466" s="280">
        <v>351.56666666666666</v>
      </c>
      <c r="J466" s="280">
        <v>358.13333333333333</v>
      </c>
      <c r="K466" s="278">
        <v>345</v>
      </c>
      <c r="L466" s="278">
        <v>332.45</v>
      </c>
      <c r="M466" s="278">
        <v>0.54651000000000005</v>
      </c>
    </row>
    <row r="467" spans="1:13">
      <c r="A467" s="269">
        <v>457</v>
      </c>
      <c r="B467" s="278" t="s">
        <v>549</v>
      </c>
      <c r="C467" s="278">
        <v>35</v>
      </c>
      <c r="D467" s="280">
        <v>34.783333333333331</v>
      </c>
      <c r="E467" s="280">
        <v>33.816666666666663</v>
      </c>
      <c r="F467" s="280">
        <v>32.633333333333333</v>
      </c>
      <c r="G467" s="280">
        <v>31.666666666666664</v>
      </c>
      <c r="H467" s="280">
        <v>35.966666666666661</v>
      </c>
      <c r="I467" s="280">
        <v>36.93333333333333</v>
      </c>
      <c r="J467" s="280">
        <v>38.11666666666666</v>
      </c>
      <c r="K467" s="278">
        <v>35.75</v>
      </c>
      <c r="L467" s="278">
        <v>33.6</v>
      </c>
      <c r="M467" s="278">
        <v>5.67272</v>
      </c>
    </row>
    <row r="468" spans="1:13">
      <c r="A468" s="269">
        <v>458</v>
      </c>
      <c r="B468" s="278" t="s">
        <v>550</v>
      </c>
      <c r="C468" s="278">
        <v>818.2</v>
      </c>
      <c r="D468" s="280">
        <v>827.69999999999993</v>
      </c>
      <c r="E468" s="280">
        <v>805.49999999999989</v>
      </c>
      <c r="F468" s="280">
        <v>792.8</v>
      </c>
      <c r="G468" s="280">
        <v>770.59999999999991</v>
      </c>
      <c r="H468" s="280">
        <v>840.39999999999986</v>
      </c>
      <c r="I468" s="280">
        <v>862.59999999999991</v>
      </c>
      <c r="J468" s="280">
        <v>875.29999999999984</v>
      </c>
      <c r="K468" s="278">
        <v>849.9</v>
      </c>
      <c r="L468" s="278">
        <v>815</v>
      </c>
      <c r="M468" s="278">
        <v>6.5299999999999997E-2</v>
      </c>
    </row>
    <row r="469" spans="1:13">
      <c r="A469" s="269">
        <v>459</v>
      </c>
      <c r="B469" s="278" t="s">
        <v>190</v>
      </c>
      <c r="C469" s="278">
        <v>975.5</v>
      </c>
      <c r="D469" s="280">
        <v>983.16666666666663</v>
      </c>
      <c r="E469" s="280">
        <v>948.63333333333321</v>
      </c>
      <c r="F469" s="280">
        <v>921.76666666666654</v>
      </c>
      <c r="G469" s="280">
        <v>887.23333333333312</v>
      </c>
      <c r="H469" s="280">
        <v>1010.0333333333333</v>
      </c>
      <c r="I469" s="280">
        <v>1044.5666666666668</v>
      </c>
      <c r="J469" s="280">
        <v>1071.4333333333334</v>
      </c>
      <c r="K469" s="278">
        <v>1017.7</v>
      </c>
      <c r="L469" s="278">
        <v>956.3</v>
      </c>
      <c r="M469" s="278">
        <v>57.616849999999999</v>
      </c>
    </row>
    <row r="470" spans="1:13">
      <c r="A470" s="269">
        <v>460</v>
      </c>
      <c r="B470" s="278" t="s">
        <v>191</v>
      </c>
      <c r="C470" s="278">
        <v>2246.8000000000002</v>
      </c>
      <c r="D470" s="280">
        <v>2291.9</v>
      </c>
      <c r="E470" s="280">
        <v>2179.9</v>
      </c>
      <c r="F470" s="280">
        <v>2113</v>
      </c>
      <c r="G470" s="280">
        <v>2001</v>
      </c>
      <c r="H470" s="280">
        <v>2358.8000000000002</v>
      </c>
      <c r="I470" s="280">
        <v>2470.8000000000002</v>
      </c>
      <c r="J470" s="280">
        <v>2537.7000000000003</v>
      </c>
      <c r="K470" s="278">
        <v>2403.9</v>
      </c>
      <c r="L470" s="278">
        <v>2225</v>
      </c>
      <c r="M470" s="278">
        <v>12.193149999999999</v>
      </c>
    </row>
    <row r="471" spans="1:13">
      <c r="A471" s="269">
        <v>461</v>
      </c>
      <c r="B471" s="278" t="s">
        <v>192</v>
      </c>
      <c r="C471" s="278">
        <v>301.14999999999998</v>
      </c>
      <c r="D471" s="280">
        <v>303.18333333333334</v>
      </c>
      <c r="E471" s="280">
        <v>296.4666666666667</v>
      </c>
      <c r="F471" s="280">
        <v>291.78333333333336</v>
      </c>
      <c r="G471" s="280">
        <v>285.06666666666672</v>
      </c>
      <c r="H471" s="280">
        <v>307.86666666666667</v>
      </c>
      <c r="I471" s="280">
        <v>314.58333333333326</v>
      </c>
      <c r="J471" s="280">
        <v>319.26666666666665</v>
      </c>
      <c r="K471" s="278">
        <v>309.89999999999998</v>
      </c>
      <c r="L471" s="278">
        <v>298.5</v>
      </c>
      <c r="M471" s="278">
        <v>25.151700000000002</v>
      </c>
    </row>
    <row r="472" spans="1:13">
      <c r="A472" s="269">
        <v>462</v>
      </c>
      <c r="B472" s="278" t="s">
        <v>551</v>
      </c>
      <c r="C472" s="278">
        <v>488.65</v>
      </c>
      <c r="D472" s="280">
        <v>485.40000000000003</v>
      </c>
      <c r="E472" s="280">
        <v>468.80000000000007</v>
      </c>
      <c r="F472" s="280">
        <v>448.95000000000005</v>
      </c>
      <c r="G472" s="280">
        <v>432.35000000000008</v>
      </c>
      <c r="H472" s="280">
        <v>505.25000000000006</v>
      </c>
      <c r="I472" s="280">
        <v>521.85000000000014</v>
      </c>
      <c r="J472" s="280">
        <v>541.70000000000005</v>
      </c>
      <c r="K472" s="278">
        <v>502</v>
      </c>
      <c r="L472" s="278">
        <v>465.55</v>
      </c>
      <c r="M472" s="278">
        <v>11.53768</v>
      </c>
    </row>
    <row r="473" spans="1:13">
      <c r="A473" s="269">
        <v>463</v>
      </c>
      <c r="B473" s="278" t="s">
        <v>552</v>
      </c>
      <c r="C473" s="278">
        <v>5.4</v>
      </c>
      <c r="D473" s="280">
        <v>5.4833333333333334</v>
      </c>
      <c r="E473" s="280">
        <v>5.1166666666666671</v>
      </c>
      <c r="F473" s="280">
        <v>4.8333333333333339</v>
      </c>
      <c r="G473" s="280">
        <v>4.4666666666666677</v>
      </c>
      <c r="H473" s="280">
        <v>5.7666666666666666</v>
      </c>
      <c r="I473" s="280">
        <v>6.133333333333332</v>
      </c>
      <c r="J473" s="280">
        <v>6.4166666666666661</v>
      </c>
      <c r="K473" s="278">
        <v>5.85</v>
      </c>
      <c r="L473" s="278">
        <v>5.2</v>
      </c>
      <c r="M473" s="278">
        <v>102.36322</v>
      </c>
    </row>
    <row r="474" spans="1:13">
      <c r="A474" s="269">
        <v>464</v>
      </c>
      <c r="B474" s="278" t="s">
        <v>705</v>
      </c>
      <c r="C474" s="278">
        <v>64.95</v>
      </c>
      <c r="D474" s="280">
        <v>65.316666666666663</v>
      </c>
      <c r="E474" s="280">
        <v>63.633333333333326</v>
      </c>
      <c r="F474" s="280">
        <v>62.316666666666663</v>
      </c>
      <c r="G474" s="280">
        <v>60.633333333333326</v>
      </c>
      <c r="H474" s="280">
        <v>66.633333333333326</v>
      </c>
      <c r="I474" s="280">
        <v>68.316666666666663</v>
      </c>
      <c r="J474" s="280">
        <v>69.633333333333326</v>
      </c>
      <c r="K474" s="278">
        <v>67</v>
      </c>
      <c r="L474" s="278">
        <v>64</v>
      </c>
      <c r="M474" s="278">
        <v>0.1535</v>
      </c>
    </row>
    <row r="475" spans="1:13">
      <c r="A475" s="269">
        <v>465</v>
      </c>
      <c r="B475" s="278" t="s">
        <v>540</v>
      </c>
      <c r="C475" s="278">
        <v>5023.2</v>
      </c>
      <c r="D475" s="280">
        <v>4950.9000000000005</v>
      </c>
      <c r="E475" s="280">
        <v>4852.3000000000011</v>
      </c>
      <c r="F475" s="280">
        <v>4681.4000000000005</v>
      </c>
      <c r="G475" s="280">
        <v>4582.8000000000011</v>
      </c>
      <c r="H475" s="280">
        <v>5121.8000000000011</v>
      </c>
      <c r="I475" s="280">
        <v>5220.4000000000015</v>
      </c>
      <c r="J475" s="280">
        <v>5391.3000000000011</v>
      </c>
      <c r="K475" s="278">
        <v>5049.5</v>
      </c>
      <c r="L475" s="278">
        <v>4780</v>
      </c>
      <c r="M475" s="278">
        <v>0.12056</v>
      </c>
    </row>
    <row r="476" spans="1:13">
      <c r="A476" s="269">
        <v>466</v>
      </c>
      <c r="B476" s="246" t="s">
        <v>542</v>
      </c>
      <c r="C476" s="278">
        <v>16.649999999999999</v>
      </c>
      <c r="D476" s="280">
        <v>16.45</v>
      </c>
      <c r="E476" s="280">
        <v>16.149999999999999</v>
      </c>
      <c r="F476" s="280">
        <v>15.649999999999999</v>
      </c>
      <c r="G476" s="280">
        <v>15.349999999999998</v>
      </c>
      <c r="H476" s="280">
        <v>16.95</v>
      </c>
      <c r="I476" s="280">
        <v>17.250000000000004</v>
      </c>
      <c r="J476" s="280">
        <v>17.75</v>
      </c>
      <c r="K476" s="278">
        <v>16.75</v>
      </c>
      <c r="L476" s="278">
        <v>15.95</v>
      </c>
      <c r="M476" s="278">
        <v>27.729949999999999</v>
      </c>
    </row>
    <row r="477" spans="1:13">
      <c r="A477" s="269">
        <v>467</v>
      </c>
      <c r="B477" s="246" t="s">
        <v>193</v>
      </c>
      <c r="C477" s="278">
        <v>300.95</v>
      </c>
      <c r="D477" s="280">
        <v>295.98333333333335</v>
      </c>
      <c r="E477" s="280">
        <v>288.16666666666669</v>
      </c>
      <c r="F477" s="280">
        <v>275.38333333333333</v>
      </c>
      <c r="G477" s="280">
        <v>267.56666666666666</v>
      </c>
      <c r="H477" s="280">
        <v>308.76666666666671</v>
      </c>
      <c r="I477" s="280">
        <v>316.58333333333331</v>
      </c>
      <c r="J477" s="280">
        <v>329.36666666666673</v>
      </c>
      <c r="K477" s="278">
        <v>303.8</v>
      </c>
      <c r="L477" s="278">
        <v>283.2</v>
      </c>
      <c r="M477" s="278">
        <v>90.916830000000004</v>
      </c>
    </row>
    <row r="478" spans="1:13">
      <c r="A478" s="269">
        <v>468</v>
      </c>
      <c r="B478" s="246" t="s">
        <v>541</v>
      </c>
      <c r="C478" s="278">
        <v>211.8</v>
      </c>
      <c r="D478" s="280">
        <v>210.51666666666665</v>
      </c>
      <c r="E478" s="280">
        <v>206.7833333333333</v>
      </c>
      <c r="F478" s="280">
        <v>201.76666666666665</v>
      </c>
      <c r="G478" s="280">
        <v>198.0333333333333</v>
      </c>
      <c r="H478" s="280">
        <v>215.5333333333333</v>
      </c>
      <c r="I478" s="280">
        <v>219.26666666666665</v>
      </c>
      <c r="J478" s="280">
        <v>224.2833333333333</v>
      </c>
      <c r="K478" s="278">
        <v>214.25</v>
      </c>
      <c r="L478" s="278">
        <v>205.5</v>
      </c>
      <c r="M478" s="278">
        <v>0.20749000000000001</v>
      </c>
    </row>
    <row r="479" spans="1:13">
      <c r="A479" s="269">
        <v>469</v>
      </c>
      <c r="B479" s="246" t="s">
        <v>194</v>
      </c>
      <c r="C479" s="278">
        <v>931.65</v>
      </c>
      <c r="D479" s="280">
        <v>924.55000000000007</v>
      </c>
      <c r="E479" s="280">
        <v>910.10000000000014</v>
      </c>
      <c r="F479" s="280">
        <v>888.55000000000007</v>
      </c>
      <c r="G479" s="280">
        <v>874.10000000000014</v>
      </c>
      <c r="H479" s="280">
        <v>946.10000000000014</v>
      </c>
      <c r="I479" s="280">
        <v>960.55000000000018</v>
      </c>
      <c r="J479" s="280">
        <v>982.10000000000014</v>
      </c>
      <c r="K479" s="278">
        <v>939</v>
      </c>
      <c r="L479" s="278">
        <v>903</v>
      </c>
      <c r="M479" s="278">
        <v>4.7237</v>
      </c>
    </row>
    <row r="480" spans="1:13">
      <c r="A480" s="269">
        <v>470</v>
      </c>
      <c r="B480" s="246" t="s">
        <v>554</v>
      </c>
      <c r="C480" s="278">
        <v>10.5</v>
      </c>
      <c r="D480" s="280">
        <v>10.4</v>
      </c>
      <c r="E480" s="280">
        <v>10.050000000000001</v>
      </c>
      <c r="F480" s="280">
        <v>9.6</v>
      </c>
      <c r="G480" s="280">
        <v>9.25</v>
      </c>
      <c r="H480" s="280">
        <v>10.850000000000001</v>
      </c>
      <c r="I480" s="280">
        <v>11.2</v>
      </c>
      <c r="J480" s="280">
        <v>11.650000000000002</v>
      </c>
      <c r="K480" s="278">
        <v>10.75</v>
      </c>
      <c r="L480" s="278">
        <v>9.9499999999999993</v>
      </c>
      <c r="M480" s="278">
        <v>12.476369999999999</v>
      </c>
    </row>
    <row r="481" spans="1:13">
      <c r="A481" s="269">
        <v>471</v>
      </c>
      <c r="B481" s="246" t="s">
        <v>555</v>
      </c>
      <c r="C481" s="278">
        <v>171.5</v>
      </c>
      <c r="D481" s="280">
        <v>171.33333333333334</v>
      </c>
      <c r="E481" s="280">
        <v>167.16666666666669</v>
      </c>
      <c r="F481" s="280">
        <v>162.83333333333334</v>
      </c>
      <c r="G481" s="280">
        <v>158.66666666666669</v>
      </c>
      <c r="H481" s="280">
        <v>175.66666666666669</v>
      </c>
      <c r="I481" s="280">
        <v>179.83333333333337</v>
      </c>
      <c r="J481" s="280">
        <v>184.16666666666669</v>
      </c>
      <c r="K481" s="278">
        <v>175.5</v>
      </c>
      <c r="L481" s="278">
        <v>167</v>
      </c>
      <c r="M481" s="278">
        <v>0.31561</v>
      </c>
    </row>
    <row r="482" spans="1:13">
      <c r="A482" s="269">
        <v>472</v>
      </c>
      <c r="B482" s="246" t="s">
        <v>195</v>
      </c>
      <c r="C482" s="278">
        <v>189.55</v>
      </c>
      <c r="D482" s="280">
        <v>186.58333333333334</v>
      </c>
      <c r="E482" s="280">
        <v>174.4666666666667</v>
      </c>
      <c r="F482" s="278">
        <v>159.38333333333335</v>
      </c>
      <c r="G482" s="280">
        <v>147.26666666666671</v>
      </c>
      <c r="H482" s="280">
        <v>201.66666666666669</v>
      </c>
      <c r="I482" s="278">
        <v>213.7833333333333</v>
      </c>
      <c r="J482" s="280">
        <v>228.86666666666667</v>
      </c>
      <c r="K482" s="280">
        <v>198.7</v>
      </c>
      <c r="L482" s="278">
        <v>171.5</v>
      </c>
      <c r="M482" s="280">
        <v>105.63755999999999</v>
      </c>
    </row>
    <row r="483" spans="1:13">
      <c r="A483" s="269">
        <v>473</v>
      </c>
      <c r="B483" s="246" t="s">
        <v>196</v>
      </c>
      <c r="C483" s="278">
        <v>3534.05</v>
      </c>
      <c r="D483" s="280">
        <v>3569.7666666666669</v>
      </c>
      <c r="E483" s="280">
        <v>3475.1333333333337</v>
      </c>
      <c r="F483" s="278">
        <v>3416.2166666666667</v>
      </c>
      <c r="G483" s="280">
        <v>3321.5833333333335</v>
      </c>
      <c r="H483" s="280">
        <v>3628.6833333333338</v>
      </c>
      <c r="I483" s="278">
        <v>3723.3166666666671</v>
      </c>
      <c r="J483" s="280">
        <v>3782.233333333334</v>
      </c>
      <c r="K483" s="280">
        <v>3664.4</v>
      </c>
      <c r="L483" s="278">
        <v>3510.85</v>
      </c>
      <c r="M483" s="280">
        <v>7.7528699999999997</v>
      </c>
    </row>
    <row r="484" spans="1:13">
      <c r="A484" s="269">
        <v>474</v>
      </c>
      <c r="B484" s="246" t="s">
        <v>197</v>
      </c>
      <c r="C484" s="246">
        <v>29.1</v>
      </c>
      <c r="D484" s="290">
        <v>29.483333333333334</v>
      </c>
      <c r="E484" s="290">
        <v>28.56666666666667</v>
      </c>
      <c r="F484" s="290">
        <v>28.033333333333335</v>
      </c>
      <c r="G484" s="290">
        <v>27.116666666666671</v>
      </c>
      <c r="H484" s="290">
        <v>30.016666666666669</v>
      </c>
      <c r="I484" s="290">
        <v>30.933333333333334</v>
      </c>
      <c r="J484" s="290">
        <v>31.466666666666669</v>
      </c>
      <c r="K484" s="290">
        <v>30.4</v>
      </c>
      <c r="L484" s="290">
        <v>28.95</v>
      </c>
      <c r="M484" s="290">
        <v>40.927660000000003</v>
      </c>
    </row>
    <row r="485" spans="1:13">
      <c r="A485" s="269">
        <v>475</v>
      </c>
      <c r="B485" s="246" t="s">
        <v>198</v>
      </c>
      <c r="C485" s="246">
        <v>363.3</v>
      </c>
      <c r="D485" s="290">
        <v>366.84999999999997</v>
      </c>
      <c r="E485" s="290">
        <v>354.69999999999993</v>
      </c>
      <c r="F485" s="290">
        <v>346.09999999999997</v>
      </c>
      <c r="G485" s="290">
        <v>333.94999999999993</v>
      </c>
      <c r="H485" s="290">
        <v>375.44999999999993</v>
      </c>
      <c r="I485" s="290">
        <v>387.59999999999991</v>
      </c>
      <c r="J485" s="290">
        <v>396.19999999999993</v>
      </c>
      <c r="K485" s="290">
        <v>379</v>
      </c>
      <c r="L485" s="290">
        <v>358.25</v>
      </c>
      <c r="M485" s="290">
        <v>53.28293</v>
      </c>
    </row>
    <row r="486" spans="1:13">
      <c r="A486" s="269">
        <v>476</v>
      </c>
      <c r="B486" s="246" t="s">
        <v>561</v>
      </c>
      <c r="C486" s="290">
        <v>893.4</v>
      </c>
      <c r="D486" s="290">
        <v>874.9666666666667</v>
      </c>
      <c r="E486" s="290">
        <v>849.93333333333339</v>
      </c>
      <c r="F486" s="290">
        <v>806.4666666666667</v>
      </c>
      <c r="G486" s="290">
        <v>781.43333333333339</v>
      </c>
      <c r="H486" s="290">
        <v>918.43333333333339</v>
      </c>
      <c r="I486" s="290">
        <v>943.4666666666667</v>
      </c>
      <c r="J486" s="290">
        <v>986.93333333333339</v>
      </c>
      <c r="K486" s="290">
        <v>900</v>
      </c>
      <c r="L486" s="290">
        <v>831.5</v>
      </c>
      <c r="M486" s="290">
        <v>0.15953000000000001</v>
      </c>
    </row>
    <row r="487" spans="1:13">
      <c r="A487" s="269">
        <v>477</v>
      </c>
      <c r="B487" s="246" t="s">
        <v>562</v>
      </c>
      <c r="C487" s="290">
        <v>25.1</v>
      </c>
      <c r="D487" s="290">
        <v>24.333333333333332</v>
      </c>
      <c r="E487" s="290">
        <v>23.566666666666663</v>
      </c>
      <c r="F487" s="290">
        <v>22.033333333333331</v>
      </c>
      <c r="G487" s="290">
        <v>21.266666666666662</v>
      </c>
      <c r="H487" s="290">
        <v>25.866666666666664</v>
      </c>
      <c r="I487" s="290">
        <v>26.633333333333336</v>
      </c>
      <c r="J487" s="290">
        <v>28.166666666666664</v>
      </c>
      <c r="K487" s="290">
        <v>25.1</v>
      </c>
      <c r="L487" s="290">
        <v>22.8</v>
      </c>
      <c r="M487" s="290">
        <v>89.616219999999998</v>
      </c>
    </row>
    <row r="488" spans="1:13">
      <c r="A488" s="269">
        <v>478</v>
      </c>
      <c r="B488" s="246" t="s">
        <v>286</v>
      </c>
      <c r="C488" s="290">
        <v>150.65</v>
      </c>
      <c r="D488" s="290">
        <v>147.00000000000003</v>
      </c>
      <c r="E488" s="290">
        <v>142.95000000000005</v>
      </c>
      <c r="F488" s="290">
        <v>135.25000000000003</v>
      </c>
      <c r="G488" s="290">
        <v>131.20000000000005</v>
      </c>
      <c r="H488" s="290">
        <v>154.70000000000005</v>
      </c>
      <c r="I488" s="290">
        <v>158.75000000000006</v>
      </c>
      <c r="J488" s="290">
        <v>166.45000000000005</v>
      </c>
      <c r="K488" s="290">
        <v>151.05000000000001</v>
      </c>
      <c r="L488" s="290">
        <v>139.30000000000001</v>
      </c>
      <c r="M488" s="290">
        <v>7.4097400000000002</v>
      </c>
    </row>
    <row r="489" spans="1:13">
      <c r="A489" s="269">
        <v>479</v>
      </c>
      <c r="B489" s="246" t="s">
        <v>564</v>
      </c>
      <c r="C489" s="290">
        <v>605.1</v>
      </c>
      <c r="D489" s="290">
        <v>600.66666666666663</v>
      </c>
      <c r="E489" s="290">
        <v>584.43333333333328</v>
      </c>
      <c r="F489" s="290">
        <v>563.76666666666665</v>
      </c>
      <c r="G489" s="290">
        <v>547.5333333333333</v>
      </c>
      <c r="H489" s="290">
        <v>621.33333333333326</v>
      </c>
      <c r="I489" s="290">
        <v>637.56666666666661</v>
      </c>
      <c r="J489" s="290">
        <v>658.23333333333323</v>
      </c>
      <c r="K489" s="290">
        <v>616.9</v>
      </c>
      <c r="L489" s="290">
        <v>580</v>
      </c>
      <c r="M489" s="290">
        <v>2.6495299999999999</v>
      </c>
    </row>
    <row r="490" spans="1:13">
      <c r="A490" s="269">
        <v>480</v>
      </c>
      <c r="B490" s="246" t="s">
        <v>199</v>
      </c>
      <c r="C490" s="290">
        <v>84.1</v>
      </c>
      <c r="D490" s="290">
        <v>84.649999999999991</v>
      </c>
      <c r="E490" s="290">
        <v>82.299999999999983</v>
      </c>
      <c r="F490" s="290">
        <v>80.499999999999986</v>
      </c>
      <c r="G490" s="290">
        <v>78.149999999999977</v>
      </c>
      <c r="H490" s="290">
        <v>86.449999999999989</v>
      </c>
      <c r="I490" s="290">
        <v>88.799999999999983</v>
      </c>
      <c r="J490" s="290">
        <v>90.6</v>
      </c>
      <c r="K490" s="290">
        <v>87</v>
      </c>
      <c r="L490" s="290">
        <v>82.85</v>
      </c>
      <c r="M490" s="290">
        <v>301.76553999999999</v>
      </c>
    </row>
    <row r="491" spans="1:13">
      <c r="A491" s="269">
        <v>481</v>
      </c>
      <c r="B491" s="246" t="s">
        <v>565</v>
      </c>
      <c r="C491" s="290">
        <v>1143.25</v>
      </c>
      <c r="D491" s="290">
        <v>1143.25</v>
      </c>
      <c r="E491" s="290">
        <v>1143.25</v>
      </c>
      <c r="F491" s="290">
        <v>1143.25</v>
      </c>
      <c r="G491" s="290">
        <v>1143.25</v>
      </c>
      <c r="H491" s="290">
        <v>1143.25</v>
      </c>
      <c r="I491" s="290">
        <v>1143.25</v>
      </c>
      <c r="J491" s="290">
        <v>1143.25</v>
      </c>
      <c r="K491" s="290">
        <v>1143.25</v>
      </c>
      <c r="L491" s="290">
        <v>1143.25</v>
      </c>
      <c r="M491" s="290">
        <v>4.5440000000000001E-2</v>
      </c>
    </row>
    <row r="492" spans="1:13">
      <c r="A492" s="269">
        <v>482</v>
      </c>
      <c r="B492" s="246" t="s">
        <v>285</v>
      </c>
      <c r="C492" s="290">
        <v>167.2</v>
      </c>
      <c r="D492" s="290">
        <v>166</v>
      </c>
      <c r="E492" s="290">
        <v>162.6</v>
      </c>
      <c r="F492" s="290">
        <v>158</v>
      </c>
      <c r="G492" s="290">
        <v>154.6</v>
      </c>
      <c r="H492" s="290">
        <v>170.6</v>
      </c>
      <c r="I492" s="290">
        <v>173.99999999999997</v>
      </c>
      <c r="J492" s="290">
        <v>178.6</v>
      </c>
      <c r="K492" s="290">
        <v>169.4</v>
      </c>
      <c r="L492" s="290">
        <v>161.4</v>
      </c>
      <c r="M492" s="290">
        <v>3.57023</v>
      </c>
    </row>
    <row r="493" spans="1:13">
      <c r="A493" s="269">
        <v>483</v>
      </c>
      <c r="B493" s="246" t="s">
        <v>566</v>
      </c>
      <c r="C493" s="290">
        <v>871.5</v>
      </c>
      <c r="D493" s="290">
        <v>874</v>
      </c>
      <c r="E493" s="290">
        <v>858.5</v>
      </c>
      <c r="F493" s="290">
        <v>845.5</v>
      </c>
      <c r="G493" s="290">
        <v>830</v>
      </c>
      <c r="H493" s="290">
        <v>887</v>
      </c>
      <c r="I493" s="290">
        <v>902.5</v>
      </c>
      <c r="J493" s="290">
        <v>915.5</v>
      </c>
      <c r="K493" s="290">
        <v>889.5</v>
      </c>
      <c r="L493" s="290">
        <v>861</v>
      </c>
      <c r="M493" s="290">
        <v>0.60043999999999997</v>
      </c>
    </row>
    <row r="494" spans="1:13">
      <c r="A494" s="269">
        <v>484</v>
      </c>
      <c r="B494" s="246" t="s">
        <v>557</v>
      </c>
      <c r="C494" s="290">
        <v>240.95</v>
      </c>
      <c r="D494" s="290">
        <v>243.56666666666669</v>
      </c>
      <c r="E494" s="290">
        <v>237.48333333333338</v>
      </c>
      <c r="F494" s="290">
        <v>234.01666666666668</v>
      </c>
      <c r="G494" s="290">
        <v>227.93333333333337</v>
      </c>
      <c r="H494" s="290">
        <v>247.03333333333339</v>
      </c>
      <c r="I494" s="290">
        <v>253.1166666666667</v>
      </c>
      <c r="J494" s="290">
        <v>256.58333333333337</v>
      </c>
      <c r="K494" s="290">
        <v>249.65</v>
      </c>
      <c r="L494" s="290">
        <v>240.1</v>
      </c>
      <c r="M494" s="290">
        <v>3.0104299999999999</v>
      </c>
    </row>
    <row r="495" spans="1:13">
      <c r="A495" s="269">
        <v>485</v>
      </c>
      <c r="B495" s="246" t="s">
        <v>556</v>
      </c>
      <c r="C495" s="290">
        <v>1742.45</v>
      </c>
      <c r="D495" s="290">
        <v>1721.0166666666664</v>
      </c>
      <c r="E495" s="290">
        <v>1642.0333333333328</v>
      </c>
      <c r="F495" s="290">
        <v>1541.6166666666663</v>
      </c>
      <c r="G495" s="290">
        <v>1462.6333333333328</v>
      </c>
      <c r="H495" s="290">
        <v>1821.4333333333329</v>
      </c>
      <c r="I495" s="290">
        <v>1900.4166666666665</v>
      </c>
      <c r="J495" s="290">
        <v>2000.833333333333</v>
      </c>
      <c r="K495" s="290">
        <v>1800</v>
      </c>
      <c r="L495" s="290">
        <v>1620.6</v>
      </c>
      <c r="M495" s="290">
        <v>0.23344000000000001</v>
      </c>
    </row>
    <row r="496" spans="1:13">
      <c r="A496" s="269">
        <v>486</v>
      </c>
      <c r="B496" s="246" t="s">
        <v>200</v>
      </c>
      <c r="C496" s="290">
        <v>523.6</v>
      </c>
      <c r="D496" s="290">
        <v>527.88333333333333</v>
      </c>
      <c r="E496" s="290">
        <v>510.16666666666663</v>
      </c>
      <c r="F496" s="290">
        <v>496.73333333333335</v>
      </c>
      <c r="G496" s="290">
        <v>479.01666666666665</v>
      </c>
      <c r="H496" s="290">
        <v>541.31666666666661</v>
      </c>
      <c r="I496" s="290">
        <v>559.0333333333333</v>
      </c>
      <c r="J496" s="290">
        <v>572.46666666666658</v>
      </c>
      <c r="K496" s="290">
        <v>545.6</v>
      </c>
      <c r="L496" s="290">
        <v>514.45000000000005</v>
      </c>
      <c r="M496" s="290">
        <v>30.34515</v>
      </c>
    </row>
    <row r="497" spans="1:13">
      <c r="A497" s="269">
        <v>487</v>
      </c>
      <c r="B497" s="246" t="s">
        <v>558</v>
      </c>
      <c r="C497" s="290">
        <v>171.25</v>
      </c>
      <c r="D497" s="290">
        <v>171.88333333333333</v>
      </c>
      <c r="E497" s="290">
        <v>167.36666666666665</v>
      </c>
      <c r="F497" s="290">
        <v>163.48333333333332</v>
      </c>
      <c r="G497" s="290">
        <v>158.96666666666664</v>
      </c>
      <c r="H497" s="290">
        <v>175.76666666666665</v>
      </c>
      <c r="I497" s="290">
        <v>180.2833333333333</v>
      </c>
      <c r="J497" s="290">
        <v>184.16666666666666</v>
      </c>
      <c r="K497" s="290">
        <v>176.4</v>
      </c>
      <c r="L497" s="290">
        <v>168</v>
      </c>
      <c r="M497" s="290">
        <v>1.1750799999999999</v>
      </c>
    </row>
    <row r="498" spans="1:13">
      <c r="A498" s="269">
        <v>488</v>
      </c>
      <c r="B498" s="246" t="s">
        <v>559</v>
      </c>
      <c r="C498" s="290">
        <v>3156.3</v>
      </c>
      <c r="D498" s="290">
        <v>3173.0333333333333</v>
      </c>
      <c r="E498" s="290">
        <v>3106.0166666666664</v>
      </c>
      <c r="F498" s="290">
        <v>3055.7333333333331</v>
      </c>
      <c r="G498" s="290">
        <v>2988.7166666666662</v>
      </c>
      <c r="H498" s="290">
        <v>3223.3166666666666</v>
      </c>
      <c r="I498" s="290">
        <v>3290.3333333333339</v>
      </c>
      <c r="J498" s="290">
        <v>3340.6166666666668</v>
      </c>
      <c r="K498" s="290">
        <v>3240.05</v>
      </c>
      <c r="L498" s="290">
        <v>3122.75</v>
      </c>
      <c r="M498" s="290">
        <v>0.18487000000000001</v>
      </c>
    </row>
    <row r="499" spans="1:13">
      <c r="A499" s="269">
        <v>489</v>
      </c>
      <c r="B499" s="246" t="s">
        <v>563</v>
      </c>
      <c r="C499" s="290">
        <v>640.04999999999995</v>
      </c>
      <c r="D499" s="290">
        <v>643.41666666666663</v>
      </c>
      <c r="E499" s="290">
        <v>631.83333333333326</v>
      </c>
      <c r="F499" s="290">
        <v>623.61666666666667</v>
      </c>
      <c r="G499" s="290">
        <v>612.0333333333333</v>
      </c>
      <c r="H499" s="290">
        <v>651.63333333333321</v>
      </c>
      <c r="I499" s="290">
        <v>663.21666666666647</v>
      </c>
      <c r="J499" s="290">
        <v>671.43333333333317</v>
      </c>
      <c r="K499" s="290">
        <v>655</v>
      </c>
      <c r="L499" s="290">
        <v>635.20000000000005</v>
      </c>
      <c r="M499" s="290">
        <v>0.32278000000000001</v>
      </c>
    </row>
    <row r="500" spans="1:13">
      <c r="A500" s="269">
        <v>490</v>
      </c>
      <c r="B500" s="246" t="s">
        <v>560</v>
      </c>
      <c r="C500" s="290">
        <v>104.15</v>
      </c>
      <c r="D500" s="290">
        <v>104.15000000000002</v>
      </c>
      <c r="E500" s="290">
        <v>104.15000000000003</v>
      </c>
      <c r="F500" s="290">
        <v>104.15000000000002</v>
      </c>
      <c r="G500" s="290">
        <v>104.15000000000003</v>
      </c>
      <c r="H500" s="290">
        <v>104.15000000000003</v>
      </c>
      <c r="I500" s="290">
        <v>104.15</v>
      </c>
      <c r="J500" s="290">
        <v>104.15000000000003</v>
      </c>
      <c r="K500" s="290">
        <v>104.15</v>
      </c>
      <c r="L500" s="290">
        <v>104.15</v>
      </c>
      <c r="M500" s="290">
        <v>0.12567</v>
      </c>
    </row>
    <row r="501" spans="1:13">
      <c r="A501" s="269">
        <v>491</v>
      </c>
      <c r="B501" s="246" t="s">
        <v>567</v>
      </c>
      <c r="C501" s="290">
        <v>6311.95</v>
      </c>
      <c r="D501" s="290">
        <v>6330.7333333333336</v>
      </c>
      <c r="E501" s="290">
        <v>6281.7666666666673</v>
      </c>
      <c r="F501" s="290">
        <v>6251.5833333333339</v>
      </c>
      <c r="G501" s="290">
        <v>6202.6166666666677</v>
      </c>
      <c r="H501" s="290">
        <v>6360.916666666667</v>
      </c>
      <c r="I501" s="290">
        <v>6409.8833333333341</v>
      </c>
      <c r="J501" s="290">
        <v>6440.0666666666666</v>
      </c>
      <c r="K501" s="290">
        <v>6379.7</v>
      </c>
      <c r="L501" s="290">
        <v>6300.55</v>
      </c>
      <c r="M501" s="290">
        <v>0.126</v>
      </c>
    </row>
    <row r="502" spans="1:13">
      <c r="A502" s="269">
        <v>492</v>
      </c>
      <c r="B502" s="246" t="s">
        <v>568</v>
      </c>
      <c r="C502" s="290">
        <v>67.75</v>
      </c>
      <c r="D502" s="290">
        <v>68.583333333333329</v>
      </c>
      <c r="E502" s="290">
        <v>66.266666666666652</v>
      </c>
      <c r="F502" s="290">
        <v>64.783333333333317</v>
      </c>
      <c r="G502" s="290">
        <v>62.46666666666664</v>
      </c>
      <c r="H502" s="290">
        <v>70.066666666666663</v>
      </c>
      <c r="I502" s="290">
        <v>72.383333333333354</v>
      </c>
      <c r="J502" s="290">
        <v>73.866666666666674</v>
      </c>
      <c r="K502" s="290">
        <v>70.900000000000006</v>
      </c>
      <c r="L502" s="290">
        <v>67.099999999999994</v>
      </c>
      <c r="M502" s="290">
        <v>15.719200000000001</v>
      </c>
    </row>
    <row r="503" spans="1:13">
      <c r="A503" s="269">
        <v>493</v>
      </c>
      <c r="B503" s="246" t="s">
        <v>569</v>
      </c>
      <c r="C503" s="290">
        <v>28.2</v>
      </c>
      <c r="D503" s="290">
        <v>27.466666666666669</v>
      </c>
      <c r="E503" s="290">
        <v>26.733333333333338</v>
      </c>
      <c r="F503" s="290">
        <v>25.266666666666669</v>
      </c>
      <c r="G503" s="290">
        <v>24.533333333333339</v>
      </c>
      <c r="H503" s="290">
        <v>28.933333333333337</v>
      </c>
      <c r="I503" s="290">
        <v>29.666666666666671</v>
      </c>
      <c r="J503" s="290">
        <v>31.133333333333336</v>
      </c>
      <c r="K503" s="290">
        <v>28.2</v>
      </c>
      <c r="L503" s="290">
        <v>26</v>
      </c>
      <c r="M503" s="290">
        <v>16.8858</v>
      </c>
    </row>
    <row r="504" spans="1:13">
      <c r="A504" s="269">
        <v>494</v>
      </c>
      <c r="B504" s="246" t="s">
        <v>2853</v>
      </c>
      <c r="C504" s="290">
        <v>328.1</v>
      </c>
      <c r="D504" s="290">
        <v>325.59999999999997</v>
      </c>
      <c r="E504" s="290">
        <v>316.19999999999993</v>
      </c>
      <c r="F504" s="290">
        <v>304.29999999999995</v>
      </c>
      <c r="G504" s="290">
        <v>294.89999999999992</v>
      </c>
      <c r="H504" s="290">
        <v>337.49999999999994</v>
      </c>
      <c r="I504" s="290">
        <v>346.89999999999992</v>
      </c>
      <c r="J504" s="290">
        <v>358.79999999999995</v>
      </c>
      <c r="K504" s="290">
        <v>335</v>
      </c>
      <c r="L504" s="290">
        <v>313.7</v>
      </c>
      <c r="M504" s="290">
        <v>8.1298200000000005</v>
      </c>
    </row>
    <row r="505" spans="1:13">
      <c r="A505" s="269">
        <v>495</v>
      </c>
      <c r="B505" s="246" t="s">
        <v>570</v>
      </c>
      <c r="C505" s="290">
        <v>1941.55</v>
      </c>
      <c r="D505" s="290">
        <v>1891.45</v>
      </c>
      <c r="E505" s="290">
        <v>1823.1000000000001</v>
      </c>
      <c r="F505" s="290">
        <v>1704.65</v>
      </c>
      <c r="G505" s="290">
        <v>1636.3000000000002</v>
      </c>
      <c r="H505" s="290">
        <v>2009.9</v>
      </c>
      <c r="I505" s="290">
        <v>2078.25</v>
      </c>
      <c r="J505" s="290">
        <v>2196.6999999999998</v>
      </c>
      <c r="K505" s="290">
        <v>1959.8</v>
      </c>
      <c r="L505" s="290">
        <v>1773</v>
      </c>
      <c r="M505" s="290">
        <v>2.22052</v>
      </c>
    </row>
    <row r="506" spans="1:13">
      <c r="A506" s="269">
        <v>496</v>
      </c>
      <c r="B506" s="246" t="s">
        <v>201</v>
      </c>
      <c r="C506" s="290">
        <v>187</v>
      </c>
      <c r="D506" s="290">
        <v>188.76666666666665</v>
      </c>
      <c r="E506" s="290">
        <v>183.7833333333333</v>
      </c>
      <c r="F506" s="290">
        <v>180.56666666666666</v>
      </c>
      <c r="G506" s="290">
        <v>175.58333333333331</v>
      </c>
      <c r="H506" s="290">
        <v>191.98333333333329</v>
      </c>
      <c r="I506" s="290">
        <v>196.96666666666664</v>
      </c>
      <c r="J506" s="290">
        <v>200.18333333333328</v>
      </c>
      <c r="K506" s="290">
        <v>193.75</v>
      </c>
      <c r="L506" s="290">
        <v>185.55</v>
      </c>
      <c r="M506" s="290">
        <v>66.064530000000005</v>
      </c>
    </row>
    <row r="507" spans="1:13">
      <c r="A507" s="269">
        <v>497</v>
      </c>
      <c r="B507" s="246" t="s">
        <v>571</v>
      </c>
      <c r="C507" s="290">
        <v>270.89999999999998</v>
      </c>
      <c r="D507" s="290">
        <v>272.63333333333333</v>
      </c>
      <c r="E507" s="290">
        <v>265.26666666666665</v>
      </c>
      <c r="F507" s="290">
        <v>259.63333333333333</v>
      </c>
      <c r="G507" s="290">
        <v>252.26666666666665</v>
      </c>
      <c r="H507" s="290">
        <v>278.26666666666665</v>
      </c>
      <c r="I507" s="290">
        <v>285.63333333333333</v>
      </c>
      <c r="J507" s="290">
        <v>291.26666666666665</v>
      </c>
      <c r="K507" s="290">
        <v>280</v>
      </c>
      <c r="L507" s="290">
        <v>267</v>
      </c>
      <c r="M507" s="290">
        <v>4.5383699999999996</v>
      </c>
    </row>
    <row r="508" spans="1:13">
      <c r="A508" s="269">
        <v>498</v>
      </c>
      <c r="B508" s="246" t="s">
        <v>202</v>
      </c>
      <c r="C508" s="290">
        <v>25.1</v>
      </c>
      <c r="D508" s="290">
        <v>25.099999999999998</v>
      </c>
      <c r="E508" s="290">
        <v>24.699999999999996</v>
      </c>
      <c r="F508" s="290">
        <v>24.299999999999997</v>
      </c>
      <c r="G508" s="290">
        <v>23.899999999999995</v>
      </c>
      <c r="H508" s="290">
        <v>25.499999999999996</v>
      </c>
      <c r="I508" s="290">
        <v>25.899999999999995</v>
      </c>
      <c r="J508" s="290">
        <v>26.299999999999997</v>
      </c>
      <c r="K508" s="290">
        <v>25.5</v>
      </c>
      <c r="L508" s="290">
        <v>24.7</v>
      </c>
      <c r="M508" s="290">
        <v>266.05390999999997</v>
      </c>
    </row>
    <row r="509" spans="1:13">
      <c r="A509" s="269">
        <v>499</v>
      </c>
      <c r="B509" s="246" t="s">
        <v>203</v>
      </c>
      <c r="C509" s="290">
        <v>140.15</v>
      </c>
      <c r="D509" s="290">
        <v>139.98333333333335</v>
      </c>
      <c r="E509" s="290">
        <v>137.26666666666671</v>
      </c>
      <c r="F509" s="290">
        <v>134.38333333333335</v>
      </c>
      <c r="G509" s="290">
        <v>131.66666666666671</v>
      </c>
      <c r="H509" s="290">
        <v>142.8666666666667</v>
      </c>
      <c r="I509" s="290">
        <v>145.58333333333334</v>
      </c>
      <c r="J509" s="290">
        <v>148.4666666666667</v>
      </c>
      <c r="K509" s="290">
        <v>142.69999999999999</v>
      </c>
      <c r="L509" s="290">
        <v>137.1</v>
      </c>
      <c r="M509" s="290">
        <v>152.87491</v>
      </c>
    </row>
    <row r="510" spans="1:13">
      <c r="A510" s="269">
        <v>500</v>
      </c>
      <c r="B510" s="246" t="s">
        <v>572</v>
      </c>
      <c r="C510" s="290">
        <v>95.55</v>
      </c>
      <c r="D510" s="290">
        <v>96.816666666666663</v>
      </c>
      <c r="E510" s="290">
        <v>93.73333333333332</v>
      </c>
      <c r="F510" s="290">
        <v>91.916666666666657</v>
      </c>
      <c r="G510" s="290">
        <v>88.833333333333314</v>
      </c>
      <c r="H510" s="290">
        <v>98.633333333333326</v>
      </c>
      <c r="I510" s="290">
        <v>101.71666666666667</v>
      </c>
      <c r="J510" s="290">
        <v>103.53333333333333</v>
      </c>
      <c r="K510" s="290">
        <v>99.9</v>
      </c>
      <c r="L510" s="290">
        <v>95</v>
      </c>
      <c r="M510" s="290">
        <v>11.41771</v>
      </c>
    </row>
    <row r="511" spans="1:13">
      <c r="A511" s="269">
        <v>501</v>
      </c>
      <c r="B511" s="246" t="s">
        <v>573</v>
      </c>
      <c r="C511" s="290">
        <v>1341.6</v>
      </c>
      <c r="D511" s="290">
        <v>1349.8333333333333</v>
      </c>
      <c r="E511" s="290">
        <v>1316.7666666666664</v>
      </c>
      <c r="F511" s="290">
        <v>1291.9333333333332</v>
      </c>
      <c r="G511" s="290">
        <v>1258.8666666666663</v>
      </c>
      <c r="H511" s="290">
        <v>1374.6666666666665</v>
      </c>
      <c r="I511" s="290">
        <v>1407.7333333333336</v>
      </c>
      <c r="J511" s="290">
        <v>1432.5666666666666</v>
      </c>
      <c r="K511" s="290">
        <v>1382.9</v>
      </c>
      <c r="L511" s="290">
        <v>1325</v>
      </c>
      <c r="M511" s="290">
        <v>0.34572000000000003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5"/>
      <c r="B5" s="505"/>
      <c r="C5" s="506"/>
      <c r="D5" s="50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7" t="s">
        <v>575</v>
      </c>
      <c r="C7" s="507"/>
      <c r="D7" s="263">
        <f>Main!B10</f>
        <v>43941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43938</v>
      </c>
      <c r="B10" s="268">
        <v>530043</v>
      </c>
      <c r="C10" s="269" t="s">
        <v>3760</v>
      </c>
      <c r="D10" s="269" t="s">
        <v>3761</v>
      </c>
      <c r="E10" s="269" t="s">
        <v>584</v>
      </c>
      <c r="F10" s="389">
        <v>20000</v>
      </c>
      <c r="G10" s="268">
        <v>49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43938</v>
      </c>
      <c r="B11" s="268">
        <v>530043</v>
      </c>
      <c r="C11" s="269" t="s">
        <v>3760</v>
      </c>
      <c r="D11" s="269" t="s">
        <v>3762</v>
      </c>
      <c r="E11" s="269" t="s">
        <v>585</v>
      </c>
      <c r="F11" s="389">
        <v>20000</v>
      </c>
      <c r="G11" s="268">
        <v>49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43938</v>
      </c>
      <c r="B12" s="268">
        <v>511463</v>
      </c>
      <c r="C12" s="269" t="s">
        <v>3763</v>
      </c>
      <c r="D12" s="269" t="s">
        <v>3764</v>
      </c>
      <c r="E12" s="269" t="s">
        <v>584</v>
      </c>
      <c r="F12" s="389">
        <v>45480</v>
      </c>
      <c r="G12" s="268">
        <v>14.18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43938</v>
      </c>
      <c r="B13" s="268">
        <v>511463</v>
      </c>
      <c r="C13" s="269" t="s">
        <v>3763</v>
      </c>
      <c r="D13" s="269" t="s">
        <v>3764</v>
      </c>
      <c r="E13" s="269" t="s">
        <v>585</v>
      </c>
      <c r="F13" s="389">
        <v>11850</v>
      </c>
      <c r="G13" s="268">
        <v>13.7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43938</v>
      </c>
      <c r="B14" s="268">
        <v>538833</v>
      </c>
      <c r="C14" s="269" t="s">
        <v>3765</v>
      </c>
      <c r="D14" s="269" t="s">
        <v>3740</v>
      </c>
      <c r="E14" s="269" t="s">
        <v>584</v>
      </c>
      <c r="F14" s="389">
        <v>36</v>
      </c>
      <c r="G14" s="268">
        <v>8.7200000000000006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43938</v>
      </c>
      <c r="B15" s="268">
        <v>538833</v>
      </c>
      <c r="C15" s="269" t="s">
        <v>3765</v>
      </c>
      <c r="D15" s="269" t="s">
        <v>3740</v>
      </c>
      <c r="E15" s="269" t="s">
        <v>585</v>
      </c>
      <c r="F15" s="389">
        <v>212995</v>
      </c>
      <c r="G15" s="268">
        <v>8.7799999999999994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43938</v>
      </c>
      <c r="B16" s="268">
        <v>538833</v>
      </c>
      <c r="C16" s="269" t="s">
        <v>3765</v>
      </c>
      <c r="D16" s="269" t="s">
        <v>3766</v>
      </c>
      <c r="E16" s="269" t="s">
        <v>584</v>
      </c>
      <c r="F16" s="389">
        <v>130099</v>
      </c>
      <c r="G16" s="268">
        <v>8.65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43938</v>
      </c>
      <c r="B17" s="268">
        <v>542934</v>
      </c>
      <c r="C17" s="269" t="s">
        <v>3737</v>
      </c>
      <c r="D17" s="269" t="s">
        <v>3767</v>
      </c>
      <c r="E17" s="269" t="s">
        <v>584</v>
      </c>
      <c r="F17" s="389">
        <v>152000</v>
      </c>
      <c r="G17" s="268">
        <v>32.6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43938</v>
      </c>
      <c r="B18" s="268">
        <v>542934</v>
      </c>
      <c r="C18" s="269" t="s">
        <v>3737</v>
      </c>
      <c r="D18" s="269" t="s">
        <v>3768</v>
      </c>
      <c r="E18" s="269" t="s">
        <v>585</v>
      </c>
      <c r="F18" s="389">
        <v>90000</v>
      </c>
      <c r="G18" s="268">
        <v>32.75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43938</v>
      </c>
      <c r="B19" s="268">
        <v>542934</v>
      </c>
      <c r="C19" s="269" t="s">
        <v>3737</v>
      </c>
      <c r="D19" s="269" t="s">
        <v>3769</v>
      </c>
      <c r="E19" s="269" t="s">
        <v>585</v>
      </c>
      <c r="F19" s="389">
        <v>96000</v>
      </c>
      <c r="G19" s="268">
        <v>32.6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43938</v>
      </c>
      <c r="B20" s="268">
        <v>543193</v>
      </c>
      <c r="C20" s="269" t="s">
        <v>3707</v>
      </c>
      <c r="D20" s="269" t="s">
        <v>3770</v>
      </c>
      <c r="E20" s="269" t="s">
        <v>585</v>
      </c>
      <c r="F20" s="389">
        <v>30000</v>
      </c>
      <c r="G20" s="268">
        <v>21.46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43938</v>
      </c>
      <c r="B21" s="268">
        <v>511628</v>
      </c>
      <c r="C21" s="269" t="s">
        <v>3771</v>
      </c>
      <c r="D21" s="269" t="s">
        <v>3772</v>
      </c>
      <c r="E21" s="269" t="s">
        <v>585</v>
      </c>
      <c r="F21" s="389">
        <v>25000</v>
      </c>
      <c r="G21" s="268">
        <v>20.09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43938</v>
      </c>
      <c r="B22" s="268">
        <v>536659</v>
      </c>
      <c r="C22" s="269" t="s">
        <v>3773</v>
      </c>
      <c r="D22" s="269" t="s">
        <v>3774</v>
      </c>
      <c r="E22" s="269" t="s">
        <v>585</v>
      </c>
      <c r="F22" s="389">
        <v>37827</v>
      </c>
      <c r="G22" s="268">
        <v>2.62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43938</v>
      </c>
      <c r="B23" s="268">
        <v>531952</v>
      </c>
      <c r="C23" s="269" t="s">
        <v>3739</v>
      </c>
      <c r="D23" s="269" t="s">
        <v>3740</v>
      </c>
      <c r="E23" s="269" t="s">
        <v>584</v>
      </c>
      <c r="F23" s="389">
        <v>70100</v>
      </c>
      <c r="G23" s="268">
        <v>30.1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43938</v>
      </c>
      <c r="B24" s="268">
        <v>531952</v>
      </c>
      <c r="C24" s="269" t="s">
        <v>3739</v>
      </c>
      <c r="D24" s="269" t="s">
        <v>3740</v>
      </c>
      <c r="E24" s="269" t="s">
        <v>585</v>
      </c>
      <c r="F24" s="389">
        <v>100</v>
      </c>
      <c r="G24" s="268">
        <v>30.1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43938</v>
      </c>
      <c r="B25" s="268">
        <v>531952</v>
      </c>
      <c r="C25" s="269" t="s">
        <v>3739</v>
      </c>
      <c r="D25" s="269" t="s">
        <v>3775</v>
      </c>
      <c r="E25" s="269" t="s">
        <v>585</v>
      </c>
      <c r="F25" s="389">
        <v>70000</v>
      </c>
      <c r="G25" s="268">
        <v>30.1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43938</v>
      </c>
      <c r="B26" s="268">
        <v>543171</v>
      </c>
      <c r="C26" s="269" t="s">
        <v>3776</v>
      </c>
      <c r="D26" s="269" t="s">
        <v>3777</v>
      </c>
      <c r="E26" s="269" t="s">
        <v>585</v>
      </c>
      <c r="F26" s="389">
        <v>21000</v>
      </c>
      <c r="G26" s="268">
        <v>35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43938</v>
      </c>
      <c r="B27" s="268">
        <v>543171</v>
      </c>
      <c r="C27" s="269" t="s">
        <v>3776</v>
      </c>
      <c r="D27" s="269" t="s">
        <v>3778</v>
      </c>
      <c r="E27" s="269" t="s">
        <v>585</v>
      </c>
      <c r="F27" s="389">
        <v>21000</v>
      </c>
      <c r="G27" s="268">
        <v>35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43938</v>
      </c>
      <c r="B28" s="268">
        <v>543171</v>
      </c>
      <c r="C28" s="269" t="s">
        <v>3776</v>
      </c>
      <c r="D28" s="269" t="s">
        <v>3779</v>
      </c>
      <c r="E28" s="269" t="s">
        <v>584</v>
      </c>
      <c r="F28" s="389">
        <v>15000</v>
      </c>
      <c r="G28" s="268">
        <v>35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43938</v>
      </c>
      <c r="B29" s="268">
        <v>543171</v>
      </c>
      <c r="C29" s="269" t="s">
        <v>3776</v>
      </c>
      <c r="D29" s="269" t="s">
        <v>3780</v>
      </c>
      <c r="E29" s="269" t="s">
        <v>584</v>
      </c>
      <c r="F29" s="389">
        <v>18000</v>
      </c>
      <c r="G29" s="268">
        <v>34.82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43938</v>
      </c>
      <c r="B30" s="268">
        <v>543171</v>
      </c>
      <c r="C30" s="269" t="s">
        <v>3776</v>
      </c>
      <c r="D30" s="269" t="s">
        <v>3781</v>
      </c>
      <c r="E30" s="269" t="s">
        <v>584</v>
      </c>
      <c r="F30" s="389">
        <v>18000</v>
      </c>
      <c r="G30" s="268">
        <v>35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43938</v>
      </c>
      <c r="B31" s="268">
        <v>543171</v>
      </c>
      <c r="C31" s="269" t="s">
        <v>3776</v>
      </c>
      <c r="D31" s="269" t="s">
        <v>3782</v>
      </c>
      <c r="E31" s="269" t="s">
        <v>584</v>
      </c>
      <c r="F31" s="389">
        <v>21000</v>
      </c>
      <c r="G31" s="268">
        <v>35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43938</v>
      </c>
      <c r="B32" s="268" t="s">
        <v>118</v>
      </c>
      <c r="C32" s="269" t="s">
        <v>3657</v>
      </c>
      <c r="D32" s="269" t="s">
        <v>3783</v>
      </c>
      <c r="E32" s="269" t="s">
        <v>584</v>
      </c>
      <c r="F32" s="389">
        <v>2546654</v>
      </c>
      <c r="G32" s="268">
        <v>118.39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43938</v>
      </c>
      <c r="B33" s="268" t="s">
        <v>118</v>
      </c>
      <c r="C33" s="269" t="s">
        <v>3657</v>
      </c>
      <c r="D33" s="269" t="s">
        <v>3619</v>
      </c>
      <c r="E33" s="269" t="s">
        <v>584</v>
      </c>
      <c r="F33" s="389">
        <v>4593171</v>
      </c>
      <c r="G33" s="268">
        <v>117.67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43938</v>
      </c>
      <c r="B34" s="268" t="s">
        <v>118</v>
      </c>
      <c r="C34" s="269" t="s">
        <v>3657</v>
      </c>
      <c r="D34" s="269" t="s">
        <v>3784</v>
      </c>
      <c r="E34" s="269" t="s">
        <v>584</v>
      </c>
      <c r="F34" s="389">
        <v>3130574</v>
      </c>
      <c r="G34" s="268">
        <v>118.35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43938</v>
      </c>
      <c r="B35" s="268" t="s">
        <v>121</v>
      </c>
      <c r="C35" s="269" t="s">
        <v>3785</v>
      </c>
      <c r="D35" s="269" t="s">
        <v>3786</v>
      </c>
      <c r="E35" s="269" t="s">
        <v>584</v>
      </c>
      <c r="F35" s="389">
        <v>163352071</v>
      </c>
      <c r="G35" s="268">
        <v>4.05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43938</v>
      </c>
      <c r="B36" s="268" t="s">
        <v>3787</v>
      </c>
      <c r="C36" s="269" t="s">
        <v>3788</v>
      </c>
      <c r="D36" s="269" t="s">
        <v>3738</v>
      </c>
      <c r="E36" s="269" t="s">
        <v>584</v>
      </c>
      <c r="F36" s="389">
        <v>25600</v>
      </c>
      <c r="G36" s="268">
        <v>185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43938</v>
      </c>
      <c r="B37" s="268" t="s">
        <v>133</v>
      </c>
      <c r="C37" s="269" t="s">
        <v>3658</v>
      </c>
      <c r="D37" s="269" t="s">
        <v>3786</v>
      </c>
      <c r="E37" s="269" t="s">
        <v>584</v>
      </c>
      <c r="F37" s="389">
        <v>399514</v>
      </c>
      <c r="G37" s="268">
        <v>339.93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43938</v>
      </c>
      <c r="B38" s="268" t="s">
        <v>133</v>
      </c>
      <c r="C38" s="269" t="s">
        <v>3658</v>
      </c>
      <c r="D38" s="269" t="s">
        <v>3659</v>
      </c>
      <c r="E38" s="269" t="s">
        <v>584</v>
      </c>
      <c r="F38" s="389">
        <v>416096</v>
      </c>
      <c r="G38" s="268">
        <v>343.41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43938</v>
      </c>
      <c r="B39" s="268" t="s">
        <v>3741</v>
      </c>
      <c r="C39" s="269" t="s">
        <v>3742</v>
      </c>
      <c r="D39" s="269" t="s">
        <v>3789</v>
      </c>
      <c r="E39" s="269" t="s">
        <v>584</v>
      </c>
      <c r="F39" s="389">
        <v>136000</v>
      </c>
      <c r="G39" s="268">
        <v>15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43938</v>
      </c>
      <c r="B40" s="268" t="s">
        <v>3741</v>
      </c>
      <c r="C40" s="269" t="s">
        <v>3742</v>
      </c>
      <c r="D40" s="269" t="s">
        <v>3790</v>
      </c>
      <c r="E40" s="269" t="s">
        <v>584</v>
      </c>
      <c r="F40" s="389">
        <v>144000</v>
      </c>
      <c r="G40" s="268">
        <v>15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43938</v>
      </c>
      <c r="B41" s="268" t="s">
        <v>3741</v>
      </c>
      <c r="C41" s="269" t="s">
        <v>3742</v>
      </c>
      <c r="D41" s="269" t="s">
        <v>3791</v>
      </c>
      <c r="E41" s="269" t="s">
        <v>584</v>
      </c>
      <c r="F41" s="389">
        <v>144000</v>
      </c>
      <c r="G41" s="268">
        <v>15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43938</v>
      </c>
      <c r="B42" s="268" t="s">
        <v>3741</v>
      </c>
      <c r="C42" s="269" t="s">
        <v>3742</v>
      </c>
      <c r="D42" s="269" t="s">
        <v>3792</v>
      </c>
      <c r="E42" s="269" t="s">
        <v>584</v>
      </c>
      <c r="F42" s="389">
        <v>264000</v>
      </c>
      <c r="G42" s="268">
        <v>15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43938</v>
      </c>
      <c r="B43" s="268" t="s">
        <v>3741</v>
      </c>
      <c r="C43" s="269" t="s">
        <v>3742</v>
      </c>
      <c r="D43" s="269" t="s">
        <v>3793</v>
      </c>
      <c r="E43" s="269" t="s">
        <v>584</v>
      </c>
      <c r="F43" s="389">
        <v>128000</v>
      </c>
      <c r="G43" s="268">
        <v>15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43938</v>
      </c>
      <c r="B44" s="268" t="s">
        <v>3741</v>
      </c>
      <c r="C44" s="269" t="s">
        <v>3742</v>
      </c>
      <c r="D44" s="269" t="s">
        <v>3743</v>
      </c>
      <c r="E44" s="269" t="s">
        <v>584</v>
      </c>
      <c r="F44" s="389">
        <v>32000</v>
      </c>
      <c r="G44" s="268">
        <v>15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43938</v>
      </c>
      <c r="B45" s="268" t="s">
        <v>153</v>
      </c>
      <c r="C45" s="269" t="s">
        <v>3593</v>
      </c>
      <c r="D45" s="269" t="s">
        <v>3659</v>
      </c>
      <c r="E45" s="269" t="s">
        <v>584</v>
      </c>
      <c r="F45" s="389">
        <v>4266168</v>
      </c>
      <c r="G45" s="268">
        <v>28.02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43938</v>
      </c>
      <c r="B46" s="268" t="s">
        <v>153</v>
      </c>
      <c r="C46" s="269" t="s">
        <v>3593</v>
      </c>
      <c r="D46" s="269" t="s">
        <v>3619</v>
      </c>
      <c r="E46" s="269" t="s">
        <v>584</v>
      </c>
      <c r="F46" s="389">
        <v>5203338</v>
      </c>
      <c r="G46" s="268">
        <v>28.12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43938</v>
      </c>
      <c r="B47" s="268" t="s">
        <v>506</v>
      </c>
      <c r="C47" s="269" t="s">
        <v>3794</v>
      </c>
      <c r="D47" s="269" t="s">
        <v>3795</v>
      </c>
      <c r="E47" s="269" t="s">
        <v>584</v>
      </c>
      <c r="F47" s="389">
        <v>1422090</v>
      </c>
      <c r="G47" s="268">
        <v>4.62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43938</v>
      </c>
      <c r="B48" s="268" t="s">
        <v>2322</v>
      </c>
      <c r="C48" s="269" t="s">
        <v>3796</v>
      </c>
      <c r="D48" s="269" t="s">
        <v>3797</v>
      </c>
      <c r="E48" s="269" t="s">
        <v>584</v>
      </c>
      <c r="F48" s="389">
        <v>8954136</v>
      </c>
      <c r="G48" s="268">
        <v>0.75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43938</v>
      </c>
      <c r="B49" s="268" t="s">
        <v>526</v>
      </c>
      <c r="C49" s="269" t="s">
        <v>3798</v>
      </c>
      <c r="D49" s="269" t="s">
        <v>3799</v>
      </c>
      <c r="E49" s="269" t="s">
        <v>584</v>
      </c>
      <c r="F49" s="389">
        <v>10944505</v>
      </c>
      <c r="G49" s="268">
        <v>72.900000000000006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43938</v>
      </c>
      <c r="B50" s="268" t="s">
        <v>195</v>
      </c>
      <c r="C50" s="269" t="s">
        <v>3800</v>
      </c>
      <c r="D50" s="269" t="s">
        <v>3801</v>
      </c>
      <c r="E50" s="269" t="s">
        <v>584</v>
      </c>
      <c r="F50" s="389">
        <v>613916</v>
      </c>
      <c r="G50" s="268">
        <v>178.07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43938</v>
      </c>
      <c r="B51" s="268" t="s">
        <v>195</v>
      </c>
      <c r="C51" s="269" t="s">
        <v>3800</v>
      </c>
      <c r="D51" s="269" t="s">
        <v>3784</v>
      </c>
      <c r="E51" s="269" t="s">
        <v>584</v>
      </c>
      <c r="F51" s="389">
        <v>639829</v>
      </c>
      <c r="G51" s="268">
        <v>180.01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43938</v>
      </c>
      <c r="B52" s="268" t="s">
        <v>1227</v>
      </c>
      <c r="C52" s="269" t="s">
        <v>3802</v>
      </c>
      <c r="D52" s="269" t="s">
        <v>3803</v>
      </c>
      <c r="E52" s="269" t="s">
        <v>585</v>
      </c>
      <c r="F52" s="389">
        <v>243857</v>
      </c>
      <c r="G52" s="268">
        <v>458.08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43938</v>
      </c>
      <c r="B53" s="268" t="s">
        <v>118</v>
      </c>
      <c r="C53" s="269" t="s">
        <v>3657</v>
      </c>
      <c r="D53" s="269" t="s">
        <v>3783</v>
      </c>
      <c r="E53" s="269" t="s">
        <v>585</v>
      </c>
      <c r="F53" s="389">
        <v>2546654</v>
      </c>
      <c r="G53" s="268">
        <v>118.49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43938</v>
      </c>
      <c r="B54" s="268" t="s">
        <v>118</v>
      </c>
      <c r="C54" s="269" t="s">
        <v>3657</v>
      </c>
      <c r="D54" s="269" t="s">
        <v>3619</v>
      </c>
      <c r="E54" s="269" t="s">
        <v>585</v>
      </c>
      <c r="F54" s="389">
        <v>4753459</v>
      </c>
      <c r="G54" s="268">
        <v>117.67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43938</v>
      </c>
      <c r="B55" s="268" t="s">
        <v>118</v>
      </c>
      <c r="C55" s="269" t="s">
        <v>3657</v>
      </c>
      <c r="D55" s="269" t="s">
        <v>3784</v>
      </c>
      <c r="E55" s="269" t="s">
        <v>585</v>
      </c>
      <c r="F55" s="389">
        <v>3130348</v>
      </c>
      <c r="G55" s="268">
        <v>118.4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43938</v>
      </c>
      <c r="B56" s="268" t="s">
        <v>121</v>
      </c>
      <c r="C56" s="269" t="s">
        <v>3785</v>
      </c>
      <c r="D56" s="269" t="s">
        <v>3786</v>
      </c>
      <c r="E56" s="269" t="s">
        <v>585</v>
      </c>
      <c r="F56" s="389">
        <v>160529451</v>
      </c>
      <c r="G56" s="268">
        <v>4.0599999999999996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43938</v>
      </c>
      <c r="B57" s="268" t="s">
        <v>133</v>
      </c>
      <c r="C57" s="269" t="s">
        <v>3658</v>
      </c>
      <c r="D57" s="269" t="s">
        <v>3659</v>
      </c>
      <c r="E57" s="269" t="s">
        <v>585</v>
      </c>
      <c r="F57" s="389">
        <v>416096</v>
      </c>
      <c r="G57" s="268">
        <v>342.89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43938</v>
      </c>
      <c r="B58" s="268" t="s">
        <v>133</v>
      </c>
      <c r="C58" s="269" t="s">
        <v>3658</v>
      </c>
      <c r="D58" s="269" t="s">
        <v>3786</v>
      </c>
      <c r="E58" s="269" t="s">
        <v>585</v>
      </c>
      <c r="F58" s="389">
        <v>387514</v>
      </c>
      <c r="G58" s="268">
        <v>340.37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43938</v>
      </c>
      <c r="B59" s="268" t="s">
        <v>3741</v>
      </c>
      <c r="C59" s="269" t="s">
        <v>3742</v>
      </c>
      <c r="D59" s="269" t="s">
        <v>3743</v>
      </c>
      <c r="E59" s="269" t="s">
        <v>585</v>
      </c>
      <c r="F59" s="389">
        <v>352000</v>
      </c>
      <c r="G59" s="268">
        <v>15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43938</v>
      </c>
      <c r="B60" s="268" t="s">
        <v>153</v>
      </c>
      <c r="C60" s="269" t="s">
        <v>3593</v>
      </c>
      <c r="D60" s="269" t="s">
        <v>3619</v>
      </c>
      <c r="E60" s="269" t="s">
        <v>585</v>
      </c>
      <c r="F60" s="389">
        <v>5057332</v>
      </c>
      <c r="G60" s="268">
        <v>28.13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43938</v>
      </c>
      <c r="B61" s="268" t="s">
        <v>153</v>
      </c>
      <c r="C61" s="269" t="s">
        <v>3593</v>
      </c>
      <c r="D61" s="269" t="s">
        <v>3659</v>
      </c>
      <c r="E61" s="269" t="s">
        <v>585</v>
      </c>
      <c r="F61" s="389">
        <v>4266168</v>
      </c>
      <c r="G61" s="268">
        <v>28.04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43938</v>
      </c>
      <c r="B62" s="268" t="s">
        <v>506</v>
      </c>
      <c r="C62" s="269" t="s">
        <v>3794</v>
      </c>
      <c r="D62" s="269" t="s">
        <v>3795</v>
      </c>
      <c r="E62" s="269" t="s">
        <v>585</v>
      </c>
      <c r="F62" s="389">
        <v>1305090</v>
      </c>
      <c r="G62" s="268">
        <v>4.62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43938</v>
      </c>
      <c r="B63" s="268" t="s">
        <v>2322</v>
      </c>
      <c r="C63" s="269" t="s">
        <v>3796</v>
      </c>
      <c r="D63" s="269" t="s">
        <v>3804</v>
      </c>
      <c r="E63" s="269" t="s">
        <v>585</v>
      </c>
      <c r="F63" s="389">
        <v>15053000</v>
      </c>
      <c r="G63" s="268">
        <v>0.75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43938</v>
      </c>
      <c r="B64" s="268" t="s">
        <v>2322</v>
      </c>
      <c r="C64" s="269" t="s">
        <v>3796</v>
      </c>
      <c r="D64" s="269" t="s">
        <v>3797</v>
      </c>
      <c r="E64" s="269" t="s">
        <v>585</v>
      </c>
      <c r="F64" s="389">
        <v>1</v>
      </c>
      <c r="G64" s="268">
        <v>0.75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43938</v>
      </c>
      <c r="B65" s="268" t="s">
        <v>526</v>
      </c>
      <c r="C65" s="269" t="s">
        <v>3798</v>
      </c>
      <c r="D65" s="269" t="s">
        <v>3799</v>
      </c>
      <c r="E65" s="269" t="s">
        <v>585</v>
      </c>
      <c r="F65" s="389">
        <v>10943385</v>
      </c>
      <c r="G65" s="268">
        <v>72.900000000000006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43938</v>
      </c>
      <c r="B66" s="268" t="s">
        <v>195</v>
      </c>
      <c r="C66" s="269" t="s">
        <v>3800</v>
      </c>
      <c r="D66" s="269" t="s">
        <v>3784</v>
      </c>
      <c r="E66" s="269" t="s">
        <v>585</v>
      </c>
      <c r="F66" s="389">
        <v>636862</v>
      </c>
      <c r="G66" s="268">
        <v>180.06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43938</v>
      </c>
      <c r="B67" s="268" t="s">
        <v>195</v>
      </c>
      <c r="C67" s="269" t="s">
        <v>3800</v>
      </c>
      <c r="D67" s="269" t="s">
        <v>3801</v>
      </c>
      <c r="E67" s="269" t="s">
        <v>585</v>
      </c>
      <c r="F67" s="389">
        <v>646698</v>
      </c>
      <c r="G67" s="268">
        <v>178.31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topLeftCell="B1" zoomScale="85" zoomScaleNormal="85" workbookViewId="0">
      <selection activeCell="L20" sqref="L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3708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3709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65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3698</v>
      </c>
      <c r="K24" s="65">
        <f>H24-F24</f>
        <v>27.5</v>
      </c>
      <c r="L24" s="399">
        <f t="shared" ref="L24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0">
        <v>16</v>
      </c>
      <c r="B25" s="433">
        <v>43930</v>
      </c>
      <c r="C25" s="412"/>
      <c r="D25" s="380" t="s">
        <v>171</v>
      </c>
      <c r="E25" s="436" t="s">
        <v>602</v>
      </c>
      <c r="F25" s="436" t="s">
        <v>3696</v>
      </c>
      <c r="G25" s="437">
        <v>1130</v>
      </c>
      <c r="H25" s="436"/>
      <c r="I25" s="436" t="s">
        <v>3697</v>
      </c>
      <c r="J25" s="378" t="s">
        <v>603</v>
      </c>
      <c r="K25" s="413"/>
      <c r="L25" s="383"/>
      <c r="M25" s="413"/>
      <c r="N25" s="410"/>
      <c r="O25" s="378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3700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3701</v>
      </c>
      <c r="J26" s="65" t="s">
        <v>3655</v>
      </c>
      <c r="K26" s="65">
        <f t="shared" ref="K26" si="17">H26-F26</f>
        <v>30</v>
      </c>
      <c r="L26" s="399">
        <f t="shared" ref="L26" si="18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3702</v>
      </c>
      <c r="J27" s="65" t="s">
        <v>3710</v>
      </c>
      <c r="K27" s="65">
        <f t="shared" ref="K27" si="19">H27-F27</f>
        <v>19</v>
      </c>
      <c r="L27" s="399">
        <f t="shared" ref="L27" si="20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0">
        <v>19</v>
      </c>
      <c r="B28" s="433">
        <v>43936</v>
      </c>
      <c r="C28" s="412"/>
      <c r="D28" s="380" t="s">
        <v>369</v>
      </c>
      <c r="E28" s="436" t="s">
        <v>602</v>
      </c>
      <c r="F28" s="436" t="s">
        <v>3722</v>
      </c>
      <c r="G28" s="437">
        <v>390</v>
      </c>
      <c r="H28" s="436"/>
      <c r="I28" s="436" t="s">
        <v>3556</v>
      </c>
      <c r="J28" s="413" t="s">
        <v>603</v>
      </c>
      <c r="K28" s="413"/>
      <c r="L28" s="383"/>
      <c r="M28" s="413"/>
      <c r="N28" s="410"/>
      <c r="O28" s="378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0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3725</v>
      </c>
      <c r="J29" s="65" t="s">
        <v>3744</v>
      </c>
      <c r="K29" s="65">
        <f t="shared" ref="K29" si="21">H29-F29</f>
        <v>17.5</v>
      </c>
      <c r="L29" s="399">
        <f t="shared" ref="L29" si="22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0">
        <v>21</v>
      </c>
      <c r="B30" s="433">
        <v>43937</v>
      </c>
      <c r="C30" s="412"/>
      <c r="D30" s="380" t="s">
        <v>109</v>
      </c>
      <c r="E30" s="436" t="s">
        <v>602</v>
      </c>
      <c r="F30" s="436" t="s">
        <v>3733</v>
      </c>
      <c r="G30" s="437">
        <v>435</v>
      </c>
      <c r="H30" s="436"/>
      <c r="I30" s="436" t="s">
        <v>3734</v>
      </c>
      <c r="J30" s="413" t="s">
        <v>603</v>
      </c>
      <c r="K30" s="413"/>
      <c r="L30" s="383"/>
      <c r="M30" s="413"/>
      <c r="N30" s="410"/>
      <c r="O30" s="378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0">
        <v>22</v>
      </c>
      <c r="B31" s="433">
        <v>43937</v>
      </c>
      <c r="C31" s="412"/>
      <c r="D31" s="380" t="s">
        <v>265</v>
      </c>
      <c r="E31" s="436" t="s">
        <v>602</v>
      </c>
      <c r="F31" s="436" t="s">
        <v>3735</v>
      </c>
      <c r="G31" s="437">
        <v>326</v>
      </c>
      <c r="H31" s="436"/>
      <c r="I31" s="436">
        <v>390</v>
      </c>
      <c r="J31" s="413" t="s">
        <v>603</v>
      </c>
      <c r="K31" s="413"/>
      <c r="L31" s="383"/>
      <c r="M31" s="413"/>
      <c r="N31" s="410"/>
      <c r="O31" s="378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3745</v>
      </c>
      <c r="G32" s="437">
        <v>515</v>
      </c>
      <c r="H32" s="436"/>
      <c r="I32" s="436" t="s">
        <v>3746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400">
        <v>24</v>
      </c>
      <c r="B33" s="433">
        <v>43938</v>
      </c>
      <c r="C33" s="412"/>
      <c r="D33" s="380" t="s">
        <v>86</v>
      </c>
      <c r="E33" s="436" t="s">
        <v>602</v>
      </c>
      <c r="F33" s="436" t="s">
        <v>3747</v>
      </c>
      <c r="G33" s="437">
        <v>1294</v>
      </c>
      <c r="H33" s="436"/>
      <c r="I33" s="436" t="s">
        <v>3748</v>
      </c>
      <c r="J33" s="413" t="s">
        <v>603</v>
      </c>
      <c r="K33" s="413"/>
      <c r="L33" s="383"/>
      <c r="M33" s="413"/>
      <c r="N33" s="410"/>
      <c r="O33" s="378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00">
        <v>25</v>
      </c>
      <c r="B34" s="433">
        <v>43938</v>
      </c>
      <c r="C34" s="412"/>
      <c r="D34" s="380" t="s">
        <v>200</v>
      </c>
      <c r="E34" s="436" t="s">
        <v>602</v>
      </c>
      <c r="F34" s="436" t="s">
        <v>3752</v>
      </c>
      <c r="G34" s="437">
        <v>500</v>
      </c>
      <c r="H34" s="436"/>
      <c r="I34" s="436" t="s">
        <v>3753</v>
      </c>
      <c r="J34" s="413" t="s">
        <v>603</v>
      </c>
      <c r="K34" s="413"/>
      <c r="L34" s="383"/>
      <c r="M34" s="413"/>
      <c r="N34" s="410"/>
      <c r="O34" s="378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3754</v>
      </c>
      <c r="G35" s="437">
        <v>177</v>
      </c>
      <c r="H35" s="436"/>
      <c r="I35" s="436" t="s">
        <v>3755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/>
      <c r="B36" s="433"/>
      <c r="C36" s="412"/>
      <c r="D36" s="380"/>
      <c r="E36" s="436"/>
      <c r="F36" s="436"/>
      <c r="G36" s="437"/>
      <c r="H36" s="436"/>
      <c r="I36" s="436"/>
      <c r="J36" s="413"/>
      <c r="K36" s="413"/>
      <c r="L36" s="383"/>
      <c r="M36" s="413"/>
      <c r="N36" s="410"/>
      <c r="O36" s="378"/>
      <c r="Q36" s="64"/>
      <c r="R36" s="342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400"/>
      <c r="B37" s="433"/>
      <c r="C37" s="434"/>
      <c r="D37" s="412"/>
      <c r="E37" s="435"/>
      <c r="F37" s="436"/>
      <c r="G37" s="437"/>
      <c r="H37" s="437"/>
      <c r="I37" s="436"/>
      <c r="J37" s="378"/>
      <c r="K37" s="378"/>
      <c r="L37" s="383"/>
      <c r="M37" s="378"/>
      <c r="N37" s="410"/>
      <c r="O37" s="390"/>
      <c r="Q37" s="64"/>
      <c r="R37" s="342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2" customHeight="1">
      <c r="A38" s="23" t="s">
        <v>605</v>
      </c>
      <c r="B38" s="24"/>
      <c r="C38" s="25"/>
      <c r="D38" s="26"/>
      <c r="E38" s="27"/>
      <c r="F38" s="28"/>
      <c r="G38" s="28"/>
      <c r="H38" s="28"/>
      <c r="I38" s="28"/>
      <c r="J38" s="66"/>
      <c r="K38" s="28"/>
      <c r="L38" s="28"/>
      <c r="M38" s="38"/>
      <c r="N38" s="66"/>
      <c r="O38" s="67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9" t="s">
        <v>606</v>
      </c>
      <c r="B39" s="23"/>
      <c r="C39" s="23"/>
      <c r="D39" s="23"/>
      <c r="F39" s="30" t="s">
        <v>607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 t="s">
        <v>608</v>
      </c>
      <c r="B40" s="23"/>
      <c r="C40" s="23"/>
      <c r="D40" s="23"/>
      <c r="E40" s="32"/>
      <c r="F40" s="30" t="s">
        <v>609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/>
      <c r="B41" s="23"/>
      <c r="C41" s="23"/>
      <c r="D41" s="23"/>
      <c r="E41" s="32"/>
      <c r="F41" s="17"/>
      <c r="G41" s="17"/>
      <c r="H41" s="31"/>
      <c r="I41" s="36"/>
      <c r="J41" s="72"/>
      <c r="K41" s="69"/>
      <c r="L41" s="70"/>
      <c r="M41" s="17"/>
      <c r="N41" s="73"/>
      <c r="O41" s="5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5">
      <c r="A42" s="11"/>
      <c r="B42" s="33" t="s">
        <v>610</v>
      </c>
      <c r="C42" s="33"/>
      <c r="D42" s="33"/>
      <c r="E42" s="33"/>
      <c r="F42" s="34"/>
      <c r="G42" s="32"/>
      <c r="H42" s="32"/>
      <c r="I42" s="74"/>
      <c r="J42" s="75"/>
      <c r="K42" s="76"/>
      <c r="L42" s="12"/>
      <c r="M42" s="12"/>
      <c r="N42" s="11"/>
      <c r="O42" s="53"/>
      <c r="R42" s="83"/>
      <c r="S42" s="16"/>
      <c r="T42" s="16"/>
      <c r="U42" s="16"/>
      <c r="V42" s="16"/>
      <c r="W42" s="16"/>
      <c r="X42" s="16"/>
      <c r="Y42" s="16"/>
      <c r="Z42" s="16"/>
    </row>
    <row r="43" spans="1:38" s="6" customFormat="1" ht="38.25">
      <c r="A43" s="20" t="s">
        <v>16</v>
      </c>
      <c r="B43" s="21" t="s">
        <v>576</v>
      </c>
      <c r="C43" s="21"/>
      <c r="D43" s="22" t="s">
        <v>589</v>
      </c>
      <c r="E43" s="21" t="s">
        <v>590</v>
      </c>
      <c r="F43" s="21" t="s">
        <v>591</v>
      </c>
      <c r="G43" s="21" t="s">
        <v>611</v>
      </c>
      <c r="H43" s="21" t="s">
        <v>593</v>
      </c>
      <c r="I43" s="21" t="s">
        <v>594</v>
      </c>
      <c r="J43" s="77" t="s">
        <v>595</v>
      </c>
      <c r="K43" s="62" t="s">
        <v>612</v>
      </c>
      <c r="L43" s="63" t="s">
        <v>597</v>
      </c>
      <c r="M43" s="78" t="s">
        <v>613</v>
      </c>
      <c r="N43" s="21" t="s">
        <v>614</v>
      </c>
      <c r="O43" s="21" t="s">
        <v>598</v>
      </c>
      <c r="P43" s="79" t="s">
        <v>599</v>
      </c>
      <c r="Q43" s="40"/>
      <c r="R43" s="38"/>
      <c r="S43" s="38"/>
      <c r="T43" s="38"/>
    </row>
    <row r="44" spans="1:38" ht="15" customHeight="1">
      <c r="A44" s="408">
        <v>1</v>
      </c>
      <c r="B44" s="442">
        <v>43922</v>
      </c>
      <c r="C44" s="392"/>
      <c r="D44" s="393" t="s">
        <v>111</v>
      </c>
      <c r="E44" s="403" t="s">
        <v>602</v>
      </c>
      <c r="F44" s="403">
        <v>842.5</v>
      </c>
      <c r="G44" s="396">
        <v>805</v>
      </c>
      <c r="H44" s="396">
        <v>832.5</v>
      </c>
      <c r="I44" s="403" t="s">
        <v>3558</v>
      </c>
      <c r="J44" s="394" t="s">
        <v>3474</v>
      </c>
      <c r="K44" s="394">
        <f t="shared" ref="K44" si="23">H44-F44</f>
        <v>-10</v>
      </c>
      <c r="L44" s="395">
        <f t="shared" ref="L44" si="24">K44/F44</f>
        <v>-1.1869436201780416E-2</v>
      </c>
      <c r="M44" s="396"/>
      <c r="N44" s="394"/>
      <c r="O44" s="394" t="s">
        <v>665</v>
      </c>
      <c r="P44" s="438">
        <v>43922</v>
      </c>
      <c r="Q44" s="8"/>
      <c r="R44" s="345" t="s">
        <v>3188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08">
        <v>2</v>
      </c>
      <c r="B45" s="442">
        <v>43922</v>
      </c>
      <c r="C45" s="392"/>
      <c r="D45" s="393" t="s">
        <v>119</v>
      </c>
      <c r="E45" s="403" t="s">
        <v>602</v>
      </c>
      <c r="F45" s="403">
        <v>317.5</v>
      </c>
      <c r="G45" s="396">
        <v>308</v>
      </c>
      <c r="H45" s="396">
        <v>312</v>
      </c>
      <c r="I45" s="403" t="s">
        <v>3432</v>
      </c>
      <c r="J45" s="394" t="s">
        <v>3562</v>
      </c>
      <c r="K45" s="394">
        <f t="shared" ref="K45" si="25">H45-F45</f>
        <v>-5.5</v>
      </c>
      <c r="L45" s="395">
        <f t="shared" ref="L45" si="26">K45/F45</f>
        <v>-1.7322834645669291E-2</v>
      </c>
      <c r="M45" s="396"/>
      <c r="N45" s="394"/>
      <c r="O45" s="394" t="s">
        <v>665</v>
      </c>
      <c r="P45" s="438">
        <v>43922</v>
      </c>
      <c r="Q45" s="8"/>
      <c r="R45" s="345" t="s">
        <v>604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07">
        <v>3</v>
      </c>
      <c r="B46" s="441">
        <v>43922</v>
      </c>
      <c r="C46" s="397"/>
      <c r="D46" s="398" t="s">
        <v>187</v>
      </c>
      <c r="E46" s="404" t="s">
        <v>602</v>
      </c>
      <c r="F46" s="404">
        <v>259</v>
      </c>
      <c r="G46" s="391">
        <v>249</v>
      </c>
      <c r="H46" s="391">
        <v>262.5</v>
      </c>
      <c r="I46" s="404" t="s">
        <v>3560</v>
      </c>
      <c r="J46" s="65" t="s">
        <v>3561</v>
      </c>
      <c r="K46" s="65">
        <f t="shared" ref="K46" si="27">H46-F46</f>
        <v>3.5</v>
      </c>
      <c r="L46" s="399">
        <f t="shared" ref="L46" si="28">K46/F46</f>
        <v>1.3513513513513514E-2</v>
      </c>
      <c r="M46" s="391"/>
      <c r="N46" s="65"/>
      <c r="O46" s="65" t="s">
        <v>601</v>
      </c>
      <c r="P46" s="439">
        <v>43922</v>
      </c>
      <c r="Q46" s="8"/>
      <c r="R46" s="345" t="s">
        <v>604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46">
        <v>4</v>
      </c>
      <c r="B47" s="441">
        <v>43924</v>
      </c>
      <c r="C47" s="447"/>
      <c r="D47" s="398" t="s">
        <v>187</v>
      </c>
      <c r="E47" s="448" t="s">
        <v>602</v>
      </c>
      <c r="F47" s="448">
        <v>257</v>
      </c>
      <c r="G47" s="449">
        <v>248</v>
      </c>
      <c r="H47" s="448">
        <v>265.5</v>
      </c>
      <c r="I47" s="450" t="s">
        <v>3560</v>
      </c>
      <c r="J47" s="65" t="s">
        <v>3612</v>
      </c>
      <c r="K47" s="65">
        <f t="shared" ref="K47" si="29">H47-F47</f>
        <v>8.5</v>
      </c>
      <c r="L47" s="399">
        <f t="shared" ref="L47" si="30">K47/F47</f>
        <v>3.3073929961089495E-2</v>
      </c>
      <c r="M47" s="391"/>
      <c r="N47" s="65"/>
      <c r="O47" s="65" t="s">
        <v>601</v>
      </c>
      <c r="P47" s="439">
        <v>43928</v>
      </c>
      <c r="Q47" s="8"/>
      <c r="R47" s="345" t="s">
        <v>604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07">
        <v>5</v>
      </c>
      <c r="B48" s="441">
        <v>43924</v>
      </c>
      <c r="C48" s="397"/>
      <c r="D48" s="398" t="s">
        <v>99</v>
      </c>
      <c r="E48" s="404" t="s">
        <v>602</v>
      </c>
      <c r="F48" s="404">
        <v>129.5</v>
      </c>
      <c r="G48" s="391">
        <v>125</v>
      </c>
      <c r="H48" s="391">
        <v>132.25</v>
      </c>
      <c r="I48" s="404">
        <v>140</v>
      </c>
      <c r="J48" s="65" t="s">
        <v>3590</v>
      </c>
      <c r="K48" s="65">
        <f>H48-F48</f>
        <v>2.75</v>
      </c>
      <c r="L48" s="399">
        <f t="shared" ref="L48" si="31">K48/F48</f>
        <v>2.1235521235521235E-2</v>
      </c>
      <c r="M48" s="391"/>
      <c r="N48" s="65"/>
      <c r="O48" s="65" t="s">
        <v>601</v>
      </c>
      <c r="P48" s="439">
        <v>43924</v>
      </c>
      <c r="Q48" s="8"/>
      <c r="R48" s="345" t="s">
        <v>3188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57">
        <v>6</v>
      </c>
      <c r="B49" s="458">
        <v>43924</v>
      </c>
      <c r="C49" s="459"/>
      <c r="D49" s="460" t="s">
        <v>47</v>
      </c>
      <c r="E49" s="461" t="s">
        <v>3591</v>
      </c>
      <c r="F49" s="461">
        <v>154.5</v>
      </c>
      <c r="G49" s="462">
        <v>158.5</v>
      </c>
      <c r="H49" s="462">
        <v>154.5</v>
      </c>
      <c r="I49" s="461" t="s">
        <v>3592</v>
      </c>
      <c r="J49" s="463" t="s">
        <v>710</v>
      </c>
      <c r="K49" s="463">
        <f>H49-F49</f>
        <v>0</v>
      </c>
      <c r="L49" s="464">
        <f t="shared" ref="L49" si="32">K49/F49</f>
        <v>0</v>
      </c>
      <c r="M49" s="462"/>
      <c r="N49" s="463"/>
      <c r="O49" s="463" t="s">
        <v>710</v>
      </c>
      <c r="P49" s="465">
        <v>43928</v>
      </c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07">
        <v>7</v>
      </c>
      <c r="B50" s="441">
        <v>43928</v>
      </c>
      <c r="C50" s="397"/>
      <c r="D50" s="398" t="s">
        <v>110</v>
      </c>
      <c r="E50" s="404" t="s">
        <v>602</v>
      </c>
      <c r="F50" s="404">
        <v>1525</v>
      </c>
      <c r="G50" s="391">
        <v>1470</v>
      </c>
      <c r="H50" s="391">
        <v>1550</v>
      </c>
      <c r="I50" s="404" t="s">
        <v>3618</v>
      </c>
      <c r="J50" s="65" t="s">
        <v>745</v>
      </c>
      <c r="K50" s="65">
        <f t="shared" ref="K50:K51" si="33">H50-F50</f>
        <v>25</v>
      </c>
      <c r="L50" s="399">
        <f t="shared" ref="L50:L51" si="34">K50/F50</f>
        <v>1.6393442622950821E-2</v>
      </c>
      <c r="M50" s="391"/>
      <c r="N50" s="65"/>
      <c r="O50" s="65" t="s">
        <v>601</v>
      </c>
      <c r="P50" s="439">
        <v>43928</v>
      </c>
      <c r="Q50" s="8"/>
      <c r="R50" s="345" t="s">
        <v>604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07">
        <v>8</v>
      </c>
      <c r="B51" s="441">
        <v>43928</v>
      </c>
      <c r="C51" s="397"/>
      <c r="D51" s="398" t="s">
        <v>461</v>
      </c>
      <c r="E51" s="404" t="s">
        <v>602</v>
      </c>
      <c r="F51" s="404">
        <v>105</v>
      </c>
      <c r="G51" s="391">
        <v>102</v>
      </c>
      <c r="H51" s="391">
        <v>107</v>
      </c>
      <c r="I51" s="404">
        <v>114</v>
      </c>
      <c r="J51" s="65" t="s">
        <v>3647</v>
      </c>
      <c r="K51" s="65">
        <f t="shared" si="33"/>
        <v>2</v>
      </c>
      <c r="L51" s="399">
        <f t="shared" si="34"/>
        <v>1.9047619047619049E-2</v>
      </c>
      <c r="M51" s="391"/>
      <c r="N51" s="65"/>
      <c r="O51" s="65" t="s">
        <v>601</v>
      </c>
      <c r="P51" s="451">
        <v>43929</v>
      </c>
      <c r="Q51" s="8"/>
      <c r="R51" s="345" t="s">
        <v>3188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7">
        <v>9</v>
      </c>
      <c r="B52" s="441">
        <v>43929</v>
      </c>
      <c r="C52" s="397"/>
      <c r="D52" s="398" t="s">
        <v>171</v>
      </c>
      <c r="E52" s="404" t="s">
        <v>602</v>
      </c>
      <c r="F52" s="404">
        <v>1177.5</v>
      </c>
      <c r="G52" s="391">
        <v>1140</v>
      </c>
      <c r="H52" s="391">
        <v>1225</v>
      </c>
      <c r="I52" s="404" t="s">
        <v>3638</v>
      </c>
      <c r="J52" s="65" t="s">
        <v>732</v>
      </c>
      <c r="K52" s="65">
        <f t="shared" ref="K52" si="35">H52-F52</f>
        <v>47.5</v>
      </c>
      <c r="L52" s="399">
        <f t="shared" ref="L52" si="36">K52/F52</f>
        <v>4.0339702760084924E-2</v>
      </c>
      <c r="M52" s="391"/>
      <c r="N52" s="65"/>
      <c r="O52" s="65" t="s">
        <v>601</v>
      </c>
      <c r="P52" s="439">
        <v>43929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07">
        <v>10</v>
      </c>
      <c r="B53" s="441">
        <v>43929</v>
      </c>
      <c r="C53" s="397"/>
      <c r="D53" s="398" t="s">
        <v>154</v>
      </c>
      <c r="E53" s="404" t="s">
        <v>602</v>
      </c>
      <c r="F53" s="404">
        <v>16600</v>
      </c>
      <c r="G53" s="391">
        <v>16000</v>
      </c>
      <c r="H53" s="391">
        <v>17000</v>
      </c>
      <c r="I53" s="404" t="s">
        <v>3639</v>
      </c>
      <c r="J53" s="65" t="s">
        <v>3641</v>
      </c>
      <c r="K53" s="65">
        <f t="shared" ref="K53" si="37">H53-F53</f>
        <v>400</v>
      </c>
      <c r="L53" s="399">
        <f t="shared" ref="L53:L56" si="38">K53/F53</f>
        <v>2.4096385542168676E-2</v>
      </c>
      <c r="M53" s="391"/>
      <c r="N53" s="65"/>
      <c r="O53" s="65" t="s">
        <v>601</v>
      </c>
      <c r="P53" s="439">
        <v>43929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07">
        <v>11</v>
      </c>
      <c r="B54" s="441">
        <v>43929</v>
      </c>
      <c r="C54" s="397"/>
      <c r="D54" s="398" t="s">
        <v>3648</v>
      </c>
      <c r="E54" s="404" t="s">
        <v>3591</v>
      </c>
      <c r="F54" s="404">
        <v>196</v>
      </c>
      <c r="G54" s="391">
        <v>205</v>
      </c>
      <c r="H54" s="391">
        <v>189</v>
      </c>
      <c r="I54" s="404" t="s">
        <v>3649</v>
      </c>
      <c r="J54" s="65" t="s">
        <v>3650</v>
      </c>
      <c r="K54" s="65">
        <f>F54-H54</f>
        <v>7</v>
      </c>
      <c r="L54" s="399">
        <f t="shared" si="38"/>
        <v>3.5714285714285712E-2</v>
      </c>
      <c r="M54" s="391"/>
      <c r="N54" s="65"/>
      <c r="O54" s="65" t="s">
        <v>601</v>
      </c>
      <c r="P54" s="439">
        <v>43929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07">
        <v>12</v>
      </c>
      <c r="B55" s="441">
        <v>43929</v>
      </c>
      <c r="C55" s="397"/>
      <c r="D55" s="398" t="s">
        <v>76</v>
      </c>
      <c r="E55" s="404" t="s">
        <v>602</v>
      </c>
      <c r="F55" s="404">
        <v>2775</v>
      </c>
      <c r="G55" s="391">
        <v>2670</v>
      </c>
      <c r="H55" s="391">
        <v>2845</v>
      </c>
      <c r="I55" s="404" t="s">
        <v>3653</v>
      </c>
      <c r="J55" s="65" t="s">
        <v>776</v>
      </c>
      <c r="K55" s="65">
        <f t="shared" ref="K55:K56" si="39">H55-F55</f>
        <v>70</v>
      </c>
      <c r="L55" s="399">
        <f t="shared" si="38"/>
        <v>2.5225225225225224E-2</v>
      </c>
      <c r="M55" s="391"/>
      <c r="N55" s="65"/>
      <c r="O55" s="65" t="s">
        <v>601</v>
      </c>
      <c r="P55" s="451">
        <v>43930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07">
        <v>13</v>
      </c>
      <c r="B56" s="441">
        <v>43930</v>
      </c>
      <c r="C56" s="397"/>
      <c r="D56" s="398" t="s">
        <v>120</v>
      </c>
      <c r="E56" s="404" t="s">
        <v>602</v>
      </c>
      <c r="F56" s="404">
        <v>336.5</v>
      </c>
      <c r="G56" s="391">
        <v>322</v>
      </c>
      <c r="H56" s="391">
        <v>343</v>
      </c>
      <c r="I56" s="404" t="s">
        <v>3693</v>
      </c>
      <c r="J56" s="65" t="s">
        <v>3611</v>
      </c>
      <c r="K56" s="65">
        <f t="shared" si="39"/>
        <v>6.5</v>
      </c>
      <c r="L56" s="399">
        <f t="shared" si="38"/>
        <v>1.9316493313521546E-2</v>
      </c>
      <c r="M56" s="391"/>
      <c r="N56" s="65"/>
      <c r="O56" s="65" t="s">
        <v>601</v>
      </c>
      <c r="P56" s="439">
        <v>43930</v>
      </c>
      <c r="Q56" s="8"/>
      <c r="R56" s="345" t="s">
        <v>3188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14</v>
      </c>
      <c r="B57" s="441">
        <v>43930</v>
      </c>
      <c r="C57" s="397"/>
      <c r="D57" s="398" t="s">
        <v>76</v>
      </c>
      <c r="E57" s="404" t="s">
        <v>602</v>
      </c>
      <c r="F57" s="404">
        <v>2740</v>
      </c>
      <c r="G57" s="391">
        <v>2650</v>
      </c>
      <c r="H57" s="391">
        <v>2795</v>
      </c>
      <c r="I57" s="404" t="s">
        <v>3692</v>
      </c>
      <c r="J57" s="65" t="s">
        <v>725</v>
      </c>
      <c r="K57" s="65">
        <f t="shared" ref="K57:K58" si="40">H57-F57</f>
        <v>55</v>
      </c>
      <c r="L57" s="399">
        <f t="shared" ref="L57:L58" si="41">K57/F57</f>
        <v>2.0072992700729927E-2</v>
      </c>
      <c r="M57" s="391"/>
      <c r="N57" s="65"/>
      <c r="O57" s="65" t="s">
        <v>601</v>
      </c>
      <c r="P57" s="439">
        <v>43930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7">
        <v>15</v>
      </c>
      <c r="B58" s="441">
        <v>43930</v>
      </c>
      <c r="C58" s="397"/>
      <c r="D58" s="398" t="s">
        <v>89</v>
      </c>
      <c r="E58" s="404" t="s">
        <v>602</v>
      </c>
      <c r="F58" s="404">
        <v>487.5</v>
      </c>
      <c r="G58" s="391">
        <v>475</v>
      </c>
      <c r="H58" s="391">
        <v>499</v>
      </c>
      <c r="I58" s="404">
        <v>520</v>
      </c>
      <c r="J58" s="65" t="s">
        <v>3712</v>
      </c>
      <c r="K58" s="65">
        <f t="shared" si="40"/>
        <v>11.5</v>
      </c>
      <c r="L58" s="399">
        <f t="shared" si="41"/>
        <v>2.3589743589743591E-2</v>
      </c>
      <c r="M58" s="391"/>
      <c r="N58" s="65"/>
      <c r="O58" s="65" t="s">
        <v>601</v>
      </c>
      <c r="P58" s="451">
        <v>43936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16</v>
      </c>
      <c r="B59" s="441">
        <v>43934</v>
      </c>
      <c r="C59" s="397"/>
      <c r="D59" s="398" t="s">
        <v>76</v>
      </c>
      <c r="E59" s="404" t="s">
        <v>602</v>
      </c>
      <c r="F59" s="404">
        <v>2730</v>
      </c>
      <c r="G59" s="391">
        <v>2630</v>
      </c>
      <c r="H59" s="391">
        <v>2780</v>
      </c>
      <c r="I59" s="404" t="s">
        <v>3703</v>
      </c>
      <c r="J59" s="65" t="s">
        <v>3706</v>
      </c>
      <c r="K59" s="65">
        <f t="shared" ref="K59:K60" si="42">H59-F59</f>
        <v>50</v>
      </c>
      <c r="L59" s="399">
        <f t="shared" ref="L59:L61" si="43">K59/F59</f>
        <v>1.8315018315018316E-2</v>
      </c>
      <c r="M59" s="391"/>
      <c r="N59" s="65"/>
      <c r="O59" s="65" t="s">
        <v>601</v>
      </c>
      <c r="P59" s="439">
        <v>43934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7">
        <v>17</v>
      </c>
      <c r="B60" s="441">
        <v>43934</v>
      </c>
      <c r="C60" s="397"/>
      <c r="D60" s="398" t="s">
        <v>76</v>
      </c>
      <c r="E60" s="404" t="s">
        <v>602</v>
      </c>
      <c r="F60" s="404">
        <v>2727.5</v>
      </c>
      <c r="G60" s="391">
        <v>2630</v>
      </c>
      <c r="H60" s="391">
        <v>2790</v>
      </c>
      <c r="I60" s="404" t="s">
        <v>3703</v>
      </c>
      <c r="J60" s="65" t="s">
        <v>3711</v>
      </c>
      <c r="K60" s="65">
        <f t="shared" si="42"/>
        <v>62.5</v>
      </c>
      <c r="L60" s="399">
        <f t="shared" si="43"/>
        <v>2.2914757103574702E-2</v>
      </c>
      <c r="M60" s="391"/>
      <c r="N60" s="65"/>
      <c r="O60" s="65" t="s">
        <v>601</v>
      </c>
      <c r="P60" s="451">
        <v>43936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8">
        <v>18</v>
      </c>
      <c r="B61" s="442">
        <v>43934</v>
      </c>
      <c r="C61" s="392"/>
      <c r="D61" s="393" t="s">
        <v>47</v>
      </c>
      <c r="E61" s="403" t="s">
        <v>3591</v>
      </c>
      <c r="F61" s="403">
        <v>166</v>
      </c>
      <c r="G61" s="396">
        <v>173</v>
      </c>
      <c r="H61" s="396">
        <v>172</v>
      </c>
      <c r="I61" s="403" t="s">
        <v>3704</v>
      </c>
      <c r="J61" s="394" t="s">
        <v>3713</v>
      </c>
      <c r="K61" s="394">
        <f>F61-H61</f>
        <v>-6</v>
      </c>
      <c r="L61" s="395">
        <f t="shared" si="43"/>
        <v>-3.614457831325301E-2</v>
      </c>
      <c r="M61" s="396"/>
      <c r="N61" s="394"/>
      <c r="O61" s="394" t="s">
        <v>665</v>
      </c>
      <c r="P61" s="445">
        <v>43936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19</v>
      </c>
      <c r="B62" s="441">
        <v>43934</v>
      </c>
      <c r="C62" s="397"/>
      <c r="D62" s="398" t="s">
        <v>150</v>
      </c>
      <c r="E62" s="404" t="s">
        <v>602</v>
      </c>
      <c r="F62" s="404">
        <v>742</v>
      </c>
      <c r="G62" s="391">
        <v>710</v>
      </c>
      <c r="H62" s="391">
        <v>750</v>
      </c>
      <c r="I62" s="404">
        <v>800</v>
      </c>
      <c r="J62" s="65" t="s">
        <v>3705</v>
      </c>
      <c r="K62" s="65">
        <f t="shared" ref="K62" si="44">H62-F62</f>
        <v>8</v>
      </c>
      <c r="L62" s="399">
        <f t="shared" ref="L62:L63" si="45">K62/F62</f>
        <v>1.078167115902965E-2</v>
      </c>
      <c r="M62" s="391"/>
      <c r="N62" s="65"/>
      <c r="O62" s="65" t="s">
        <v>601</v>
      </c>
      <c r="P62" s="439">
        <v>43934</v>
      </c>
      <c r="Q62" s="8"/>
      <c r="R62" s="345" t="s">
        <v>3188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8">
        <v>20</v>
      </c>
      <c r="B63" s="442">
        <v>43936</v>
      </c>
      <c r="C63" s="392"/>
      <c r="D63" s="393" t="s">
        <v>117</v>
      </c>
      <c r="E63" s="403" t="s">
        <v>3591</v>
      </c>
      <c r="F63" s="403">
        <v>2405</v>
      </c>
      <c r="G63" s="396">
        <v>2465</v>
      </c>
      <c r="H63" s="396">
        <v>2465</v>
      </c>
      <c r="I63" s="403" t="s">
        <v>3714</v>
      </c>
      <c r="J63" s="394" t="s">
        <v>3715</v>
      </c>
      <c r="K63" s="394">
        <f>F63-H63</f>
        <v>-60</v>
      </c>
      <c r="L63" s="395">
        <f t="shared" si="45"/>
        <v>-2.4948024948024949E-2</v>
      </c>
      <c r="M63" s="396"/>
      <c r="N63" s="394"/>
      <c r="O63" s="394" t="s">
        <v>665</v>
      </c>
      <c r="P63" s="438">
        <v>43936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8">
        <v>21</v>
      </c>
      <c r="B64" s="442">
        <v>43936</v>
      </c>
      <c r="C64" s="392"/>
      <c r="D64" s="393" t="s">
        <v>173</v>
      </c>
      <c r="E64" s="403" t="s">
        <v>602</v>
      </c>
      <c r="F64" s="403">
        <v>189.5</v>
      </c>
      <c r="G64" s="396">
        <v>183</v>
      </c>
      <c r="H64" s="396">
        <v>183</v>
      </c>
      <c r="I64" s="403" t="s">
        <v>3716</v>
      </c>
      <c r="J64" s="394" t="s">
        <v>3718</v>
      </c>
      <c r="K64" s="394">
        <f t="shared" ref="K64" si="46">H64-F64</f>
        <v>-6.5</v>
      </c>
      <c r="L64" s="395">
        <f t="shared" ref="L64:L65" si="47">K64/F64</f>
        <v>-3.430079155672823E-2</v>
      </c>
      <c r="M64" s="396"/>
      <c r="N64" s="394"/>
      <c r="O64" s="394" t="s">
        <v>665</v>
      </c>
      <c r="P64" s="438">
        <v>43936</v>
      </c>
      <c r="Q64" s="8"/>
      <c r="R64" s="345" t="s">
        <v>3188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07">
        <v>22</v>
      </c>
      <c r="B65" s="441">
        <v>43936</v>
      </c>
      <c r="C65" s="397"/>
      <c r="D65" s="398" t="s">
        <v>57</v>
      </c>
      <c r="E65" s="404" t="s">
        <v>3591</v>
      </c>
      <c r="F65" s="404">
        <v>2470</v>
      </c>
      <c r="G65" s="391">
        <v>2555</v>
      </c>
      <c r="H65" s="391">
        <v>2420</v>
      </c>
      <c r="I65" s="404" t="s">
        <v>3717</v>
      </c>
      <c r="J65" s="65" t="s">
        <v>3720</v>
      </c>
      <c r="K65" s="65">
        <f>F65-H65</f>
        <v>50</v>
      </c>
      <c r="L65" s="399">
        <f t="shared" si="47"/>
        <v>2.0242914979757085E-2</v>
      </c>
      <c r="M65" s="391"/>
      <c r="N65" s="65"/>
      <c r="O65" s="65" t="s">
        <v>601</v>
      </c>
      <c r="P65" s="439">
        <v>43936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08">
        <v>23</v>
      </c>
      <c r="B66" s="442">
        <v>43936</v>
      </c>
      <c r="C66" s="392"/>
      <c r="D66" s="393" t="s">
        <v>3719</v>
      </c>
      <c r="E66" s="403" t="s">
        <v>602</v>
      </c>
      <c r="F66" s="403">
        <v>897</v>
      </c>
      <c r="G66" s="396">
        <v>875</v>
      </c>
      <c r="H66" s="396">
        <v>870</v>
      </c>
      <c r="I66" s="403" t="s">
        <v>3726</v>
      </c>
      <c r="J66" s="394" t="s">
        <v>3721</v>
      </c>
      <c r="K66" s="394">
        <f t="shared" ref="K66:K67" si="48">H66-F66</f>
        <v>-27</v>
      </c>
      <c r="L66" s="395">
        <f t="shared" ref="L66:L67" si="49">K66/F66</f>
        <v>-3.0100334448160536E-2</v>
      </c>
      <c r="M66" s="396"/>
      <c r="N66" s="394"/>
      <c r="O66" s="394" t="s">
        <v>665</v>
      </c>
      <c r="P66" s="438">
        <v>43936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07">
        <v>24</v>
      </c>
      <c r="B67" s="441">
        <v>43937</v>
      </c>
      <c r="C67" s="397"/>
      <c r="D67" s="398" t="s">
        <v>191</v>
      </c>
      <c r="E67" s="404" t="s">
        <v>602</v>
      </c>
      <c r="F67" s="404">
        <v>2300</v>
      </c>
      <c r="G67" s="391">
        <v>2220</v>
      </c>
      <c r="H67" s="391">
        <v>2350</v>
      </c>
      <c r="I67" s="404" t="s">
        <v>3727</v>
      </c>
      <c r="J67" s="65" t="s">
        <v>3706</v>
      </c>
      <c r="K67" s="65">
        <f t="shared" si="48"/>
        <v>50</v>
      </c>
      <c r="L67" s="399">
        <f t="shared" si="49"/>
        <v>2.1739130434782608E-2</v>
      </c>
      <c r="M67" s="391"/>
      <c r="N67" s="65"/>
      <c r="O67" s="65" t="s">
        <v>601</v>
      </c>
      <c r="P67" s="439">
        <v>43937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07"/>
      <c r="B68" s="433">
        <v>43938</v>
      </c>
      <c r="C68" s="379"/>
      <c r="D68" s="380" t="s">
        <v>89</v>
      </c>
      <c r="E68" s="432" t="s">
        <v>602</v>
      </c>
      <c r="F68" s="432" t="s">
        <v>3756</v>
      </c>
      <c r="G68" s="414">
        <v>475</v>
      </c>
      <c r="H68" s="414"/>
      <c r="I68" s="432" t="s">
        <v>3757</v>
      </c>
      <c r="J68" s="413" t="s">
        <v>603</v>
      </c>
      <c r="K68" s="413"/>
      <c r="L68" s="383"/>
      <c r="M68" s="414"/>
      <c r="N68" s="413"/>
      <c r="O68" s="413"/>
      <c r="P68" s="385"/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07"/>
      <c r="B69" s="433"/>
      <c r="C69" s="379"/>
      <c r="D69" s="380"/>
      <c r="E69" s="432"/>
      <c r="F69" s="432"/>
      <c r="G69" s="414"/>
      <c r="H69" s="414"/>
      <c r="I69" s="432"/>
      <c r="J69" s="413"/>
      <c r="K69" s="413"/>
      <c r="L69" s="383"/>
      <c r="M69" s="414"/>
      <c r="N69" s="413"/>
      <c r="O69" s="413"/>
      <c r="P69" s="385"/>
      <c r="Q69" s="8"/>
      <c r="R69" s="345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407"/>
      <c r="B70" s="379"/>
      <c r="C70" s="379"/>
      <c r="D70" s="469"/>
      <c r="E70" s="381"/>
      <c r="F70" s="381"/>
      <c r="G70" s="382"/>
      <c r="H70" s="382"/>
      <c r="I70" s="381"/>
      <c r="J70" s="378"/>
      <c r="K70" s="378"/>
      <c r="L70" s="383"/>
      <c r="M70" s="382"/>
      <c r="N70" s="384"/>
      <c r="O70" s="384"/>
      <c r="P70" s="385"/>
      <c r="Q70" s="8"/>
      <c r="R70" s="345"/>
      <c r="S70" s="16"/>
      <c r="T70" s="16"/>
      <c r="U70" s="16"/>
      <c r="V70" s="16"/>
      <c r="W70" s="16"/>
      <c r="X70" s="16"/>
      <c r="Y70" s="16"/>
      <c r="Z70" s="16"/>
      <c r="AA70" s="16"/>
    </row>
    <row r="71" spans="1:34" s="428" customFormat="1" ht="15" customHeight="1">
      <c r="A71" s="409"/>
      <c r="B71" s="433"/>
      <c r="C71" s="379"/>
      <c r="D71" s="380"/>
      <c r="E71" s="432"/>
      <c r="F71" s="432"/>
      <c r="G71" s="414"/>
      <c r="H71" s="414"/>
      <c r="I71" s="432"/>
      <c r="J71" s="413"/>
      <c r="K71" s="413"/>
      <c r="L71" s="383"/>
      <c r="M71" s="414"/>
      <c r="N71" s="413"/>
      <c r="O71" s="413"/>
      <c r="P71" s="385"/>
      <c r="Q71" s="7"/>
      <c r="R71" s="345"/>
      <c r="S71" s="493"/>
      <c r="T71" s="493"/>
      <c r="U71" s="493"/>
      <c r="V71" s="493"/>
      <c r="W71" s="493"/>
      <c r="X71" s="493"/>
      <c r="Y71" s="493"/>
      <c r="Z71" s="493"/>
      <c r="AA71" s="493"/>
    </row>
    <row r="72" spans="1:34" s="428" customFormat="1" ht="15" customHeight="1">
      <c r="A72" s="409"/>
      <c r="B72" s="433"/>
      <c r="C72" s="379"/>
      <c r="D72" s="380"/>
      <c r="E72" s="432"/>
      <c r="F72" s="432"/>
      <c r="G72" s="414"/>
      <c r="H72" s="414"/>
      <c r="I72" s="432"/>
      <c r="J72" s="413"/>
      <c r="K72" s="413"/>
      <c r="L72" s="383"/>
      <c r="M72" s="414"/>
      <c r="N72" s="413"/>
      <c r="O72" s="413"/>
      <c r="P72" s="385"/>
      <c r="Q72" s="7"/>
      <c r="R72" s="345"/>
      <c r="S72" s="493"/>
      <c r="T72" s="493"/>
      <c r="U72" s="493"/>
      <c r="V72" s="493"/>
      <c r="W72" s="493"/>
      <c r="X72" s="493"/>
      <c r="Y72" s="493"/>
      <c r="Z72" s="493"/>
      <c r="AA72" s="493"/>
    </row>
    <row r="73" spans="1:34" ht="15" customHeight="1">
      <c r="A73" s="409"/>
      <c r="B73" s="379"/>
      <c r="C73" s="379"/>
      <c r="D73" s="469"/>
      <c r="E73" s="381"/>
      <c r="F73" s="381"/>
      <c r="G73" s="382"/>
      <c r="H73" s="382"/>
      <c r="I73" s="381"/>
      <c r="J73" s="378"/>
      <c r="K73" s="378"/>
      <c r="L73" s="383"/>
      <c r="M73" s="382"/>
      <c r="N73" s="384"/>
      <c r="O73" s="384"/>
      <c r="P73" s="385"/>
      <c r="Q73" s="11"/>
      <c r="R73" s="12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44.25" customHeight="1">
      <c r="A74" s="23" t="s">
        <v>605</v>
      </c>
      <c r="B74" s="39"/>
      <c r="C74" s="39"/>
      <c r="D74" s="40"/>
      <c r="E74" s="36"/>
      <c r="F74" s="36"/>
      <c r="G74" s="35"/>
      <c r="H74" s="35"/>
      <c r="I74" s="36"/>
      <c r="J74" s="17"/>
      <c r="K74" s="80"/>
      <c r="L74" s="81"/>
      <c r="M74" s="80"/>
      <c r="N74" s="82"/>
      <c r="O74" s="80"/>
      <c r="P74" s="82"/>
      <c r="Q74" s="16"/>
      <c r="R74" s="12"/>
      <c r="S74" s="16"/>
      <c r="T74" s="16"/>
      <c r="U74" s="16"/>
      <c r="V74" s="16"/>
      <c r="W74" s="16"/>
      <c r="X74" s="16"/>
      <c r="Y74" s="16"/>
      <c r="Z74" s="5"/>
      <c r="AA74" s="5"/>
      <c r="AB74" s="5"/>
    </row>
    <row r="75" spans="1:34" s="6" customFormat="1">
      <c r="A75" s="29" t="s">
        <v>606</v>
      </c>
      <c r="B75" s="23"/>
      <c r="C75" s="23"/>
      <c r="D75" s="23"/>
      <c r="E75" s="5"/>
      <c r="F75" s="30" t="s">
        <v>607</v>
      </c>
      <c r="G75" s="41"/>
      <c r="H75" s="42"/>
      <c r="I75" s="83"/>
      <c r="J75" s="17"/>
      <c r="K75" s="84"/>
      <c r="L75" s="85"/>
      <c r="M75" s="86"/>
      <c r="N75" s="87"/>
      <c r="O75" s="88"/>
      <c r="P75" s="5"/>
      <c r="Q75" s="4"/>
      <c r="R75" s="12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9" customFormat="1" ht="14.25" customHeight="1">
      <c r="A76" s="29"/>
      <c r="B76" s="23"/>
      <c r="C76" s="23"/>
      <c r="D76" s="23"/>
      <c r="E76" s="32"/>
      <c r="F76" s="30" t="s">
        <v>609</v>
      </c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4"/>
      <c r="R76" s="12"/>
      <c r="S76" s="6"/>
      <c r="Y76" s="6"/>
      <c r="Z76" s="6"/>
    </row>
    <row r="77" spans="1:34" s="9" customFormat="1" ht="14.25" customHeight="1">
      <c r="A77" s="23"/>
      <c r="B77" s="23"/>
      <c r="C77" s="23"/>
      <c r="D77" s="23"/>
      <c r="E77" s="32"/>
      <c r="F77" s="17"/>
      <c r="G77" s="17"/>
      <c r="H77" s="31"/>
      <c r="I77" s="36"/>
      <c r="J77" s="72"/>
      <c r="K77" s="69"/>
      <c r="L77" s="70"/>
      <c r="M77" s="17"/>
      <c r="N77" s="73"/>
      <c r="O77" s="57"/>
      <c r="P77" s="8"/>
      <c r="Q77" s="4"/>
      <c r="R77" s="12"/>
      <c r="S77" s="6"/>
      <c r="Y77" s="6"/>
      <c r="Z77" s="6"/>
    </row>
    <row r="78" spans="1:34" s="9" customFormat="1" ht="15">
      <c r="A78" s="43" t="s">
        <v>616</v>
      </c>
      <c r="B78" s="43"/>
      <c r="C78" s="43"/>
      <c r="D78" s="43"/>
      <c r="E78" s="32"/>
      <c r="F78" s="17"/>
      <c r="G78" s="12"/>
      <c r="H78" s="17"/>
      <c r="I78" s="12"/>
      <c r="J78" s="89"/>
      <c r="K78" s="12"/>
      <c r="L78" s="12"/>
      <c r="M78" s="12"/>
      <c r="N78" s="12"/>
      <c r="O78" s="90"/>
      <c r="P78"/>
      <c r="Q78" s="4"/>
      <c r="R78" s="12"/>
      <c r="S78" s="6"/>
      <c r="Y78" s="6"/>
      <c r="Z78" s="6"/>
    </row>
    <row r="79" spans="1:34" s="9" customFormat="1" ht="38.25">
      <c r="A79" s="21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21" t="s">
        <v>611</v>
      </c>
      <c r="H79" s="21" t="s">
        <v>593</v>
      </c>
      <c r="I79" s="21" t="s">
        <v>594</v>
      </c>
      <c r="J79" s="20" t="s">
        <v>595</v>
      </c>
      <c r="K79" s="78" t="s">
        <v>617</v>
      </c>
      <c r="L79" s="78" t="s">
        <v>613</v>
      </c>
      <c r="M79" s="21" t="s">
        <v>614</v>
      </c>
      <c r="N79" s="20" t="s">
        <v>598</v>
      </c>
      <c r="O79" s="91" t="s">
        <v>599</v>
      </c>
      <c r="P79" s="5"/>
      <c r="Q79" s="4"/>
      <c r="R79" s="17"/>
      <c r="S79" s="6"/>
      <c r="Y79" s="6"/>
      <c r="Z79" s="6"/>
    </row>
    <row r="80" spans="1:34" s="9" customFormat="1" ht="14.25">
      <c r="A80" s="516">
        <v>1</v>
      </c>
      <c r="B80" s="517">
        <v>43930</v>
      </c>
      <c r="C80" s="482"/>
      <c r="D80" s="447" t="s">
        <v>3683</v>
      </c>
      <c r="E80" s="483" t="s">
        <v>3591</v>
      </c>
      <c r="F80" s="484">
        <v>9000</v>
      </c>
      <c r="G80" s="483">
        <v>9220</v>
      </c>
      <c r="H80" s="483">
        <v>8910</v>
      </c>
      <c r="I80" s="483" t="s">
        <v>3685</v>
      </c>
      <c r="J80" s="517" t="s">
        <v>3688</v>
      </c>
      <c r="K80" s="485" t="s">
        <v>3689</v>
      </c>
      <c r="L80" s="518">
        <f>75*75</f>
        <v>5625</v>
      </c>
      <c r="M80" s="518">
        <v>75</v>
      </c>
      <c r="N80" s="518" t="s">
        <v>601</v>
      </c>
      <c r="O80" s="508">
        <v>43930</v>
      </c>
      <c r="P80" s="415"/>
      <c r="Q80" s="415"/>
      <c r="R80" s="345" t="s">
        <v>604</v>
      </c>
      <c r="S80" s="40"/>
      <c r="Y80" s="6"/>
      <c r="Z80" s="6"/>
    </row>
    <row r="81" spans="1:34" s="9" customFormat="1" ht="14.25">
      <c r="A81" s="516"/>
      <c r="B81" s="517"/>
      <c r="C81" s="482"/>
      <c r="D81" s="447" t="s">
        <v>3684</v>
      </c>
      <c r="E81" s="483" t="s">
        <v>3591</v>
      </c>
      <c r="F81" s="486" t="s">
        <v>3687</v>
      </c>
      <c r="G81" s="483"/>
      <c r="H81" s="483">
        <v>300</v>
      </c>
      <c r="I81" s="483"/>
      <c r="J81" s="517"/>
      <c r="K81" s="485" t="s">
        <v>3690</v>
      </c>
      <c r="L81" s="519"/>
      <c r="M81" s="519"/>
      <c r="N81" s="519"/>
      <c r="O81" s="509"/>
      <c r="P81" s="415"/>
      <c r="Q81" s="415"/>
      <c r="R81" s="345" t="s">
        <v>604</v>
      </c>
      <c r="S81" s="40"/>
      <c r="Y81" s="6"/>
      <c r="Z81" s="6"/>
    </row>
    <row r="82" spans="1:34" s="9" customFormat="1" ht="14.25">
      <c r="A82" s="510">
        <v>2</v>
      </c>
      <c r="B82" s="511">
        <v>43930</v>
      </c>
      <c r="C82" s="477"/>
      <c r="D82" s="453" t="s">
        <v>3681</v>
      </c>
      <c r="E82" s="478" t="s">
        <v>3591</v>
      </c>
      <c r="F82" s="479">
        <v>9020</v>
      </c>
      <c r="G82" s="478">
        <v>9220</v>
      </c>
      <c r="H82" s="478">
        <v>9100</v>
      </c>
      <c r="I82" s="478" t="s">
        <v>3685</v>
      </c>
      <c r="J82" s="511" t="s">
        <v>3587</v>
      </c>
      <c r="K82" s="480" t="s">
        <v>3691</v>
      </c>
      <c r="L82" s="512">
        <f>-(40*75)</f>
        <v>-3000</v>
      </c>
      <c r="M82" s="512">
        <v>75</v>
      </c>
      <c r="N82" s="512" t="s">
        <v>665</v>
      </c>
      <c r="O82" s="514">
        <v>43930</v>
      </c>
      <c r="P82" s="415"/>
      <c r="Q82" s="415"/>
      <c r="R82" s="345" t="s">
        <v>604</v>
      </c>
      <c r="S82" s="40"/>
      <c r="Y82" s="6"/>
      <c r="Z82" s="6"/>
    </row>
    <row r="83" spans="1:34" s="9" customFormat="1" ht="14.25">
      <c r="A83" s="510"/>
      <c r="B83" s="511"/>
      <c r="C83" s="477"/>
      <c r="D83" s="453" t="s">
        <v>3682</v>
      </c>
      <c r="E83" s="478" t="s">
        <v>3591</v>
      </c>
      <c r="F83" s="481" t="s">
        <v>3686</v>
      </c>
      <c r="G83" s="478"/>
      <c r="H83" s="478">
        <v>232.5</v>
      </c>
      <c r="I83" s="478"/>
      <c r="J83" s="511"/>
      <c r="K83" s="480">
        <f>F83-H83</f>
        <v>40</v>
      </c>
      <c r="L83" s="513"/>
      <c r="M83" s="513"/>
      <c r="N83" s="513"/>
      <c r="O83" s="515"/>
      <c r="P83" s="4"/>
      <c r="Q83" s="4"/>
      <c r="R83" s="487" t="s">
        <v>604</v>
      </c>
      <c r="S83" s="6"/>
      <c r="Y83" s="6"/>
      <c r="Z83" s="6"/>
    </row>
    <row r="84" spans="1:34" s="9" customFormat="1" ht="14.25">
      <c r="A84" s="516">
        <v>3</v>
      </c>
      <c r="B84" s="517">
        <v>43937</v>
      </c>
      <c r="C84" s="492"/>
      <c r="D84" s="447" t="s">
        <v>3728</v>
      </c>
      <c r="E84" s="491" t="s">
        <v>602</v>
      </c>
      <c r="F84" s="484">
        <v>118.25</v>
      </c>
      <c r="G84" s="491">
        <v>113</v>
      </c>
      <c r="H84" s="491">
        <v>121.5</v>
      </c>
      <c r="I84" s="491">
        <v>130</v>
      </c>
      <c r="J84" s="517" t="s">
        <v>3736</v>
      </c>
      <c r="K84" s="485" t="s">
        <v>3731</v>
      </c>
      <c r="L84" s="518">
        <f>3*M84</f>
        <v>10500</v>
      </c>
      <c r="M84" s="518">
        <v>3500</v>
      </c>
      <c r="N84" s="518" t="s">
        <v>601</v>
      </c>
      <c r="O84" s="508">
        <v>43937</v>
      </c>
      <c r="P84" s="4"/>
      <c r="Q84" s="4"/>
      <c r="R84" s="487" t="s">
        <v>3654</v>
      </c>
      <c r="S84" s="6"/>
      <c r="Y84" s="6"/>
      <c r="Z84" s="6"/>
    </row>
    <row r="85" spans="1:34" s="9" customFormat="1" ht="14.25">
      <c r="A85" s="516"/>
      <c r="B85" s="517"/>
      <c r="C85" s="492"/>
      <c r="D85" s="447" t="s">
        <v>3729</v>
      </c>
      <c r="E85" s="491" t="s">
        <v>3591</v>
      </c>
      <c r="F85" s="486" t="s">
        <v>3730</v>
      </c>
      <c r="G85" s="491"/>
      <c r="H85" s="491">
        <v>6.75</v>
      </c>
      <c r="I85" s="491"/>
      <c r="J85" s="517"/>
      <c r="K85" s="485" t="s">
        <v>3732</v>
      </c>
      <c r="L85" s="519"/>
      <c r="M85" s="519"/>
      <c r="N85" s="519"/>
      <c r="O85" s="509"/>
      <c r="P85" s="4"/>
      <c r="Q85" s="4"/>
      <c r="R85" s="487" t="s">
        <v>3654</v>
      </c>
      <c r="S85" s="6"/>
      <c r="Y85" s="6"/>
      <c r="Z85" s="6"/>
    </row>
    <row r="86" spans="1:34" s="9" customFormat="1" ht="14.25">
      <c r="A86" s="470"/>
      <c r="B86" s="471"/>
      <c r="C86" s="471"/>
      <c r="D86" s="472"/>
      <c r="E86" s="470"/>
      <c r="F86" s="473"/>
      <c r="G86" s="470"/>
      <c r="H86" s="470"/>
      <c r="I86" s="470"/>
      <c r="J86" s="474"/>
      <c r="K86" s="474"/>
      <c r="L86" s="475"/>
      <c r="M86" s="474"/>
      <c r="N86" s="474"/>
      <c r="O86" s="476"/>
      <c r="P86" s="4"/>
      <c r="Q86" s="4"/>
      <c r="R86" s="94"/>
      <c r="S86" s="6"/>
      <c r="Y86" s="6"/>
      <c r="Z86" s="6"/>
    </row>
    <row r="87" spans="1:34" s="9" customFormat="1" ht="15">
      <c r="A87" s="386"/>
      <c r="B87" s="387"/>
      <c r="C87" s="387"/>
      <c r="D87" s="388"/>
      <c r="E87" s="386"/>
      <c r="F87" s="405"/>
      <c r="G87" s="386"/>
      <c r="H87" s="386"/>
      <c r="I87" s="386"/>
      <c r="J87" s="387"/>
      <c r="K87" s="80"/>
      <c r="L87" s="386"/>
      <c r="M87" s="386"/>
      <c r="N87" s="386"/>
      <c r="O87" s="406"/>
      <c r="P87" s="4"/>
      <c r="Q87" s="4"/>
      <c r="R87" s="94"/>
      <c r="S87" s="6"/>
      <c r="Y87" s="6"/>
      <c r="Z87" s="6"/>
    </row>
    <row r="88" spans="1:34" s="6" customFormat="1">
      <c r="A88" s="44"/>
      <c r="B88" s="45"/>
      <c r="C88" s="46"/>
      <c r="D88" s="47"/>
      <c r="E88" s="48"/>
      <c r="F88" s="49"/>
      <c r="G88" s="49"/>
      <c r="H88" s="49"/>
      <c r="I88" s="49"/>
      <c r="J88" s="17"/>
      <c r="K88" s="92"/>
      <c r="L88" s="92"/>
      <c r="M88" s="17"/>
      <c r="N88" s="16"/>
      <c r="O88" s="9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5">
      <c r="A89" s="50" t="s">
        <v>618</v>
      </c>
      <c r="B89" s="50"/>
      <c r="C89" s="50"/>
      <c r="D89" s="50"/>
      <c r="E89" s="51"/>
      <c r="F89" s="49"/>
      <c r="G89" s="49"/>
      <c r="H89" s="49"/>
      <c r="I89" s="49"/>
      <c r="J89" s="53"/>
      <c r="K89" s="12"/>
      <c r="L89" s="12"/>
      <c r="M89" s="12"/>
      <c r="N89" s="11"/>
      <c r="O89" s="5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38.25">
      <c r="A90" s="21" t="s">
        <v>16</v>
      </c>
      <c r="B90" s="21" t="s">
        <v>576</v>
      </c>
      <c r="C90" s="21"/>
      <c r="D90" s="22" t="s">
        <v>589</v>
      </c>
      <c r="E90" s="21" t="s">
        <v>590</v>
      </c>
      <c r="F90" s="21" t="s">
        <v>591</v>
      </c>
      <c r="G90" s="52" t="s">
        <v>611</v>
      </c>
      <c r="H90" s="21" t="s">
        <v>593</v>
      </c>
      <c r="I90" s="21" t="s">
        <v>594</v>
      </c>
      <c r="J90" s="20" t="s">
        <v>595</v>
      </c>
      <c r="K90" s="20" t="s">
        <v>619</v>
      </c>
      <c r="L90" s="78" t="s">
        <v>613</v>
      </c>
      <c r="M90" s="21" t="s">
        <v>614</v>
      </c>
      <c r="N90" s="21" t="s">
        <v>598</v>
      </c>
      <c r="O90" s="22" t="s">
        <v>599</v>
      </c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40" customFormat="1" ht="14.25">
      <c r="A91" s="443">
        <v>1</v>
      </c>
      <c r="B91" s="392">
        <v>43922</v>
      </c>
      <c r="C91" s="392"/>
      <c r="D91" s="393" t="s">
        <v>3586</v>
      </c>
      <c r="E91" s="403" t="s">
        <v>602</v>
      </c>
      <c r="F91" s="403">
        <v>40</v>
      </c>
      <c r="G91" s="396"/>
      <c r="H91" s="396">
        <v>0</v>
      </c>
      <c r="I91" s="403">
        <v>100</v>
      </c>
      <c r="J91" s="444" t="s">
        <v>3587</v>
      </c>
      <c r="K91" s="444">
        <f t="shared" ref="K91:K97" si="50">L91*M91</f>
        <v>-3000</v>
      </c>
      <c r="L91" s="444">
        <f t="shared" ref="L91:L97" si="51">H91-F91</f>
        <v>-40</v>
      </c>
      <c r="M91" s="444">
        <v>75</v>
      </c>
      <c r="N91" s="394" t="s">
        <v>665</v>
      </c>
      <c r="O91" s="438">
        <v>43922</v>
      </c>
      <c r="P91" s="415"/>
      <c r="Q91" s="415"/>
      <c r="R91" s="345" t="s">
        <v>3188</v>
      </c>
      <c r="Z91" s="428"/>
      <c r="AA91" s="428"/>
      <c r="AB91" s="428"/>
      <c r="AC91" s="428"/>
      <c r="AD91" s="428"/>
      <c r="AE91" s="428"/>
      <c r="AF91" s="428"/>
      <c r="AG91" s="428"/>
      <c r="AH91" s="428"/>
    </row>
    <row r="92" spans="1:34" s="40" customFormat="1" ht="14.25">
      <c r="A92" s="467">
        <v>2</v>
      </c>
      <c r="B92" s="397">
        <v>43929</v>
      </c>
      <c r="C92" s="397"/>
      <c r="D92" s="398" t="s">
        <v>3645</v>
      </c>
      <c r="E92" s="404" t="s">
        <v>602</v>
      </c>
      <c r="F92" s="404">
        <v>102.5</v>
      </c>
      <c r="G92" s="391"/>
      <c r="H92" s="391">
        <v>132.5</v>
      </c>
      <c r="I92" s="404" t="s">
        <v>3646</v>
      </c>
      <c r="J92" s="468" t="s">
        <v>3655</v>
      </c>
      <c r="K92" s="468">
        <f t="shared" si="50"/>
        <v>2250</v>
      </c>
      <c r="L92" s="468">
        <f t="shared" si="51"/>
        <v>30</v>
      </c>
      <c r="M92" s="468">
        <v>75</v>
      </c>
      <c r="N92" s="65" t="s">
        <v>601</v>
      </c>
      <c r="O92" s="439">
        <v>43929</v>
      </c>
      <c r="P92" s="415"/>
      <c r="Q92" s="415"/>
      <c r="R92" s="345" t="s">
        <v>3654</v>
      </c>
      <c r="Z92" s="428"/>
      <c r="AA92" s="428"/>
      <c r="AB92" s="428"/>
      <c r="AC92" s="428"/>
      <c r="AD92" s="428"/>
      <c r="AE92" s="428"/>
      <c r="AF92" s="428"/>
      <c r="AG92" s="428"/>
      <c r="AH92" s="428"/>
    </row>
    <row r="93" spans="1:34" s="40" customFormat="1" ht="14.25">
      <c r="A93" s="467">
        <v>3</v>
      </c>
      <c r="B93" s="397">
        <v>43930</v>
      </c>
      <c r="C93" s="397"/>
      <c r="D93" s="398" t="s">
        <v>3679</v>
      </c>
      <c r="E93" s="404" t="s">
        <v>602</v>
      </c>
      <c r="F93" s="404">
        <v>52.5</v>
      </c>
      <c r="G93" s="391"/>
      <c r="H93" s="391">
        <v>72.5</v>
      </c>
      <c r="I93" s="404">
        <v>110</v>
      </c>
      <c r="J93" s="468" t="s">
        <v>3680</v>
      </c>
      <c r="K93" s="468">
        <f t="shared" si="50"/>
        <v>1500</v>
      </c>
      <c r="L93" s="468">
        <f t="shared" si="51"/>
        <v>20</v>
      </c>
      <c r="M93" s="468">
        <v>75</v>
      </c>
      <c r="N93" s="65" t="s">
        <v>601</v>
      </c>
      <c r="O93" s="439">
        <v>43930</v>
      </c>
      <c r="P93" s="415"/>
      <c r="Q93" s="415"/>
      <c r="R93" s="345" t="s">
        <v>3654</v>
      </c>
      <c r="Z93" s="428"/>
      <c r="AA93" s="428"/>
      <c r="AB93" s="428"/>
      <c r="AC93" s="428"/>
      <c r="AD93" s="428"/>
      <c r="AE93" s="428"/>
      <c r="AF93" s="428"/>
      <c r="AG93" s="428"/>
      <c r="AH93" s="428"/>
    </row>
    <row r="94" spans="1:34" s="40" customFormat="1" ht="14.25">
      <c r="A94" s="467">
        <v>4</v>
      </c>
      <c r="B94" s="397">
        <v>43930</v>
      </c>
      <c r="C94" s="397"/>
      <c r="D94" s="398" t="s">
        <v>3694</v>
      </c>
      <c r="E94" s="404" t="s">
        <v>602</v>
      </c>
      <c r="F94" s="404">
        <v>62.5</v>
      </c>
      <c r="G94" s="391">
        <v>37</v>
      </c>
      <c r="H94" s="391">
        <v>72.5</v>
      </c>
      <c r="I94" s="404" t="s">
        <v>3695</v>
      </c>
      <c r="J94" s="468" t="s">
        <v>3699</v>
      </c>
      <c r="K94" s="468">
        <f t="shared" si="50"/>
        <v>2000</v>
      </c>
      <c r="L94" s="468">
        <f t="shared" si="51"/>
        <v>10</v>
      </c>
      <c r="M94" s="468">
        <v>200</v>
      </c>
      <c r="N94" s="65" t="s">
        <v>601</v>
      </c>
      <c r="O94" s="451">
        <v>43934</v>
      </c>
      <c r="P94" s="415"/>
      <c r="Q94" s="415"/>
      <c r="R94" s="345" t="s">
        <v>604</v>
      </c>
      <c r="Z94" s="428"/>
      <c r="AA94" s="428"/>
      <c r="AB94" s="428"/>
      <c r="AC94" s="428"/>
      <c r="AD94" s="428"/>
      <c r="AE94" s="428"/>
      <c r="AF94" s="428"/>
      <c r="AG94" s="428"/>
      <c r="AH94" s="428"/>
    </row>
    <row r="95" spans="1:34" s="40" customFormat="1" ht="14.25">
      <c r="A95" s="467">
        <v>5</v>
      </c>
      <c r="B95" s="397">
        <v>43934</v>
      </c>
      <c r="C95" s="397"/>
      <c r="D95" s="398" t="s">
        <v>3694</v>
      </c>
      <c r="E95" s="404" t="s">
        <v>602</v>
      </c>
      <c r="F95" s="404">
        <v>62</v>
      </c>
      <c r="G95" s="391">
        <v>37</v>
      </c>
      <c r="H95" s="391">
        <v>71</v>
      </c>
      <c r="I95" s="404" t="s">
        <v>3695</v>
      </c>
      <c r="J95" s="468" t="s">
        <v>3407</v>
      </c>
      <c r="K95" s="468">
        <f t="shared" si="50"/>
        <v>1800</v>
      </c>
      <c r="L95" s="468">
        <f t="shared" si="51"/>
        <v>9</v>
      </c>
      <c r="M95" s="468">
        <v>200</v>
      </c>
      <c r="N95" s="65" t="s">
        <v>601</v>
      </c>
      <c r="O95" s="439">
        <v>43934</v>
      </c>
      <c r="P95" s="415"/>
      <c r="Q95" s="415"/>
      <c r="R95" s="345" t="s">
        <v>604</v>
      </c>
      <c r="Z95" s="428"/>
      <c r="AA95" s="428"/>
      <c r="AB95" s="428"/>
      <c r="AC95" s="428"/>
      <c r="AD95" s="428"/>
      <c r="AE95" s="428"/>
      <c r="AF95" s="428"/>
      <c r="AG95" s="428"/>
      <c r="AH95" s="428"/>
    </row>
    <row r="96" spans="1:34" s="40" customFormat="1" ht="14.25">
      <c r="A96" s="467">
        <v>6</v>
      </c>
      <c r="B96" s="397">
        <v>43936</v>
      </c>
      <c r="C96" s="397"/>
      <c r="D96" s="398" t="s">
        <v>3723</v>
      </c>
      <c r="E96" s="404" t="s">
        <v>602</v>
      </c>
      <c r="F96" s="404">
        <v>44.5</v>
      </c>
      <c r="G96" s="391">
        <v>24</v>
      </c>
      <c r="H96" s="391">
        <v>53.5</v>
      </c>
      <c r="I96" s="404" t="s">
        <v>3724</v>
      </c>
      <c r="J96" s="468" t="s">
        <v>3407</v>
      </c>
      <c r="K96" s="468">
        <f t="shared" si="50"/>
        <v>2250</v>
      </c>
      <c r="L96" s="468">
        <f t="shared" si="51"/>
        <v>9</v>
      </c>
      <c r="M96" s="468">
        <v>250</v>
      </c>
      <c r="N96" s="65" t="s">
        <v>601</v>
      </c>
      <c r="O96" s="439">
        <v>43936</v>
      </c>
      <c r="P96" s="415"/>
      <c r="Q96" s="415"/>
      <c r="R96" s="345" t="s">
        <v>604</v>
      </c>
      <c r="Z96" s="428"/>
      <c r="AA96" s="428"/>
      <c r="AB96" s="428"/>
      <c r="AC96" s="428"/>
      <c r="AD96" s="428"/>
      <c r="AE96" s="428"/>
      <c r="AF96" s="428"/>
      <c r="AG96" s="428"/>
      <c r="AH96" s="428"/>
    </row>
    <row r="97" spans="1:34" s="40" customFormat="1" ht="14.25">
      <c r="A97" s="467"/>
      <c r="B97" s="397">
        <v>43938</v>
      </c>
      <c r="C97" s="397"/>
      <c r="D97" s="398" t="s">
        <v>3749</v>
      </c>
      <c r="E97" s="404" t="s">
        <v>602</v>
      </c>
      <c r="F97" s="404">
        <v>3.75</v>
      </c>
      <c r="G97" s="391">
        <v>2</v>
      </c>
      <c r="H97" s="391">
        <v>4.5</v>
      </c>
      <c r="I97" s="404" t="s">
        <v>3751</v>
      </c>
      <c r="J97" s="468" t="s">
        <v>3750</v>
      </c>
      <c r="K97" s="468">
        <f t="shared" si="50"/>
        <v>2475</v>
      </c>
      <c r="L97" s="468">
        <f t="shared" si="51"/>
        <v>0.75</v>
      </c>
      <c r="M97" s="468">
        <v>3300</v>
      </c>
      <c r="N97" s="65" t="s">
        <v>601</v>
      </c>
      <c r="O97" s="439">
        <v>43938</v>
      </c>
      <c r="P97" s="415"/>
      <c r="Q97" s="415"/>
      <c r="R97" s="345" t="s">
        <v>604</v>
      </c>
      <c r="Z97" s="428"/>
      <c r="AA97" s="428"/>
      <c r="AB97" s="428"/>
      <c r="AC97" s="428"/>
      <c r="AD97" s="428"/>
      <c r="AE97" s="428"/>
      <c r="AF97" s="428"/>
      <c r="AG97" s="428"/>
      <c r="AH97" s="428"/>
    </row>
    <row r="98" spans="1:34" s="40" customFormat="1" ht="14.25">
      <c r="A98" s="467"/>
      <c r="B98" s="397">
        <v>43938</v>
      </c>
      <c r="C98" s="397"/>
      <c r="D98" s="398" t="s">
        <v>3758</v>
      </c>
      <c r="E98" s="404" t="s">
        <v>602</v>
      </c>
      <c r="F98" s="404">
        <v>36.5</v>
      </c>
      <c r="G98" s="391">
        <v>19</v>
      </c>
      <c r="H98" s="391">
        <v>44.5</v>
      </c>
      <c r="I98" s="404" t="s">
        <v>3759</v>
      </c>
      <c r="J98" s="468" t="s">
        <v>3705</v>
      </c>
      <c r="K98" s="468">
        <f t="shared" ref="K98" si="52">L98*M98</f>
        <v>3200</v>
      </c>
      <c r="L98" s="468">
        <f t="shared" ref="L98" si="53">H98-F98</f>
        <v>8</v>
      </c>
      <c r="M98" s="468">
        <v>400</v>
      </c>
      <c r="N98" s="65" t="s">
        <v>601</v>
      </c>
      <c r="O98" s="439">
        <v>43938</v>
      </c>
      <c r="P98" s="415"/>
      <c r="Q98" s="415"/>
      <c r="R98" s="345" t="s">
        <v>604</v>
      </c>
      <c r="Z98" s="428"/>
      <c r="AA98" s="428"/>
      <c r="AB98" s="428"/>
      <c r="AC98" s="428"/>
      <c r="AD98" s="428"/>
      <c r="AE98" s="428"/>
      <c r="AF98" s="428"/>
      <c r="AG98" s="428"/>
      <c r="AH98" s="428"/>
    </row>
    <row r="99" spans="1:34" s="40" customFormat="1" ht="14.25">
      <c r="A99" s="466"/>
      <c r="B99" s="466"/>
      <c r="C99" s="379"/>
      <c r="D99" s="380"/>
      <c r="E99" s="432"/>
      <c r="F99" s="432"/>
      <c r="G99" s="414"/>
      <c r="H99" s="414"/>
      <c r="I99" s="432"/>
      <c r="J99" s="384"/>
      <c r="K99" s="384"/>
      <c r="L99" s="384"/>
      <c r="M99" s="384"/>
      <c r="N99" s="410"/>
      <c r="O99" s="410"/>
      <c r="P99" s="415"/>
      <c r="Q99" s="415"/>
      <c r="R99" s="345"/>
      <c r="Z99" s="428"/>
      <c r="AA99" s="428"/>
      <c r="AB99" s="428"/>
      <c r="AC99" s="428"/>
      <c r="AD99" s="428"/>
      <c r="AE99" s="428"/>
      <c r="AF99" s="428"/>
      <c r="AG99" s="428"/>
      <c r="AH99" s="428"/>
    </row>
    <row r="100" spans="1:34" s="40" customFormat="1" ht="14.25">
      <c r="A100" s="386"/>
      <c r="B100" s="387"/>
      <c r="C100" s="387"/>
      <c r="D100" s="388"/>
      <c r="E100" s="386"/>
      <c r="F100" s="429"/>
      <c r="G100" s="386"/>
      <c r="H100" s="386"/>
      <c r="I100" s="386"/>
      <c r="J100" s="387"/>
      <c r="K100" s="430"/>
      <c r="L100" s="386"/>
      <c r="M100" s="386"/>
      <c r="N100" s="386"/>
      <c r="O100" s="431"/>
      <c r="P100" s="415"/>
      <c r="Q100" s="415"/>
      <c r="R100" s="345"/>
      <c r="Z100" s="428"/>
      <c r="AA100" s="428"/>
      <c r="AB100" s="428"/>
      <c r="AC100" s="428"/>
      <c r="AD100" s="428"/>
      <c r="AE100" s="428"/>
      <c r="AF100" s="428"/>
      <c r="AG100" s="428"/>
      <c r="AH100" s="428"/>
    </row>
    <row r="101" spans="1:34" ht="15">
      <c r="A101" s="101" t="s">
        <v>620</v>
      </c>
      <c r="B101" s="102"/>
      <c r="C101" s="102"/>
      <c r="D101" s="103"/>
      <c r="E101" s="34"/>
      <c r="F101" s="32"/>
      <c r="G101" s="32"/>
      <c r="H101" s="74"/>
      <c r="I101" s="121"/>
      <c r="J101" s="122"/>
      <c r="K101" s="17"/>
      <c r="L101" s="17"/>
      <c r="M101" s="17"/>
      <c r="N101" s="11"/>
      <c r="O101" s="53"/>
      <c r="Q101" s="97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4" ht="38.25">
      <c r="A102" s="20" t="s">
        <v>16</v>
      </c>
      <c r="B102" s="21" t="s">
        <v>576</v>
      </c>
      <c r="C102" s="21"/>
      <c r="D102" s="22" t="s">
        <v>589</v>
      </c>
      <c r="E102" s="21" t="s">
        <v>590</v>
      </c>
      <c r="F102" s="21" t="s">
        <v>591</v>
      </c>
      <c r="G102" s="21" t="s">
        <v>592</v>
      </c>
      <c r="H102" s="21" t="s">
        <v>593</v>
      </c>
      <c r="I102" s="21" t="s">
        <v>594</v>
      </c>
      <c r="J102" s="20" t="s">
        <v>595</v>
      </c>
      <c r="K102" s="21" t="s">
        <v>596</v>
      </c>
      <c r="L102" s="21" t="s">
        <v>597</v>
      </c>
      <c r="M102" s="21" t="s">
        <v>598</v>
      </c>
      <c r="N102" s="22" t="s">
        <v>599</v>
      </c>
      <c r="O102" s="21" t="s">
        <v>600</v>
      </c>
      <c r="P102" s="99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s="8" customFormat="1">
      <c r="A103" s="416"/>
      <c r="B103" s="417"/>
      <c r="C103" s="418"/>
      <c r="D103" s="419"/>
      <c r="E103" s="420"/>
      <c r="F103" s="420"/>
      <c r="G103" s="421"/>
      <c r="H103" s="421"/>
      <c r="I103" s="420"/>
      <c r="J103" s="422"/>
      <c r="K103" s="423"/>
      <c r="L103" s="424"/>
      <c r="M103" s="425"/>
      <c r="N103" s="426"/>
      <c r="O103" s="427"/>
      <c r="P103" s="125"/>
      <c r="Q103"/>
      <c r="R103" s="96"/>
      <c r="T103" s="57"/>
      <c r="U103" s="57"/>
      <c r="V103" s="57"/>
      <c r="W103" s="57"/>
      <c r="X103" s="57"/>
      <c r="Y103" s="57"/>
      <c r="Z103" s="57"/>
    </row>
    <row r="104" spans="1:34">
      <c r="A104" s="23" t="s">
        <v>605</v>
      </c>
      <c r="B104" s="23"/>
      <c r="C104" s="23"/>
      <c r="D104" s="23"/>
      <c r="E104" s="5"/>
      <c r="F104" s="30" t="s">
        <v>607</v>
      </c>
      <c r="G104" s="83"/>
      <c r="H104" s="83"/>
      <c r="I104" s="38"/>
      <c r="J104" s="86"/>
      <c r="K104" s="84"/>
      <c r="L104" s="85"/>
      <c r="M104" s="86"/>
      <c r="N104" s="87"/>
      <c r="O104" s="126"/>
      <c r="P104" s="11"/>
      <c r="Q104" s="16"/>
      <c r="R104" s="98"/>
      <c r="S104" s="16"/>
      <c r="T104" s="16"/>
      <c r="U104" s="16"/>
      <c r="V104" s="16"/>
      <c r="W104" s="16"/>
      <c r="X104" s="16"/>
      <c r="Y104" s="16"/>
    </row>
    <row r="105" spans="1:34">
      <c r="A105" s="29" t="s">
        <v>606</v>
      </c>
      <c r="B105" s="23"/>
      <c r="C105" s="23"/>
      <c r="D105" s="23"/>
      <c r="E105" s="32"/>
      <c r="F105" s="30" t="s">
        <v>609</v>
      </c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37"/>
      <c r="B109" s="45"/>
      <c r="C109" s="104"/>
      <c r="D109" s="6"/>
      <c r="E109" s="38"/>
      <c r="F109" s="83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ht="15">
      <c r="A110" s="5"/>
      <c r="B110" s="105" t="s">
        <v>621</v>
      </c>
      <c r="C110" s="105"/>
      <c r="D110" s="105"/>
      <c r="E110" s="105"/>
      <c r="F110" s="17"/>
      <c r="G110" s="17"/>
      <c r="H110" s="106"/>
      <c r="I110" s="17"/>
      <c r="J110" s="75"/>
      <c r="K110" s="76"/>
      <c r="L110" s="17"/>
      <c r="M110" s="17"/>
      <c r="N110" s="16"/>
      <c r="O110" s="100"/>
      <c r="P110" s="7"/>
      <c r="Q110" s="11"/>
      <c r="R110" s="143"/>
      <c r="S110" s="16"/>
      <c r="T110" s="16"/>
      <c r="U110" s="16"/>
      <c r="V110" s="16"/>
      <c r="W110" s="16"/>
      <c r="X110" s="16"/>
      <c r="Y110" s="16"/>
      <c r="Z110" s="16"/>
    </row>
    <row r="111" spans="1:34" ht="38.25">
      <c r="A111" s="20" t="s">
        <v>16</v>
      </c>
      <c r="B111" s="21" t="s">
        <v>576</v>
      </c>
      <c r="C111" s="21"/>
      <c r="D111" s="22" t="s">
        <v>589</v>
      </c>
      <c r="E111" s="21" t="s">
        <v>590</v>
      </c>
      <c r="F111" s="21" t="s">
        <v>591</v>
      </c>
      <c r="G111" s="21" t="s">
        <v>622</v>
      </c>
      <c r="H111" s="21" t="s">
        <v>623</v>
      </c>
      <c r="I111" s="21" t="s">
        <v>594</v>
      </c>
      <c r="J111" s="61" t="s">
        <v>595</v>
      </c>
      <c r="K111" s="21" t="s">
        <v>596</v>
      </c>
      <c r="L111" s="21" t="s">
        <v>597</v>
      </c>
      <c r="M111" s="21" t="s">
        <v>598</v>
      </c>
      <c r="N111" s="22" t="s">
        <v>599</v>
      </c>
      <c r="O111" s="100"/>
      <c r="P111" s="7"/>
      <c r="Q111" s="11"/>
      <c r="R111" s="143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04">
        <v>1</v>
      </c>
      <c r="B112" s="107">
        <v>41579</v>
      </c>
      <c r="C112" s="107"/>
      <c r="D112" s="108" t="s">
        <v>624</v>
      </c>
      <c r="E112" s="109" t="s">
        <v>625</v>
      </c>
      <c r="F112" s="110">
        <v>82</v>
      </c>
      <c r="G112" s="109" t="s">
        <v>626</v>
      </c>
      <c r="H112" s="109">
        <v>100</v>
      </c>
      <c r="I112" s="127">
        <v>100</v>
      </c>
      <c r="J112" s="128" t="s">
        <v>627</v>
      </c>
      <c r="K112" s="129">
        <f t="shared" ref="K112:K143" si="54">H112-F112</f>
        <v>18</v>
      </c>
      <c r="L112" s="130">
        <f t="shared" ref="L112:L143" si="55">K112/F112</f>
        <v>0.21951219512195122</v>
      </c>
      <c r="M112" s="131" t="s">
        <v>601</v>
      </c>
      <c r="N112" s="132">
        <v>42657</v>
      </c>
      <c r="O112" s="53"/>
      <c r="P112" s="11"/>
      <c r="Q112" s="16"/>
      <c r="R112" s="14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</v>
      </c>
      <c r="B113" s="107">
        <v>41794</v>
      </c>
      <c r="C113" s="107"/>
      <c r="D113" s="108" t="s">
        <v>628</v>
      </c>
      <c r="E113" s="109" t="s">
        <v>602</v>
      </c>
      <c r="F113" s="110">
        <v>257</v>
      </c>
      <c r="G113" s="109" t="s">
        <v>626</v>
      </c>
      <c r="H113" s="109">
        <v>300</v>
      </c>
      <c r="I113" s="127">
        <v>300</v>
      </c>
      <c r="J113" s="128" t="s">
        <v>627</v>
      </c>
      <c r="K113" s="129">
        <f t="shared" si="54"/>
        <v>43</v>
      </c>
      <c r="L113" s="130">
        <f t="shared" si="55"/>
        <v>0.16731517509727625</v>
      </c>
      <c r="M113" s="131" t="s">
        <v>601</v>
      </c>
      <c r="N113" s="132">
        <v>41822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</v>
      </c>
      <c r="B114" s="107">
        <v>41828</v>
      </c>
      <c r="C114" s="107"/>
      <c r="D114" s="108" t="s">
        <v>629</v>
      </c>
      <c r="E114" s="109" t="s">
        <v>602</v>
      </c>
      <c r="F114" s="110">
        <v>393</v>
      </c>
      <c r="G114" s="109" t="s">
        <v>626</v>
      </c>
      <c r="H114" s="109">
        <v>468</v>
      </c>
      <c r="I114" s="127">
        <v>468</v>
      </c>
      <c r="J114" s="128" t="s">
        <v>627</v>
      </c>
      <c r="K114" s="129">
        <f t="shared" si="54"/>
        <v>75</v>
      </c>
      <c r="L114" s="130">
        <f t="shared" si="55"/>
        <v>0.19083969465648856</v>
      </c>
      <c r="M114" s="131" t="s">
        <v>601</v>
      </c>
      <c r="N114" s="132">
        <v>41863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</v>
      </c>
      <c r="B115" s="107">
        <v>41857</v>
      </c>
      <c r="C115" s="107"/>
      <c r="D115" s="108" t="s">
        <v>630</v>
      </c>
      <c r="E115" s="109" t="s">
        <v>602</v>
      </c>
      <c r="F115" s="110">
        <v>205</v>
      </c>
      <c r="G115" s="109" t="s">
        <v>626</v>
      </c>
      <c r="H115" s="109">
        <v>275</v>
      </c>
      <c r="I115" s="127">
        <v>250</v>
      </c>
      <c r="J115" s="128" t="s">
        <v>627</v>
      </c>
      <c r="K115" s="129">
        <f t="shared" si="54"/>
        <v>70</v>
      </c>
      <c r="L115" s="130">
        <f t="shared" si="55"/>
        <v>0.34146341463414637</v>
      </c>
      <c r="M115" s="131" t="s">
        <v>601</v>
      </c>
      <c r="N115" s="132">
        <v>41962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5</v>
      </c>
      <c r="B116" s="107">
        <v>41886</v>
      </c>
      <c r="C116" s="107"/>
      <c r="D116" s="108" t="s">
        <v>631</v>
      </c>
      <c r="E116" s="109" t="s">
        <v>602</v>
      </c>
      <c r="F116" s="110">
        <v>162</v>
      </c>
      <c r="G116" s="109" t="s">
        <v>626</v>
      </c>
      <c r="H116" s="109">
        <v>190</v>
      </c>
      <c r="I116" s="127">
        <v>190</v>
      </c>
      <c r="J116" s="128" t="s">
        <v>627</v>
      </c>
      <c r="K116" s="129">
        <f t="shared" si="54"/>
        <v>28</v>
      </c>
      <c r="L116" s="130">
        <f t="shared" si="55"/>
        <v>0.1728395061728395</v>
      </c>
      <c r="M116" s="131" t="s">
        <v>601</v>
      </c>
      <c r="N116" s="132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6</v>
      </c>
      <c r="B117" s="107">
        <v>41886</v>
      </c>
      <c r="C117" s="107"/>
      <c r="D117" s="108" t="s">
        <v>632</v>
      </c>
      <c r="E117" s="109" t="s">
        <v>602</v>
      </c>
      <c r="F117" s="110">
        <v>75</v>
      </c>
      <c r="G117" s="109" t="s">
        <v>626</v>
      </c>
      <c r="H117" s="109">
        <v>91.5</v>
      </c>
      <c r="I117" s="127" t="s">
        <v>633</v>
      </c>
      <c r="J117" s="128" t="s">
        <v>634</v>
      </c>
      <c r="K117" s="129">
        <f t="shared" si="54"/>
        <v>16.5</v>
      </c>
      <c r="L117" s="130">
        <f t="shared" si="55"/>
        <v>0.22</v>
      </c>
      <c r="M117" s="131" t="s">
        <v>601</v>
      </c>
      <c r="N117" s="132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7</v>
      </c>
      <c r="B118" s="107">
        <v>41913</v>
      </c>
      <c r="C118" s="107"/>
      <c r="D118" s="108" t="s">
        <v>635</v>
      </c>
      <c r="E118" s="109" t="s">
        <v>602</v>
      </c>
      <c r="F118" s="110">
        <v>850</v>
      </c>
      <c r="G118" s="109" t="s">
        <v>626</v>
      </c>
      <c r="H118" s="109">
        <v>982.5</v>
      </c>
      <c r="I118" s="127">
        <v>1050</v>
      </c>
      <c r="J118" s="128" t="s">
        <v>636</v>
      </c>
      <c r="K118" s="129">
        <f t="shared" si="54"/>
        <v>132.5</v>
      </c>
      <c r="L118" s="130">
        <f t="shared" si="55"/>
        <v>0.15588235294117647</v>
      </c>
      <c r="M118" s="131" t="s">
        <v>601</v>
      </c>
      <c r="N118" s="132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8</v>
      </c>
      <c r="B119" s="107">
        <v>41913</v>
      </c>
      <c r="C119" s="107"/>
      <c r="D119" s="108" t="s">
        <v>637</v>
      </c>
      <c r="E119" s="109" t="s">
        <v>602</v>
      </c>
      <c r="F119" s="110">
        <v>475</v>
      </c>
      <c r="G119" s="109" t="s">
        <v>626</v>
      </c>
      <c r="H119" s="109">
        <v>515</v>
      </c>
      <c r="I119" s="127">
        <v>600</v>
      </c>
      <c r="J119" s="128" t="s">
        <v>638</v>
      </c>
      <c r="K119" s="129">
        <f t="shared" si="54"/>
        <v>40</v>
      </c>
      <c r="L119" s="130">
        <f t="shared" si="55"/>
        <v>8.4210526315789472E-2</v>
      </c>
      <c r="M119" s="131" t="s">
        <v>601</v>
      </c>
      <c r="N119" s="132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9</v>
      </c>
      <c r="B120" s="107">
        <v>41913</v>
      </c>
      <c r="C120" s="107"/>
      <c r="D120" s="108" t="s">
        <v>639</v>
      </c>
      <c r="E120" s="109" t="s">
        <v>602</v>
      </c>
      <c r="F120" s="110">
        <v>86</v>
      </c>
      <c r="G120" s="109" t="s">
        <v>626</v>
      </c>
      <c r="H120" s="109">
        <v>99</v>
      </c>
      <c r="I120" s="127">
        <v>140</v>
      </c>
      <c r="J120" s="128" t="s">
        <v>640</v>
      </c>
      <c r="K120" s="129">
        <f t="shared" si="54"/>
        <v>13</v>
      </c>
      <c r="L120" s="130">
        <f t="shared" si="55"/>
        <v>0.15116279069767441</v>
      </c>
      <c r="M120" s="131" t="s">
        <v>601</v>
      </c>
      <c r="N120" s="132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10</v>
      </c>
      <c r="B121" s="107">
        <v>41926</v>
      </c>
      <c r="C121" s="107"/>
      <c r="D121" s="108" t="s">
        <v>641</v>
      </c>
      <c r="E121" s="109" t="s">
        <v>602</v>
      </c>
      <c r="F121" s="110">
        <v>496.6</v>
      </c>
      <c r="G121" s="109" t="s">
        <v>626</v>
      </c>
      <c r="H121" s="109">
        <v>621</v>
      </c>
      <c r="I121" s="127">
        <v>580</v>
      </c>
      <c r="J121" s="128" t="s">
        <v>627</v>
      </c>
      <c r="K121" s="129">
        <f t="shared" si="54"/>
        <v>124.39999999999998</v>
      </c>
      <c r="L121" s="130">
        <f t="shared" si="55"/>
        <v>0.25050342327829234</v>
      </c>
      <c r="M121" s="131" t="s">
        <v>601</v>
      </c>
      <c r="N121" s="132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11</v>
      </c>
      <c r="B122" s="107">
        <v>41926</v>
      </c>
      <c r="C122" s="107"/>
      <c r="D122" s="108" t="s">
        <v>642</v>
      </c>
      <c r="E122" s="109" t="s">
        <v>602</v>
      </c>
      <c r="F122" s="110">
        <v>2481.9</v>
      </c>
      <c r="G122" s="109" t="s">
        <v>626</v>
      </c>
      <c r="H122" s="109">
        <v>2840</v>
      </c>
      <c r="I122" s="127">
        <v>2870</v>
      </c>
      <c r="J122" s="128" t="s">
        <v>643</v>
      </c>
      <c r="K122" s="129">
        <f t="shared" si="54"/>
        <v>358.09999999999991</v>
      </c>
      <c r="L122" s="130">
        <f t="shared" si="55"/>
        <v>0.14428462065353154</v>
      </c>
      <c r="M122" s="131" t="s">
        <v>601</v>
      </c>
      <c r="N122" s="132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12</v>
      </c>
      <c r="B123" s="107">
        <v>41928</v>
      </c>
      <c r="C123" s="107"/>
      <c r="D123" s="108" t="s">
        <v>644</v>
      </c>
      <c r="E123" s="109" t="s">
        <v>602</v>
      </c>
      <c r="F123" s="110">
        <v>84.5</v>
      </c>
      <c r="G123" s="109" t="s">
        <v>626</v>
      </c>
      <c r="H123" s="109">
        <v>93</v>
      </c>
      <c r="I123" s="127">
        <v>110</v>
      </c>
      <c r="J123" s="128" t="s">
        <v>645</v>
      </c>
      <c r="K123" s="129">
        <f t="shared" si="54"/>
        <v>8.5</v>
      </c>
      <c r="L123" s="130">
        <f t="shared" si="55"/>
        <v>0.10059171597633136</v>
      </c>
      <c r="M123" s="131" t="s">
        <v>601</v>
      </c>
      <c r="N123" s="132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13</v>
      </c>
      <c r="B124" s="107">
        <v>41928</v>
      </c>
      <c r="C124" s="107"/>
      <c r="D124" s="108" t="s">
        <v>646</v>
      </c>
      <c r="E124" s="109" t="s">
        <v>602</v>
      </c>
      <c r="F124" s="110">
        <v>401</v>
      </c>
      <c r="G124" s="109" t="s">
        <v>626</v>
      </c>
      <c r="H124" s="109">
        <v>428</v>
      </c>
      <c r="I124" s="127">
        <v>450</v>
      </c>
      <c r="J124" s="128" t="s">
        <v>647</v>
      </c>
      <c r="K124" s="129">
        <f t="shared" si="54"/>
        <v>27</v>
      </c>
      <c r="L124" s="130">
        <f t="shared" si="55"/>
        <v>6.7331670822942641E-2</v>
      </c>
      <c r="M124" s="131" t="s">
        <v>601</v>
      </c>
      <c r="N124" s="132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14</v>
      </c>
      <c r="B125" s="107">
        <v>41928</v>
      </c>
      <c r="C125" s="107"/>
      <c r="D125" s="108" t="s">
        <v>648</v>
      </c>
      <c r="E125" s="109" t="s">
        <v>602</v>
      </c>
      <c r="F125" s="110">
        <v>101</v>
      </c>
      <c r="G125" s="109" t="s">
        <v>626</v>
      </c>
      <c r="H125" s="109">
        <v>112</v>
      </c>
      <c r="I125" s="127">
        <v>120</v>
      </c>
      <c r="J125" s="128" t="s">
        <v>649</v>
      </c>
      <c r="K125" s="129">
        <f t="shared" si="54"/>
        <v>11</v>
      </c>
      <c r="L125" s="130">
        <f t="shared" si="55"/>
        <v>0.10891089108910891</v>
      </c>
      <c r="M125" s="131" t="s">
        <v>601</v>
      </c>
      <c r="N125" s="132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15</v>
      </c>
      <c r="B126" s="107">
        <v>41954</v>
      </c>
      <c r="C126" s="107"/>
      <c r="D126" s="108" t="s">
        <v>650</v>
      </c>
      <c r="E126" s="109" t="s">
        <v>602</v>
      </c>
      <c r="F126" s="110">
        <v>59</v>
      </c>
      <c r="G126" s="109" t="s">
        <v>626</v>
      </c>
      <c r="H126" s="109">
        <v>76</v>
      </c>
      <c r="I126" s="127">
        <v>76</v>
      </c>
      <c r="J126" s="128" t="s">
        <v>627</v>
      </c>
      <c r="K126" s="129">
        <f t="shared" si="54"/>
        <v>17</v>
      </c>
      <c r="L126" s="130">
        <f t="shared" si="55"/>
        <v>0.28813559322033899</v>
      </c>
      <c r="M126" s="131" t="s">
        <v>601</v>
      </c>
      <c r="N126" s="132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16</v>
      </c>
      <c r="B127" s="107">
        <v>41954</v>
      </c>
      <c r="C127" s="107"/>
      <c r="D127" s="108" t="s">
        <v>639</v>
      </c>
      <c r="E127" s="109" t="s">
        <v>602</v>
      </c>
      <c r="F127" s="110">
        <v>99</v>
      </c>
      <c r="G127" s="109" t="s">
        <v>626</v>
      </c>
      <c r="H127" s="109">
        <v>120</v>
      </c>
      <c r="I127" s="127">
        <v>120</v>
      </c>
      <c r="J127" s="128" t="s">
        <v>651</v>
      </c>
      <c r="K127" s="129">
        <f t="shared" si="54"/>
        <v>21</v>
      </c>
      <c r="L127" s="130">
        <f t="shared" si="55"/>
        <v>0.21212121212121213</v>
      </c>
      <c r="M127" s="131" t="s">
        <v>601</v>
      </c>
      <c r="N127" s="132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17</v>
      </c>
      <c r="B128" s="107">
        <v>41956</v>
      </c>
      <c r="C128" s="107"/>
      <c r="D128" s="108" t="s">
        <v>652</v>
      </c>
      <c r="E128" s="109" t="s">
        <v>602</v>
      </c>
      <c r="F128" s="110">
        <v>22</v>
      </c>
      <c r="G128" s="109" t="s">
        <v>626</v>
      </c>
      <c r="H128" s="109">
        <v>33.549999999999997</v>
      </c>
      <c r="I128" s="127">
        <v>32</v>
      </c>
      <c r="J128" s="128" t="s">
        <v>653</v>
      </c>
      <c r="K128" s="129">
        <f t="shared" si="54"/>
        <v>11.549999999999997</v>
      </c>
      <c r="L128" s="130">
        <f t="shared" si="55"/>
        <v>0.52499999999999991</v>
      </c>
      <c r="M128" s="131" t="s">
        <v>601</v>
      </c>
      <c r="N128" s="132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18</v>
      </c>
      <c r="B129" s="107">
        <v>41976</v>
      </c>
      <c r="C129" s="107"/>
      <c r="D129" s="108" t="s">
        <v>654</v>
      </c>
      <c r="E129" s="109" t="s">
        <v>602</v>
      </c>
      <c r="F129" s="110">
        <v>440</v>
      </c>
      <c r="G129" s="109" t="s">
        <v>626</v>
      </c>
      <c r="H129" s="109">
        <v>520</v>
      </c>
      <c r="I129" s="127">
        <v>520</v>
      </c>
      <c r="J129" s="128" t="s">
        <v>655</v>
      </c>
      <c r="K129" s="129">
        <f t="shared" si="54"/>
        <v>80</v>
      </c>
      <c r="L129" s="130">
        <f t="shared" si="55"/>
        <v>0.18181818181818182</v>
      </c>
      <c r="M129" s="131" t="s">
        <v>601</v>
      </c>
      <c r="N129" s="132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19</v>
      </c>
      <c r="B130" s="107">
        <v>41976</v>
      </c>
      <c r="C130" s="107"/>
      <c r="D130" s="108" t="s">
        <v>656</v>
      </c>
      <c r="E130" s="109" t="s">
        <v>602</v>
      </c>
      <c r="F130" s="110">
        <v>360</v>
      </c>
      <c r="G130" s="109" t="s">
        <v>626</v>
      </c>
      <c r="H130" s="109">
        <v>427</v>
      </c>
      <c r="I130" s="127">
        <v>425</v>
      </c>
      <c r="J130" s="128" t="s">
        <v>657</v>
      </c>
      <c r="K130" s="129">
        <f t="shared" si="54"/>
        <v>67</v>
      </c>
      <c r="L130" s="130">
        <f t="shared" si="55"/>
        <v>0.18611111111111112</v>
      </c>
      <c r="M130" s="131" t="s">
        <v>601</v>
      </c>
      <c r="N130" s="132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20</v>
      </c>
      <c r="B131" s="107">
        <v>42012</v>
      </c>
      <c r="C131" s="107"/>
      <c r="D131" s="108" t="s">
        <v>658</v>
      </c>
      <c r="E131" s="109" t="s">
        <v>602</v>
      </c>
      <c r="F131" s="110">
        <v>360</v>
      </c>
      <c r="G131" s="109" t="s">
        <v>626</v>
      </c>
      <c r="H131" s="109">
        <v>455</v>
      </c>
      <c r="I131" s="127">
        <v>420</v>
      </c>
      <c r="J131" s="128" t="s">
        <v>659</v>
      </c>
      <c r="K131" s="129">
        <f t="shared" si="54"/>
        <v>95</v>
      </c>
      <c r="L131" s="130">
        <f t="shared" si="55"/>
        <v>0.2638888888888889</v>
      </c>
      <c r="M131" s="131" t="s">
        <v>601</v>
      </c>
      <c r="N131" s="132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21</v>
      </c>
      <c r="B132" s="107">
        <v>42012</v>
      </c>
      <c r="C132" s="107"/>
      <c r="D132" s="108" t="s">
        <v>660</v>
      </c>
      <c r="E132" s="109" t="s">
        <v>602</v>
      </c>
      <c r="F132" s="110">
        <v>130</v>
      </c>
      <c r="G132" s="109"/>
      <c r="H132" s="109">
        <v>175.5</v>
      </c>
      <c r="I132" s="127">
        <v>165</v>
      </c>
      <c r="J132" s="128" t="s">
        <v>661</v>
      </c>
      <c r="K132" s="129">
        <f t="shared" si="54"/>
        <v>45.5</v>
      </c>
      <c r="L132" s="130">
        <f t="shared" si="55"/>
        <v>0.35</v>
      </c>
      <c r="M132" s="131" t="s">
        <v>601</v>
      </c>
      <c r="N132" s="132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22</v>
      </c>
      <c r="B133" s="107">
        <v>42040</v>
      </c>
      <c r="C133" s="107"/>
      <c r="D133" s="108" t="s">
        <v>391</v>
      </c>
      <c r="E133" s="109" t="s">
        <v>625</v>
      </c>
      <c r="F133" s="110">
        <v>98</v>
      </c>
      <c r="G133" s="109"/>
      <c r="H133" s="109">
        <v>120</v>
      </c>
      <c r="I133" s="127">
        <v>120</v>
      </c>
      <c r="J133" s="128" t="s">
        <v>627</v>
      </c>
      <c r="K133" s="129">
        <f t="shared" si="54"/>
        <v>22</v>
      </c>
      <c r="L133" s="130">
        <f t="shared" si="55"/>
        <v>0.22448979591836735</v>
      </c>
      <c r="M133" s="131" t="s">
        <v>601</v>
      </c>
      <c r="N133" s="132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23</v>
      </c>
      <c r="B134" s="107">
        <v>42040</v>
      </c>
      <c r="C134" s="107"/>
      <c r="D134" s="108" t="s">
        <v>662</v>
      </c>
      <c r="E134" s="109" t="s">
        <v>625</v>
      </c>
      <c r="F134" s="110">
        <v>196</v>
      </c>
      <c r="G134" s="109"/>
      <c r="H134" s="109">
        <v>262</v>
      </c>
      <c r="I134" s="127">
        <v>255</v>
      </c>
      <c r="J134" s="128" t="s">
        <v>627</v>
      </c>
      <c r="K134" s="129">
        <f t="shared" si="54"/>
        <v>66</v>
      </c>
      <c r="L134" s="130">
        <f t="shared" si="55"/>
        <v>0.33673469387755101</v>
      </c>
      <c r="M134" s="131" t="s">
        <v>601</v>
      </c>
      <c r="N134" s="132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5">
        <v>24</v>
      </c>
      <c r="B135" s="111">
        <v>42067</v>
      </c>
      <c r="C135" s="111"/>
      <c r="D135" s="112" t="s">
        <v>390</v>
      </c>
      <c r="E135" s="113" t="s">
        <v>625</v>
      </c>
      <c r="F135" s="114">
        <v>235</v>
      </c>
      <c r="G135" s="114"/>
      <c r="H135" s="115">
        <v>77</v>
      </c>
      <c r="I135" s="133" t="s">
        <v>663</v>
      </c>
      <c r="J135" s="134" t="s">
        <v>664</v>
      </c>
      <c r="K135" s="135">
        <f t="shared" si="54"/>
        <v>-158</v>
      </c>
      <c r="L135" s="136">
        <f t="shared" si="55"/>
        <v>-0.67234042553191486</v>
      </c>
      <c r="M135" s="137" t="s">
        <v>665</v>
      </c>
      <c r="N135" s="138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25</v>
      </c>
      <c r="B136" s="107">
        <v>42067</v>
      </c>
      <c r="C136" s="107"/>
      <c r="D136" s="108" t="s">
        <v>482</v>
      </c>
      <c r="E136" s="109" t="s">
        <v>625</v>
      </c>
      <c r="F136" s="110">
        <v>185</v>
      </c>
      <c r="G136" s="109"/>
      <c r="H136" s="109">
        <v>224</v>
      </c>
      <c r="I136" s="127" t="s">
        <v>666</v>
      </c>
      <c r="J136" s="128" t="s">
        <v>627</v>
      </c>
      <c r="K136" s="129">
        <f t="shared" si="54"/>
        <v>39</v>
      </c>
      <c r="L136" s="130">
        <f t="shared" si="55"/>
        <v>0.21081081081081082</v>
      </c>
      <c r="M136" s="131" t="s">
        <v>601</v>
      </c>
      <c r="N136" s="132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366">
        <v>26</v>
      </c>
      <c r="B137" s="116">
        <v>42090</v>
      </c>
      <c r="C137" s="116"/>
      <c r="D137" s="117" t="s">
        <v>667</v>
      </c>
      <c r="E137" s="118" t="s">
        <v>625</v>
      </c>
      <c r="F137" s="119">
        <v>49.5</v>
      </c>
      <c r="G137" s="120"/>
      <c r="H137" s="120">
        <v>15.85</v>
      </c>
      <c r="I137" s="120">
        <v>67</v>
      </c>
      <c r="J137" s="139" t="s">
        <v>668</v>
      </c>
      <c r="K137" s="120">
        <f t="shared" si="54"/>
        <v>-33.65</v>
      </c>
      <c r="L137" s="140">
        <f t="shared" si="55"/>
        <v>-0.67979797979797973</v>
      </c>
      <c r="M137" s="137" t="s">
        <v>665</v>
      </c>
      <c r="N137" s="141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27</v>
      </c>
      <c r="B138" s="107">
        <v>42093</v>
      </c>
      <c r="C138" s="107"/>
      <c r="D138" s="108" t="s">
        <v>669</v>
      </c>
      <c r="E138" s="109" t="s">
        <v>625</v>
      </c>
      <c r="F138" s="110">
        <v>183.5</v>
      </c>
      <c r="G138" s="109"/>
      <c r="H138" s="109">
        <v>219</v>
      </c>
      <c r="I138" s="127">
        <v>218</v>
      </c>
      <c r="J138" s="128" t="s">
        <v>670</v>
      </c>
      <c r="K138" s="129">
        <f t="shared" si="54"/>
        <v>35.5</v>
      </c>
      <c r="L138" s="130">
        <f t="shared" si="55"/>
        <v>0.19346049046321526</v>
      </c>
      <c r="M138" s="131" t="s">
        <v>601</v>
      </c>
      <c r="N138" s="132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28</v>
      </c>
      <c r="B139" s="107">
        <v>42114</v>
      </c>
      <c r="C139" s="107"/>
      <c r="D139" s="108" t="s">
        <v>671</v>
      </c>
      <c r="E139" s="109" t="s">
        <v>625</v>
      </c>
      <c r="F139" s="110">
        <f>(227+237)/2</f>
        <v>232</v>
      </c>
      <c r="G139" s="109"/>
      <c r="H139" s="109">
        <v>298</v>
      </c>
      <c r="I139" s="127">
        <v>298</v>
      </c>
      <c r="J139" s="128" t="s">
        <v>627</v>
      </c>
      <c r="K139" s="129">
        <f t="shared" si="54"/>
        <v>66</v>
      </c>
      <c r="L139" s="130">
        <f t="shared" si="55"/>
        <v>0.28448275862068967</v>
      </c>
      <c r="M139" s="131" t="s">
        <v>601</v>
      </c>
      <c r="N139" s="132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29</v>
      </c>
      <c r="B140" s="107">
        <v>42128</v>
      </c>
      <c r="C140" s="107"/>
      <c r="D140" s="108" t="s">
        <v>672</v>
      </c>
      <c r="E140" s="109" t="s">
        <v>602</v>
      </c>
      <c r="F140" s="110">
        <v>385</v>
      </c>
      <c r="G140" s="109"/>
      <c r="H140" s="109">
        <f>212.5+331</f>
        <v>543.5</v>
      </c>
      <c r="I140" s="127">
        <v>510</v>
      </c>
      <c r="J140" s="128" t="s">
        <v>673</v>
      </c>
      <c r="K140" s="129">
        <f t="shared" si="54"/>
        <v>158.5</v>
      </c>
      <c r="L140" s="130">
        <f t="shared" si="55"/>
        <v>0.41168831168831171</v>
      </c>
      <c r="M140" s="131" t="s">
        <v>601</v>
      </c>
      <c r="N140" s="132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30</v>
      </c>
      <c r="B141" s="107">
        <v>42128</v>
      </c>
      <c r="C141" s="107"/>
      <c r="D141" s="108" t="s">
        <v>674</v>
      </c>
      <c r="E141" s="109" t="s">
        <v>602</v>
      </c>
      <c r="F141" s="110">
        <v>115.5</v>
      </c>
      <c r="G141" s="109"/>
      <c r="H141" s="109">
        <v>146</v>
      </c>
      <c r="I141" s="127">
        <v>142</v>
      </c>
      <c r="J141" s="128" t="s">
        <v>675</v>
      </c>
      <c r="K141" s="129">
        <f t="shared" si="54"/>
        <v>30.5</v>
      </c>
      <c r="L141" s="130">
        <f t="shared" si="55"/>
        <v>0.26406926406926406</v>
      </c>
      <c r="M141" s="131" t="s">
        <v>601</v>
      </c>
      <c r="N141" s="132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31</v>
      </c>
      <c r="B142" s="107">
        <v>42151</v>
      </c>
      <c r="C142" s="107"/>
      <c r="D142" s="108" t="s">
        <v>676</v>
      </c>
      <c r="E142" s="109" t="s">
        <v>602</v>
      </c>
      <c r="F142" s="110">
        <v>237.5</v>
      </c>
      <c r="G142" s="109"/>
      <c r="H142" s="109">
        <v>279.5</v>
      </c>
      <c r="I142" s="127">
        <v>278</v>
      </c>
      <c r="J142" s="128" t="s">
        <v>627</v>
      </c>
      <c r="K142" s="129">
        <f t="shared" si="54"/>
        <v>42</v>
      </c>
      <c r="L142" s="130">
        <f t="shared" si="55"/>
        <v>0.17684210526315788</v>
      </c>
      <c r="M142" s="131" t="s">
        <v>601</v>
      </c>
      <c r="N142" s="132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32</v>
      </c>
      <c r="B143" s="107">
        <v>42174</v>
      </c>
      <c r="C143" s="107"/>
      <c r="D143" s="108" t="s">
        <v>646</v>
      </c>
      <c r="E143" s="109" t="s">
        <v>625</v>
      </c>
      <c r="F143" s="110">
        <v>340</v>
      </c>
      <c r="G143" s="109"/>
      <c r="H143" s="109">
        <v>448</v>
      </c>
      <c r="I143" s="127">
        <v>448</v>
      </c>
      <c r="J143" s="128" t="s">
        <v>627</v>
      </c>
      <c r="K143" s="129">
        <f t="shared" si="54"/>
        <v>108</v>
      </c>
      <c r="L143" s="130">
        <f t="shared" si="55"/>
        <v>0.31764705882352939</v>
      </c>
      <c r="M143" s="131" t="s">
        <v>601</v>
      </c>
      <c r="N143" s="132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33</v>
      </c>
      <c r="B144" s="107">
        <v>42191</v>
      </c>
      <c r="C144" s="107"/>
      <c r="D144" s="108" t="s">
        <v>677</v>
      </c>
      <c r="E144" s="109" t="s">
        <v>625</v>
      </c>
      <c r="F144" s="110">
        <v>390</v>
      </c>
      <c r="G144" s="109"/>
      <c r="H144" s="109">
        <v>460</v>
      </c>
      <c r="I144" s="127">
        <v>460</v>
      </c>
      <c r="J144" s="128" t="s">
        <v>627</v>
      </c>
      <c r="K144" s="129">
        <f t="shared" ref="K144:K164" si="56">H144-F144</f>
        <v>70</v>
      </c>
      <c r="L144" s="130">
        <f t="shared" ref="L144:L164" si="57">K144/F144</f>
        <v>0.17948717948717949</v>
      </c>
      <c r="M144" s="131" t="s">
        <v>601</v>
      </c>
      <c r="N144" s="132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5">
        <v>34</v>
      </c>
      <c r="B145" s="111">
        <v>42195</v>
      </c>
      <c r="C145" s="111"/>
      <c r="D145" s="112" t="s">
        <v>678</v>
      </c>
      <c r="E145" s="113" t="s">
        <v>625</v>
      </c>
      <c r="F145" s="114">
        <v>122.5</v>
      </c>
      <c r="G145" s="114"/>
      <c r="H145" s="115">
        <v>61</v>
      </c>
      <c r="I145" s="133">
        <v>172</v>
      </c>
      <c r="J145" s="134" t="s">
        <v>679</v>
      </c>
      <c r="K145" s="135">
        <f t="shared" si="56"/>
        <v>-61.5</v>
      </c>
      <c r="L145" s="136">
        <f t="shared" si="57"/>
        <v>-0.50204081632653064</v>
      </c>
      <c r="M145" s="137" t="s">
        <v>665</v>
      </c>
      <c r="N145" s="138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35</v>
      </c>
      <c r="B146" s="107">
        <v>42219</v>
      </c>
      <c r="C146" s="107"/>
      <c r="D146" s="108" t="s">
        <v>680</v>
      </c>
      <c r="E146" s="109" t="s">
        <v>625</v>
      </c>
      <c r="F146" s="110">
        <v>297.5</v>
      </c>
      <c r="G146" s="109"/>
      <c r="H146" s="109">
        <v>350</v>
      </c>
      <c r="I146" s="127">
        <v>360</v>
      </c>
      <c r="J146" s="128" t="s">
        <v>681</v>
      </c>
      <c r="K146" s="129">
        <f t="shared" si="56"/>
        <v>52.5</v>
      </c>
      <c r="L146" s="130">
        <f t="shared" si="57"/>
        <v>0.17647058823529413</v>
      </c>
      <c r="M146" s="131" t="s">
        <v>601</v>
      </c>
      <c r="N146" s="132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36</v>
      </c>
      <c r="B147" s="107">
        <v>42219</v>
      </c>
      <c r="C147" s="107"/>
      <c r="D147" s="108" t="s">
        <v>682</v>
      </c>
      <c r="E147" s="109" t="s">
        <v>625</v>
      </c>
      <c r="F147" s="110">
        <v>115.5</v>
      </c>
      <c r="G147" s="109"/>
      <c r="H147" s="109">
        <v>149</v>
      </c>
      <c r="I147" s="127">
        <v>140</v>
      </c>
      <c r="J147" s="142" t="s">
        <v>683</v>
      </c>
      <c r="K147" s="129">
        <f t="shared" si="56"/>
        <v>33.5</v>
      </c>
      <c r="L147" s="130">
        <f t="shared" si="57"/>
        <v>0.29004329004329005</v>
      </c>
      <c r="M147" s="131" t="s">
        <v>601</v>
      </c>
      <c r="N147" s="132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37</v>
      </c>
      <c r="B148" s="107">
        <v>42251</v>
      </c>
      <c r="C148" s="107"/>
      <c r="D148" s="108" t="s">
        <v>676</v>
      </c>
      <c r="E148" s="109" t="s">
        <v>625</v>
      </c>
      <c r="F148" s="110">
        <v>226</v>
      </c>
      <c r="G148" s="109"/>
      <c r="H148" s="109">
        <v>292</v>
      </c>
      <c r="I148" s="127">
        <v>292</v>
      </c>
      <c r="J148" s="128" t="s">
        <v>684</v>
      </c>
      <c r="K148" s="129">
        <f t="shared" si="56"/>
        <v>66</v>
      </c>
      <c r="L148" s="130">
        <f t="shared" si="57"/>
        <v>0.29203539823008851</v>
      </c>
      <c r="M148" s="131" t="s">
        <v>601</v>
      </c>
      <c r="N148" s="132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38</v>
      </c>
      <c r="B149" s="107">
        <v>42254</v>
      </c>
      <c r="C149" s="107"/>
      <c r="D149" s="108" t="s">
        <v>671</v>
      </c>
      <c r="E149" s="109" t="s">
        <v>625</v>
      </c>
      <c r="F149" s="110">
        <v>232.5</v>
      </c>
      <c r="G149" s="109"/>
      <c r="H149" s="109">
        <v>312.5</v>
      </c>
      <c r="I149" s="127">
        <v>310</v>
      </c>
      <c r="J149" s="128" t="s">
        <v>627</v>
      </c>
      <c r="K149" s="129">
        <f t="shared" si="56"/>
        <v>80</v>
      </c>
      <c r="L149" s="130">
        <f t="shared" si="57"/>
        <v>0.34408602150537637</v>
      </c>
      <c r="M149" s="131" t="s">
        <v>601</v>
      </c>
      <c r="N149" s="132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39</v>
      </c>
      <c r="B150" s="107">
        <v>42268</v>
      </c>
      <c r="C150" s="107"/>
      <c r="D150" s="108" t="s">
        <v>685</v>
      </c>
      <c r="E150" s="109" t="s">
        <v>625</v>
      </c>
      <c r="F150" s="110">
        <v>196.5</v>
      </c>
      <c r="G150" s="109"/>
      <c r="H150" s="109">
        <v>238</v>
      </c>
      <c r="I150" s="127">
        <v>238</v>
      </c>
      <c r="J150" s="128" t="s">
        <v>684</v>
      </c>
      <c r="K150" s="129">
        <f t="shared" si="56"/>
        <v>41.5</v>
      </c>
      <c r="L150" s="130">
        <f t="shared" si="57"/>
        <v>0.21119592875318066</v>
      </c>
      <c r="M150" s="131" t="s">
        <v>601</v>
      </c>
      <c r="N150" s="132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40</v>
      </c>
      <c r="B151" s="107">
        <v>42271</v>
      </c>
      <c r="C151" s="107"/>
      <c r="D151" s="108" t="s">
        <v>624</v>
      </c>
      <c r="E151" s="109" t="s">
        <v>625</v>
      </c>
      <c r="F151" s="110">
        <v>65</v>
      </c>
      <c r="G151" s="109"/>
      <c r="H151" s="109">
        <v>82</v>
      </c>
      <c r="I151" s="127">
        <v>82</v>
      </c>
      <c r="J151" s="128" t="s">
        <v>684</v>
      </c>
      <c r="K151" s="129">
        <f t="shared" si="56"/>
        <v>17</v>
      </c>
      <c r="L151" s="130">
        <f t="shared" si="57"/>
        <v>0.26153846153846155</v>
      </c>
      <c r="M151" s="131" t="s">
        <v>601</v>
      </c>
      <c r="N151" s="132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41</v>
      </c>
      <c r="B152" s="107">
        <v>42291</v>
      </c>
      <c r="C152" s="107"/>
      <c r="D152" s="108" t="s">
        <v>686</v>
      </c>
      <c r="E152" s="109" t="s">
        <v>625</v>
      </c>
      <c r="F152" s="110">
        <v>144</v>
      </c>
      <c r="G152" s="109"/>
      <c r="H152" s="109">
        <v>182.5</v>
      </c>
      <c r="I152" s="127">
        <v>181</v>
      </c>
      <c r="J152" s="128" t="s">
        <v>684</v>
      </c>
      <c r="K152" s="129">
        <f t="shared" si="56"/>
        <v>38.5</v>
      </c>
      <c r="L152" s="130">
        <f t="shared" si="57"/>
        <v>0.2673611111111111</v>
      </c>
      <c r="M152" s="131" t="s">
        <v>601</v>
      </c>
      <c r="N152" s="132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42</v>
      </c>
      <c r="B153" s="107">
        <v>42291</v>
      </c>
      <c r="C153" s="107"/>
      <c r="D153" s="108" t="s">
        <v>687</v>
      </c>
      <c r="E153" s="109" t="s">
        <v>625</v>
      </c>
      <c r="F153" s="110">
        <v>264</v>
      </c>
      <c r="G153" s="109"/>
      <c r="H153" s="109">
        <v>311</v>
      </c>
      <c r="I153" s="127">
        <v>311</v>
      </c>
      <c r="J153" s="128" t="s">
        <v>684</v>
      </c>
      <c r="K153" s="129">
        <f t="shared" si="56"/>
        <v>47</v>
      </c>
      <c r="L153" s="130">
        <f t="shared" si="57"/>
        <v>0.17803030303030304</v>
      </c>
      <c r="M153" s="131" t="s">
        <v>601</v>
      </c>
      <c r="N153" s="132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43</v>
      </c>
      <c r="B154" s="107">
        <v>42318</v>
      </c>
      <c r="C154" s="107"/>
      <c r="D154" s="108" t="s">
        <v>688</v>
      </c>
      <c r="E154" s="109" t="s">
        <v>602</v>
      </c>
      <c r="F154" s="110">
        <v>549.5</v>
      </c>
      <c r="G154" s="109"/>
      <c r="H154" s="109">
        <v>630</v>
      </c>
      <c r="I154" s="127">
        <v>630</v>
      </c>
      <c r="J154" s="128" t="s">
        <v>684</v>
      </c>
      <c r="K154" s="129">
        <f t="shared" si="56"/>
        <v>80.5</v>
      </c>
      <c r="L154" s="130">
        <f t="shared" si="57"/>
        <v>0.1464968152866242</v>
      </c>
      <c r="M154" s="131" t="s">
        <v>601</v>
      </c>
      <c r="N154" s="132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44</v>
      </c>
      <c r="B155" s="107">
        <v>42342</v>
      </c>
      <c r="C155" s="107"/>
      <c r="D155" s="108" t="s">
        <v>689</v>
      </c>
      <c r="E155" s="109" t="s">
        <v>625</v>
      </c>
      <c r="F155" s="110">
        <v>1027.5</v>
      </c>
      <c r="G155" s="109"/>
      <c r="H155" s="109">
        <v>1315</v>
      </c>
      <c r="I155" s="127">
        <v>1250</v>
      </c>
      <c r="J155" s="128" t="s">
        <v>684</v>
      </c>
      <c r="K155" s="129">
        <f t="shared" si="56"/>
        <v>287.5</v>
      </c>
      <c r="L155" s="130">
        <f t="shared" si="57"/>
        <v>0.27980535279805352</v>
      </c>
      <c r="M155" s="131" t="s">
        <v>601</v>
      </c>
      <c r="N155" s="132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45</v>
      </c>
      <c r="B156" s="107">
        <v>42367</v>
      </c>
      <c r="C156" s="107"/>
      <c r="D156" s="108" t="s">
        <v>690</v>
      </c>
      <c r="E156" s="109" t="s">
        <v>625</v>
      </c>
      <c r="F156" s="110">
        <v>465</v>
      </c>
      <c r="G156" s="109"/>
      <c r="H156" s="109">
        <v>540</v>
      </c>
      <c r="I156" s="127">
        <v>540</v>
      </c>
      <c r="J156" s="128" t="s">
        <v>684</v>
      </c>
      <c r="K156" s="129">
        <f t="shared" si="56"/>
        <v>75</v>
      </c>
      <c r="L156" s="130">
        <f t="shared" si="57"/>
        <v>0.16129032258064516</v>
      </c>
      <c r="M156" s="131" t="s">
        <v>601</v>
      </c>
      <c r="N156" s="132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46</v>
      </c>
      <c r="B157" s="107">
        <v>42380</v>
      </c>
      <c r="C157" s="107"/>
      <c r="D157" s="108" t="s">
        <v>391</v>
      </c>
      <c r="E157" s="109" t="s">
        <v>602</v>
      </c>
      <c r="F157" s="110">
        <v>81</v>
      </c>
      <c r="G157" s="109"/>
      <c r="H157" s="109">
        <v>110</v>
      </c>
      <c r="I157" s="127">
        <v>110</v>
      </c>
      <c r="J157" s="128" t="s">
        <v>684</v>
      </c>
      <c r="K157" s="129">
        <f t="shared" si="56"/>
        <v>29</v>
      </c>
      <c r="L157" s="130">
        <f t="shared" si="57"/>
        <v>0.35802469135802467</v>
      </c>
      <c r="M157" s="131" t="s">
        <v>601</v>
      </c>
      <c r="N157" s="132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47</v>
      </c>
      <c r="B158" s="107">
        <v>42382</v>
      </c>
      <c r="C158" s="107"/>
      <c r="D158" s="108" t="s">
        <v>691</v>
      </c>
      <c r="E158" s="109" t="s">
        <v>602</v>
      </c>
      <c r="F158" s="110">
        <v>417.5</v>
      </c>
      <c r="G158" s="109"/>
      <c r="H158" s="109">
        <v>547</v>
      </c>
      <c r="I158" s="127">
        <v>535</v>
      </c>
      <c r="J158" s="128" t="s">
        <v>684</v>
      </c>
      <c r="K158" s="129">
        <f t="shared" si="56"/>
        <v>129.5</v>
      </c>
      <c r="L158" s="130">
        <f t="shared" si="57"/>
        <v>0.31017964071856285</v>
      </c>
      <c r="M158" s="131" t="s">
        <v>601</v>
      </c>
      <c r="N158" s="132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48</v>
      </c>
      <c r="B159" s="107">
        <v>42408</v>
      </c>
      <c r="C159" s="107"/>
      <c r="D159" s="108" t="s">
        <v>692</v>
      </c>
      <c r="E159" s="109" t="s">
        <v>625</v>
      </c>
      <c r="F159" s="110">
        <v>650</v>
      </c>
      <c r="G159" s="109"/>
      <c r="H159" s="109">
        <v>800</v>
      </c>
      <c r="I159" s="127">
        <v>800</v>
      </c>
      <c r="J159" s="128" t="s">
        <v>684</v>
      </c>
      <c r="K159" s="129">
        <f t="shared" si="56"/>
        <v>150</v>
      </c>
      <c r="L159" s="130">
        <f t="shared" si="57"/>
        <v>0.23076923076923078</v>
      </c>
      <c r="M159" s="131" t="s">
        <v>601</v>
      </c>
      <c r="N159" s="132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49</v>
      </c>
      <c r="B160" s="107">
        <v>42433</v>
      </c>
      <c r="C160" s="107"/>
      <c r="D160" s="108" t="s">
        <v>198</v>
      </c>
      <c r="E160" s="109" t="s">
        <v>625</v>
      </c>
      <c r="F160" s="110">
        <v>437.5</v>
      </c>
      <c r="G160" s="109"/>
      <c r="H160" s="109">
        <v>504.5</v>
      </c>
      <c r="I160" s="127">
        <v>522</v>
      </c>
      <c r="J160" s="128" t="s">
        <v>693</v>
      </c>
      <c r="K160" s="129">
        <f t="shared" si="56"/>
        <v>67</v>
      </c>
      <c r="L160" s="130">
        <f t="shared" si="57"/>
        <v>0.15314285714285714</v>
      </c>
      <c r="M160" s="131" t="s">
        <v>601</v>
      </c>
      <c r="N160" s="132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50</v>
      </c>
      <c r="B161" s="107">
        <v>42438</v>
      </c>
      <c r="C161" s="107"/>
      <c r="D161" s="108" t="s">
        <v>694</v>
      </c>
      <c r="E161" s="109" t="s">
        <v>625</v>
      </c>
      <c r="F161" s="110">
        <v>189.5</v>
      </c>
      <c r="G161" s="109"/>
      <c r="H161" s="109">
        <v>218</v>
      </c>
      <c r="I161" s="127">
        <v>218</v>
      </c>
      <c r="J161" s="128" t="s">
        <v>684</v>
      </c>
      <c r="K161" s="129">
        <f t="shared" si="56"/>
        <v>28.5</v>
      </c>
      <c r="L161" s="130">
        <f t="shared" si="57"/>
        <v>0.15039577836411611</v>
      </c>
      <c r="M161" s="131" t="s">
        <v>601</v>
      </c>
      <c r="N161" s="132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6">
        <v>51</v>
      </c>
      <c r="B162" s="116">
        <v>42471</v>
      </c>
      <c r="C162" s="116"/>
      <c r="D162" s="117" t="s">
        <v>695</v>
      </c>
      <c r="E162" s="118" t="s">
        <v>625</v>
      </c>
      <c r="F162" s="119">
        <v>36.5</v>
      </c>
      <c r="G162" s="120"/>
      <c r="H162" s="120">
        <v>15.85</v>
      </c>
      <c r="I162" s="120">
        <v>60</v>
      </c>
      <c r="J162" s="139" t="s">
        <v>696</v>
      </c>
      <c r="K162" s="135">
        <f t="shared" si="56"/>
        <v>-20.65</v>
      </c>
      <c r="L162" s="169">
        <f t="shared" si="57"/>
        <v>-0.5657534246575342</v>
      </c>
      <c r="M162" s="137" t="s">
        <v>665</v>
      </c>
      <c r="N162" s="170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52</v>
      </c>
      <c r="B163" s="107">
        <v>42472</v>
      </c>
      <c r="C163" s="107"/>
      <c r="D163" s="108" t="s">
        <v>697</v>
      </c>
      <c r="E163" s="109" t="s">
        <v>625</v>
      </c>
      <c r="F163" s="110">
        <v>93</v>
      </c>
      <c r="G163" s="109"/>
      <c r="H163" s="109">
        <v>149</v>
      </c>
      <c r="I163" s="127">
        <v>140</v>
      </c>
      <c r="J163" s="142" t="s">
        <v>698</v>
      </c>
      <c r="K163" s="129">
        <f t="shared" si="56"/>
        <v>56</v>
      </c>
      <c r="L163" s="130">
        <f t="shared" si="57"/>
        <v>0.60215053763440862</v>
      </c>
      <c r="M163" s="131" t="s">
        <v>601</v>
      </c>
      <c r="N163" s="132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53</v>
      </c>
      <c r="B164" s="107">
        <v>42472</v>
      </c>
      <c r="C164" s="107"/>
      <c r="D164" s="108" t="s">
        <v>699</v>
      </c>
      <c r="E164" s="109" t="s">
        <v>625</v>
      </c>
      <c r="F164" s="110">
        <v>130</v>
      </c>
      <c r="G164" s="109"/>
      <c r="H164" s="109">
        <v>150</v>
      </c>
      <c r="I164" s="127" t="s">
        <v>700</v>
      </c>
      <c r="J164" s="128" t="s">
        <v>684</v>
      </c>
      <c r="K164" s="129">
        <f t="shared" si="56"/>
        <v>20</v>
      </c>
      <c r="L164" s="130">
        <f t="shared" si="57"/>
        <v>0.15384615384615385</v>
      </c>
      <c r="M164" s="131" t="s">
        <v>601</v>
      </c>
      <c r="N164" s="132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54</v>
      </c>
      <c r="B165" s="107">
        <v>42473</v>
      </c>
      <c r="C165" s="107"/>
      <c r="D165" s="108" t="s">
        <v>355</v>
      </c>
      <c r="E165" s="109" t="s">
        <v>625</v>
      </c>
      <c r="F165" s="110">
        <v>196</v>
      </c>
      <c r="G165" s="109"/>
      <c r="H165" s="109">
        <v>299</v>
      </c>
      <c r="I165" s="127">
        <v>299</v>
      </c>
      <c r="J165" s="128" t="s">
        <v>684</v>
      </c>
      <c r="K165" s="129">
        <v>103</v>
      </c>
      <c r="L165" s="130">
        <v>0.52551020408163296</v>
      </c>
      <c r="M165" s="131" t="s">
        <v>601</v>
      </c>
      <c r="N165" s="132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55</v>
      </c>
      <c r="B166" s="107">
        <v>42473</v>
      </c>
      <c r="C166" s="107"/>
      <c r="D166" s="108" t="s">
        <v>758</v>
      </c>
      <c r="E166" s="109" t="s">
        <v>625</v>
      </c>
      <c r="F166" s="110">
        <v>88</v>
      </c>
      <c r="G166" s="109"/>
      <c r="H166" s="109">
        <v>103</v>
      </c>
      <c r="I166" s="127">
        <v>103</v>
      </c>
      <c r="J166" s="128" t="s">
        <v>684</v>
      </c>
      <c r="K166" s="129">
        <v>15</v>
      </c>
      <c r="L166" s="130">
        <v>0.170454545454545</v>
      </c>
      <c r="M166" s="131" t="s">
        <v>601</v>
      </c>
      <c r="N166" s="132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56</v>
      </c>
      <c r="B167" s="107">
        <v>42492</v>
      </c>
      <c r="C167" s="107"/>
      <c r="D167" s="108" t="s">
        <v>701</v>
      </c>
      <c r="E167" s="109" t="s">
        <v>625</v>
      </c>
      <c r="F167" s="110">
        <v>127.5</v>
      </c>
      <c r="G167" s="109"/>
      <c r="H167" s="109">
        <v>148</v>
      </c>
      <c r="I167" s="127" t="s">
        <v>702</v>
      </c>
      <c r="J167" s="128" t="s">
        <v>684</v>
      </c>
      <c r="K167" s="129">
        <f>H167-F167</f>
        <v>20.5</v>
      </c>
      <c r="L167" s="130">
        <f>K167/F167</f>
        <v>0.16078431372549021</v>
      </c>
      <c r="M167" s="131" t="s">
        <v>601</v>
      </c>
      <c r="N167" s="132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57</v>
      </c>
      <c r="B168" s="107">
        <v>42493</v>
      </c>
      <c r="C168" s="107"/>
      <c r="D168" s="108" t="s">
        <v>703</v>
      </c>
      <c r="E168" s="109" t="s">
        <v>625</v>
      </c>
      <c r="F168" s="110">
        <v>675</v>
      </c>
      <c r="G168" s="109"/>
      <c r="H168" s="109">
        <v>815</v>
      </c>
      <c r="I168" s="127" t="s">
        <v>704</v>
      </c>
      <c r="J168" s="128" t="s">
        <v>684</v>
      </c>
      <c r="K168" s="129">
        <f>H168-F168</f>
        <v>140</v>
      </c>
      <c r="L168" s="130">
        <f>K168/F168</f>
        <v>0.2074074074074074</v>
      </c>
      <c r="M168" s="131" t="s">
        <v>601</v>
      </c>
      <c r="N168" s="132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58</v>
      </c>
      <c r="B169" s="111">
        <v>42522</v>
      </c>
      <c r="C169" s="111"/>
      <c r="D169" s="112" t="s">
        <v>759</v>
      </c>
      <c r="E169" s="113" t="s">
        <v>625</v>
      </c>
      <c r="F169" s="114">
        <v>500</v>
      </c>
      <c r="G169" s="114"/>
      <c r="H169" s="115">
        <v>232.5</v>
      </c>
      <c r="I169" s="133" t="s">
        <v>760</v>
      </c>
      <c r="J169" s="134" t="s">
        <v>761</v>
      </c>
      <c r="K169" s="135">
        <f>H169-F169</f>
        <v>-267.5</v>
      </c>
      <c r="L169" s="136">
        <f>K169/F169</f>
        <v>-0.53500000000000003</v>
      </c>
      <c r="M169" s="137" t="s">
        <v>665</v>
      </c>
      <c r="N169" s="138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59</v>
      </c>
      <c r="B170" s="107">
        <v>42527</v>
      </c>
      <c r="C170" s="107"/>
      <c r="D170" s="108" t="s">
        <v>705</v>
      </c>
      <c r="E170" s="109" t="s">
        <v>625</v>
      </c>
      <c r="F170" s="110">
        <v>110</v>
      </c>
      <c r="G170" s="109"/>
      <c r="H170" s="109">
        <v>126.5</v>
      </c>
      <c r="I170" s="127">
        <v>125</v>
      </c>
      <c r="J170" s="128" t="s">
        <v>634</v>
      </c>
      <c r="K170" s="129">
        <f>H170-F170</f>
        <v>16.5</v>
      </c>
      <c r="L170" s="130">
        <f>K170/F170</f>
        <v>0.15</v>
      </c>
      <c r="M170" s="131" t="s">
        <v>601</v>
      </c>
      <c r="N170" s="132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60</v>
      </c>
      <c r="B171" s="107">
        <v>42538</v>
      </c>
      <c r="C171" s="107"/>
      <c r="D171" s="108" t="s">
        <v>706</v>
      </c>
      <c r="E171" s="109" t="s">
        <v>625</v>
      </c>
      <c r="F171" s="110">
        <v>44</v>
      </c>
      <c r="G171" s="109"/>
      <c r="H171" s="109">
        <v>69.5</v>
      </c>
      <c r="I171" s="127">
        <v>69.5</v>
      </c>
      <c r="J171" s="128" t="s">
        <v>707</v>
      </c>
      <c r="K171" s="129">
        <f>H171-F171</f>
        <v>25.5</v>
      </c>
      <c r="L171" s="130">
        <f>K171/F171</f>
        <v>0.57954545454545459</v>
      </c>
      <c r="M171" s="131" t="s">
        <v>601</v>
      </c>
      <c r="N171" s="132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61</v>
      </c>
      <c r="B172" s="107">
        <v>42549</v>
      </c>
      <c r="C172" s="107"/>
      <c r="D172" s="149" t="s">
        <v>762</v>
      </c>
      <c r="E172" s="109" t="s">
        <v>625</v>
      </c>
      <c r="F172" s="110">
        <v>262.5</v>
      </c>
      <c r="G172" s="109"/>
      <c r="H172" s="109">
        <v>340</v>
      </c>
      <c r="I172" s="127">
        <v>333</v>
      </c>
      <c r="J172" s="128" t="s">
        <v>763</v>
      </c>
      <c r="K172" s="129">
        <v>77.5</v>
      </c>
      <c r="L172" s="130">
        <v>0.29523809523809502</v>
      </c>
      <c r="M172" s="131" t="s">
        <v>601</v>
      </c>
      <c r="N172" s="132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62</v>
      </c>
      <c r="B173" s="107">
        <v>42549</v>
      </c>
      <c r="C173" s="107"/>
      <c r="D173" s="149" t="s">
        <v>764</v>
      </c>
      <c r="E173" s="109" t="s">
        <v>625</v>
      </c>
      <c r="F173" s="110">
        <v>840</v>
      </c>
      <c r="G173" s="109"/>
      <c r="H173" s="109">
        <v>1230</v>
      </c>
      <c r="I173" s="127">
        <v>1230</v>
      </c>
      <c r="J173" s="128" t="s">
        <v>684</v>
      </c>
      <c r="K173" s="129">
        <v>390</v>
      </c>
      <c r="L173" s="130">
        <v>0.46428571428571402</v>
      </c>
      <c r="M173" s="131" t="s">
        <v>601</v>
      </c>
      <c r="N173" s="132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7">
        <v>63</v>
      </c>
      <c r="B174" s="144">
        <v>42556</v>
      </c>
      <c r="C174" s="144"/>
      <c r="D174" s="145" t="s">
        <v>708</v>
      </c>
      <c r="E174" s="146" t="s">
        <v>625</v>
      </c>
      <c r="F174" s="147">
        <v>395</v>
      </c>
      <c r="G174" s="148"/>
      <c r="H174" s="148">
        <f>(468.5+342.5)/2</f>
        <v>405.5</v>
      </c>
      <c r="I174" s="148">
        <v>510</v>
      </c>
      <c r="J174" s="171" t="s">
        <v>709</v>
      </c>
      <c r="K174" s="172">
        <f t="shared" ref="K174:K180" si="58">H174-F174</f>
        <v>10.5</v>
      </c>
      <c r="L174" s="173">
        <f t="shared" ref="L174:L180" si="59">K174/F174</f>
        <v>2.6582278481012658E-2</v>
      </c>
      <c r="M174" s="174" t="s">
        <v>710</v>
      </c>
      <c r="N174" s="175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64</v>
      </c>
      <c r="B175" s="111">
        <v>42584</v>
      </c>
      <c r="C175" s="111"/>
      <c r="D175" s="112" t="s">
        <v>711</v>
      </c>
      <c r="E175" s="113" t="s">
        <v>602</v>
      </c>
      <c r="F175" s="114">
        <f>169.5-12.8</f>
        <v>156.69999999999999</v>
      </c>
      <c r="G175" s="114"/>
      <c r="H175" s="115">
        <v>77</v>
      </c>
      <c r="I175" s="133" t="s">
        <v>712</v>
      </c>
      <c r="J175" s="401" t="s">
        <v>3403</v>
      </c>
      <c r="K175" s="135">
        <f t="shared" si="58"/>
        <v>-79.699999999999989</v>
      </c>
      <c r="L175" s="136">
        <f t="shared" si="59"/>
        <v>-0.50861518825781749</v>
      </c>
      <c r="M175" s="137" t="s">
        <v>665</v>
      </c>
      <c r="N175" s="138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65</v>
      </c>
      <c r="B176" s="111">
        <v>42586</v>
      </c>
      <c r="C176" s="111"/>
      <c r="D176" s="112" t="s">
        <v>713</v>
      </c>
      <c r="E176" s="113" t="s">
        <v>625</v>
      </c>
      <c r="F176" s="114">
        <v>400</v>
      </c>
      <c r="G176" s="114"/>
      <c r="H176" s="115">
        <v>305</v>
      </c>
      <c r="I176" s="133">
        <v>475</v>
      </c>
      <c r="J176" s="134" t="s">
        <v>714</v>
      </c>
      <c r="K176" s="135">
        <f t="shared" si="58"/>
        <v>-95</v>
      </c>
      <c r="L176" s="136">
        <f t="shared" si="59"/>
        <v>-0.23749999999999999</v>
      </c>
      <c r="M176" s="137" t="s">
        <v>665</v>
      </c>
      <c r="N176" s="138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66</v>
      </c>
      <c r="B177" s="107">
        <v>42593</v>
      </c>
      <c r="C177" s="107"/>
      <c r="D177" s="108" t="s">
        <v>715</v>
      </c>
      <c r="E177" s="109" t="s">
        <v>625</v>
      </c>
      <c r="F177" s="110">
        <v>86.5</v>
      </c>
      <c r="G177" s="109"/>
      <c r="H177" s="109">
        <v>130</v>
      </c>
      <c r="I177" s="127">
        <v>130</v>
      </c>
      <c r="J177" s="142" t="s">
        <v>716</v>
      </c>
      <c r="K177" s="129">
        <f t="shared" si="58"/>
        <v>43.5</v>
      </c>
      <c r="L177" s="130">
        <f t="shared" si="59"/>
        <v>0.50289017341040465</v>
      </c>
      <c r="M177" s="131" t="s">
        <v>601</v>
      </c>
      <c r="N177" s="132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5">
        <v>67</v>
      </c>
      <c r="B178" s="111">
        <v>42600</v>
      </c>
      <c r="C178" s="111"/>
      <c r="D178" s="112" t="s">
        <v>382</v>
      </c>
      <c r="E178" s="113" t="s">
        <v>625</v>
      </c>
      <c r="F178" s="114">
        <v>133.5</v>
      </c>
      <c r="G178" s="114"/>
      <c r="H178" s="115">
        <v>126.5</v>
      </c>
      <c r="I178" s="133">
        <v>178</v>
      </c>
      <c r="J178" s="134" t="s">
        <v>717</v>
      </c>
      <c r="K178" s="135">
        <f t="shared" si="58"/>
        <v>-7</v>
      </c>
      <c r="L178" s="136">
        <f t="shared" si="59"/>
        <v>-5.2434456928838954E-2</v>
      </c>
      <c r="M178" s="137" t="s">
        <v>665</v>
      </c>
      <c r="N178" s="138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68</v>
      </c>
      <c r="B179" s="107">
        <v>42613</v>
      </c>
      <c r="C179" s="107"/>
      <c r="D179" s="108" t="s">
        <v>718</v>
      </c>
      <c r="E179" s="109" t="s">
        <v>625</v>
      </c>
      <c r="F179" s="110">
        <v>560</v>
      </c>
      <c r="G179" s="109"/>
      <c r="H179" s="109">
        <v>725</v>
      </c>
      <c r="I179" s="127">
        <v>725</v>
      </c>
      <c r="J179" s="128" t="s">
        <v>627</v>
      </c>
      <c r="K179" s="129">
        <f t="shared" si="58"/>
        <v>165</v>
      </c>
      <c r="L179" s="130">
        <f t="shared" si="59"/>
        <v>0.29464285714285715</v>
      </c>
      <c r="M179" s="131" t="s">
        <v>601</v>
      </c>
      <c r="N179" s="132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69</v>
      </c>
      <c r="B180" s="107">
        <v>42614</v>
      </c>
      <c r="C180" s="107"/>
      <c r="D180" s="108" t="s">
        <v>719</v>
      </c>
      <c r="E180" s="109" t="s">
        <v>625</v>
      </c>
      <c r="F180" s="110">
        <v>160.5</v>
      </c>
      <c r="G180" s="109"/>
      <c r="H180" s="109">
        <v>210</v>
      </c>
      <c r="I180" s="127">
        <v>210</v>
      </c>
      <c r="J180" s="128" t="s">
        <v>627</v>
      </c>
      <c r="K180" s="129">
        <f t="shared" si="58"/>
        <v>49.5</v>
      </c>
      <c r="L180" s="130">
        <f t="shared" si="59"/>
        <v>0.30841121495327101</v>
      </c>
      <c r="M180" s="131" t="s">
        <v>601</v>
      </c>
      <c r="N180" s="132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70</v>
      </c>
      <c r="B181" s="107">
        <v>42646</v>
      </c>
      <c r="C181" s="107"/>
      <c r="D181" s="149" t="s">
        <v>406</v>
      </c>
      <c r="E181" s="109" t="s">
        <v>625</v>
      </c>
      <c r="F181" s="110">
        <v>430</v>
      </c>
      <c r="G181" s="109"/>
      <c r="H181" s="109">
        <v>596</v>
      </c>
      <c r="I181" s="127">
        <v>575</v>
      </c>
      <c r="J181" s="128" t="s">
        <v>765</v>
      </c>
      <c r="K181" s="129">
        <v>166</v>
      </c>
      <c r="L181" s="130">
        <v>0.38604651162790699</v>
      </c>
      <c r="M181" s="131" t="s">
        <v>601</v>
      </c>
      <c r="N181" s="132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71</v>
      </c>
      <c r="B182" s="107">
        <v>42657</v>
      </c>
      <c r="C182" s="107"/>
      <c r="D182" s="108" t="s">
        <v>720</v>
      </c>
      <c r="E182" s="109" t="s">
        <v>625</v>
      </c>
      <c r="F182" s="110">
        <v>280</v>
      </c>
      <c r="G182" s="109"/>
      <c r="H182" s="109">
        <v>345</v>
      </c>
      <c r="I182" s="127">
        <v>345</v>
      </c>
      <c r="J182" s="128" t="s">
        <v>627</v>
      </c>
      <c r="K182" s="129">
        <f t="shared" ref="K182:K187" si="60">H182-F182</f>
        <v>65</v>
      </c>
      <c r="L182" s="130">
        <f>K182/F182</f>
        <v>0.23214285714285715</v>
      </c>
      <c r="M182" s="131" t="s">
        <v>601</v>
      </c>
      <c r="N182" s="132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72</v>
      </c>
      <c r="B183" s="107">
        <v>42657</v>
      </c>
      <c r="C183" s="107"/>
      <c r="D183" s="108" t="s">
        <v>721</v>
      </c>
      <c r="E183" s="109" t="s">
        <v>625</v>
      </c>
      <c r="F183" s="110">
        <v>245</v>
      </c>
      <c r="G183" s="109"/>
      <c r="H183" s="109">
        <v>325.5</v>
      </c>
      <c r="I183" s="127">
        <v>330</v>
      </c>
      <c r="J183" s="128" t="s">
        <v>722</v>
      </c>
      <c r="K183" s="129">
        <f t="shared" si="60"/>
        <v>80.5</v>
      </c>
      <c r="L183" s="130">
        <f>K183/F183</f>
        <v>0.32857142857142857</v>
      </c>
      <c r="M183" s="131" t="s">
        <v>601</v>
      </c>
      <c r="N183" s="132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73</v>
      </c>
      <c r="B184" s="107">
        <v>42660</v>
      </c>
      <c r="C184" s="107"/>
      <c r="D184" s="108" t="s">
        <v>350</v>
      </c>
      <c r="E184" s="109" t="s">
        <v>625</v>
      </c>
      <c r="F184" s="110">
        <v>125</v>
      </c>
      <c r="G184" s="109"/>
      <c r="H184" s="109">
        <v>160</v>
      </c>
      <c r="I184" s="127">
        <v>160</v>
      </c>
      <c r="J184" s="128" t="s">
        <v>684</v>
      </c>
      <c r="K184" s="129">
        <f t="shared" si="60"/>
        <v>35</v>
      </c>
      <c r="L184" s="130">
        <v>0.28000000000000003</v>
      </c>
      <c r="M184" s="131" t="s">
        <v>601</v>
      </c>
      <c r="N184" s="132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74</v>
      </c>
      <c r="B185" s="107">
        <v>42660</v>
      </c>
      <c r="C185" s="107"/>
      <c r="D185" s="108" t="s">
        <v>484</v>
      </c>
      <c r="E185" s="109" t="s">
        <v>625</v>
      </c>
      <c r="F185" s="110">
        <v>114</v>
      </c>
      <c r="G185" s="109"/>
      <c r="H185" s="109">
        <v>145</v>
      </c>
      <c r="I185" s="127">
        <v>145</v>
      </c>
      <c r="J185" s="128" t="s">
        <v>684</v>
      </c>
      <c r="K185" s="129">
        <f t="shared" si="60"/>
        <v>31</v>
      </c>
      <c r="L185" s="130">
        <f>K185/F185</f>
        <v>0.27192982456140352</v>
      </c>
      <c r="M185" s="131" t="s">
        <v>601</v>
      </c>
      <c r="N185" s="132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75</v>
      </c>
      <c r="B186" s="107">
        <v>42660</v>
      </c>
      <c r="C186" s="107"/>
      <c r="D186" s="108" t="s">
        <v>723</v>
      </c>
      <c r="E186" s="109" t="s">
        <v>625</v>
      </c>
      <c r="F186" s="110">
        <v>212</v>
      </c>
      <c r="G186" s="109"/>
      <c r="H186" s="109">
        <v>280</v>
      </c>
      <c r="I186" s="127">
        <v>276</v>
      </c>
      <c r="J186" s="128" t="s">
        <v>724</v>
      </c>
      <c r="K186" s="129">
        <f t="shared" si="60"/>
        <v>68</v>
      </c>
      <c r="L186" s="130">
        <f>K186/F186</f>
        <v>0.32075471698113206</v>
      </c>
      <c r="M186" s="131" t="s">
        <v>601</v>
      </c>
      <c r="N186" s="132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76</v>
      </c>
      <c r="B187" s="107">
        <v>42678</v>
      </c>
      <c r="C187" s="107"/>
      <c r="D187" s="108" t="s">
        <v>152</v>
      </c>
      <c r="E187" s="109" t="s">
        <v>625</v>
      </c>
      <c r="F187" s="110">
        <v>155</v>
      </c>
      <c r="G187" s="109"/>
      <c r="H187" s="109">
        <v>210</v>
      </c>
      <c r="I187" s="127">
        <v>210</v>
      </c>
      <c r="J187" s="128" t="s">
        <v>725</v>
      </c>
      <c r="K187" s="129">
        <f t="shared" si="60"/>
        <v>55</v>
      </c>
      <c r="L187" s="130">
        <f>K187/F187</f>
        <v>0.35483870967741937</v>
      </c>
      <c r="M187" s="131" t="s">
        <v>601</v>
      </c>
      <c r="N187" s="132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77</v>
      </c>
      <c r="B188" s="111">
        <v>42710</v>
      </c>
      <c r="C188" s="111"/>
      <c r="D188" s="112" t="s">
        <v>766</v>
      </c>
      <c r="E188" s="113" t="s">
        <v>625</v>
      </c>
      <c r="F188" s="114">
        <v>150.5</v>
      </c>
      <c r="G188" s="114"/>
      <c r="H188" s="115">
        <v>72.5</v>
      </c>
      <c r="I188" s="133">
        <v>174</v>
      </c>
      <c r="J188" s="134" t="s">
        <v>767</v>
      </c>
      <c r="K188" s="135">
        <v>-78</v>
      </c>
      <c r="L188" s="136">
        <v>-0.51827242524916906</v>
      </c>
      <c r="M188" s="137" t="s">
        <v>665</v>
      </c>
      <c r="N188" s="138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78</v>
      </c>
      <c r="B189" s="107">
        <v>42712</v>
      </c>
      <c r="C189" s="107"/>
      <c r="D189" s="108" t="s">
        <v>126</v>
      </c>
      <c r="E189" s="109" t="s">
        <v>625</v>
      </c>
      <c r="F189" s="110">
        <v>380</v>
      </c>
      <c r="G189" s="109"/>
      <c r="H189" s="109">
        <v>478</v>
      </c>
      <c r="I189" s="127">
        <v>468</v>
      </c>
      <c r="J189" s="128" t="s">
        <v>684</v>
      </c>
      <c r="K189" s="129">
        <f>H189-F189</f>
        <v>98</v>
      </c>
      <c r="L189" s="130">
        <f>K189/F189</f>
        <v>0.25789473684210529</v>
      </c>
      <c r="M189" s="131" t="s">
        <v>601</v>
      </c>
      <c r="N189" s="132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79</v>
      </c>
      <c r="B190" s="107">
        <v>42734</v>
      </c>
      <c r="C190" s="107"/>
      <c r="D190" s="108" t="s">
        <v>249</v>
      </c>
      <c r="E190" s="109" t="s">
        <v>625</v>
      </c>
      <c r="F190" s="110">
        <v>305</v>
      </c>
      <c r="G190" s="109"/>
      <c r="H190" s="109">
        <v>375</v>
      </c>
      <c r="I190" s="127">
        <v>375</v>
      </c>
      <c r="J190" s="128" t="s">
        <v>684</v>
      </c>
      <c r="K190" s="129">
        <f>H190-F190</f>
        <v>70</v>
      </c>
      <c r="L190" s="130">
        <f>K190/F190</f>
        <v>0.22950819672131148</v>
      </c>
      <c r="M190" s="131" t="s">
        <v>601</v>
      </c>
      <c r="N190" s="132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80</v>
      </c>
      <c r="B191" s="107">
        <v>42739</v>
      </c>
      <c r="C191" s="107"/>
      <c r="D191" s="108" t="s">
        <v>352</v>
      </c>
      <c r="E191" s="109" t="s">
        <v>625</v>
      </c>
      <c r="F191" s="110">
        <v>99.5</v>
      </c>
      <c r="G191" s="109"/>
      <c r="H191" s="109">
        <v>158</v>
      </c>
      <c r="I191" s="127">
        <v>158</v>
      </c>
      <c r="J191" s="128" t="s">
        <v>684</v>
      </c>
      <c r="K191" s="129">
        <f>H191-F191</f>
        <v>58.5</v>
      </c>
      <c r="L191" s="130">
        <f>K191/F191</f>
        <v>0.5879396984924623</v>
      </c>
      <c r="M191" s="131" t="s">
        <v>601</v>
      </c>
      <c r="N191" s="132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81</v>
      </c>
      <c r="B192" s="107">
        <v>42739</v>
      </c>
      <c r="C192" s="107"/>
      <c r="D192" s="108" t="s">
        <v>352</v>
      </c>
      <c r="E192" s="109" t="s">
        <v>625</v>
      </c>
      <c r="F192" s="110">
        <v>99.5</v>
      </c>
      <c r="G192" s="109"/>
      <c r="H192" s="109">
        <v>158</v>
      </c>
      <c r="I192" s="127">
        <v>158</v>
      </c>
      <c r="J192" s="128" t="s">
        <v>684</v>
      </c>
      <c r="K192" s="129">
        <v>58.5</v>
      </c>
      <c r="L192" s="130">
        <v>0.58793969849246197</v>
      </c>
      <c r="M192" s="131" t="s">
        <v>601</v>
      </c>
      <c r="N192" s="132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82</v>
      </c>
      <c r="B193" s="107">
        <v>42786</v>
      </c>
      <c r="C193" s="107"/>
      <c r="D193" s="108" t="s">
        <v>170</v>
      </c>
      <c r="E193" s="109" t="s">
        <v>625</v>
      </c>
      <c r="F193" s="110">
        <v>140.5</v>
      </c>
      <c r="G193" s="109"/>
      <c r="H193" s="109">
        <v>220</v>
      </c>
      <c r="I193" s="127">
        <v>220</v>
      </c>
      <c r="J193" s="128" t="s">
        <v>684</v>
      </c>
      <c r="K193" s="129">
        <f>H193-F193</f>
        <v>79.5</v>
      </c>
      <c r="L193" s="130">
        <f>K193/F193</f>
        <v>0.5658362989323843</v>
      </c>
      <c r="M193" s="131" t="s">
        <v>601</v>
      </c>
      <c r="N193" s="132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83</v>
      </c>
      <c r="B194" s="107">
        <v>42786</v>
      </c>
      <c r="C194" s="107"/>
      <c r="D194" s="108" t="s">
        <v>768</v>
      </c>
      <c r="E194" s="109" t="s">
        <v>625</v>
      </c>
      <c r="F194" s="110">
        <v>202.5</v>
      </c>
      <c r="G194" s="109"/>
      <c r="H194" s="109">
        <v>234</v>
      </c>
      <c r="I194" s="127">
        <v>234</v>
      </c>
      <c r="J194" s="128" t="s">
        <v>684</v>
      </c>
      <c r="K194" s="129">
        <v>31.5</v>
      </c>
      <c r="L194" s="130">
        <v>0.155555555555556</v>
      </c>
      <c r="M194" s="131" t="s">
        <v>601</v>
      </c>
      <c r="N194" s="132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84</v>
      </c>
      <c r="B195" s="107">
        <v>42818</v>
      </c>
      <c r="C195" s="107"/>
      <c r="D195" s="108" t="s">
        <v>558</v>
      </c>
      <c r="E195" s="109" t="s">
        <v>625</v>
      </c>
      <c r="F195" s="110">
        <v>300.5</v>
      </c>
      <c r="G195" s="109"/>
      <c r="H195" s="109">
        <v>417.5</v>
      </c>
      <c r="I195" s="127">
        <v>420</v>
      </c>
      <c r="J195" s="128" t="s">
        <v>726</v>
      </c>
      <c r="K195" s="129">
        <f>H195-F195</f>
        <v>117</v>
      </c>
      <c r="L195" s="130">
        <f>K195/F195</f>
        <v>0.38935108153078202</v>
      </c>
      <c r="M195" s="131" t="s">
        <v>601</v>
      </c>
      <c r="N195" s="132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85</v>
      </c>
      <c r="B196" s="107">
        <v>42818</v>
      </c>
      <c r="C196" s="107"/>
      <c r="D196" s="108" t="s">
        <v>764</v>
      </c>
      <c r="E196" s="109" t="s">
        <v>625</v>
      </c>
      <c r="F196" s="110">
        <v>850</v>
      </c>
      <c r="G196" s="109"/>
      <c r="H196" s="109">
        <v>1042.5</v>
      </c>
      <c r="I196" s="127">
        <v>1023</v>
      </c>
      <c r="J196" s="128" t="s">
        <v>769</v>
      </c>
      <c r="K196" s="129">
        <v>192.5</v>
      </c>
      <c r="L196" s="130">
        <v>0.22647058823529401</v>
      </c>
      <c r="M196" s="131" t="s">
        <v>601</v>
      </c>
      <c r="N196" s="132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86</v>
      </c>
      <c r="B197" s="107">
        <v>42830</v>
      </c>
      <c r="C197" s="107"/>
      <c r="D197" s="108" t="s">
        <v>502</v>
      </c>
      <c r="E197" s="109" t="s">
        <v>625</v>
      </c>
      <c r="F197" s="110">
        <v>785</v>
      </c>
      <c r="G197" s="109"/>
      <c r="H197" s="109">
        <v>930</v>
      </c>
      <c r="I197" s="127">
        <v>920</v>
      </c>
      <c r="J197" s="128" t="s">
        <v>727</v>
      </c>
      <c r="K197" s="129">
        <f>H197-F197</f>
        <v>145</v>
      </c>
      <c r="L197" s="130">
        <f>K197/F197</f>
        <v>0.18471337579617833</v>
      </c>
      <c r="M197" s="131" t="s">
        <v>601</v>
      </c>
      <c r="N197" s="132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87</v>
      </c>
      <c r="B198" s="111">
        <v>42831</v>
      </c>
      <c r="C198" s="111"/>
      <c r="D198" s="112" t="s">
        <v>770</v>
      </c>
      <c r="E198" s="113" t="s">
        <v>625</v>
      </c>
      <c r="F198" s="114">
        <v>40</v>
      </c>
      <c r="G198" s="114"/>
      <c r="H198" s="115">
        <v>13.1</v>
      </c>
      <c r="I198" s="133">
        <v>60</v>
      </c>
      <c r="J198" s="139" t="s">
        <v>771</v>
      </c>
      <c r="K198" s="135">
        <v>-26.9</v>
      </c>
      <c r="L198" s="136">
        <v>-0.67249999999999999</v>
      </c>
      <c r="M198" s="137" t="s">
        <v>665</v>
      </c>
      <c r="N198" s="138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88</v>
      </c>
      <c r="B199" s="107">
        <v>42837</v>
      </c>
      <c r="C199" s="107"/>
      <c r="D199" s="108" t="s">
        <v>89</v>
      </c>
      <c r="E199" s="109" t="s">
        <v>625</v>
      </c>
      <c r="F199" s="110">
        <v>289.5</v>
      </c>
      <c r="G199" s="109"/>
      <c r="H199" s="109">
        <v>354</v>
      </c>
      <c r="I199" s="127">
        <v>360</v>
      </c>
      <c r="J199" s="128" t="s">
        <v>728</v>
      </c>
      <c r="K199" s="129">
        <f t="shared" ref="K199:K207" si="61">H199-F199</f>
        <v>64.5</v>
      </c>
      <c r="L199" s="130">
        <f t="shared" ref="L199:L207" si="62">K199/F199</f>
        <v>0.22279792746113988</v>
      </c>
      <c r="M199" s="131" t="s">
        <v>601</v>
      </c>
      <c r="N199" s="132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89</v>
      </c>
      <c r="B200" s="107">
        <v>42845</v>
      </c>
      <c r="C200" s="107"/>
      <c r="D200" s="108" t="s">
        <v>439</v>
      </c>
      <c r="E200" s="109" t="s">
        <v>625</v>
      </c>
      <c r="F200" s="110">
        <v>700</v>
      </c>
      <c r="G200" s="109"/>
      <c r="H200" s="109">
        <v>840</v>
      </c>
      <c r="I200" s="127">
        <v>840</v>
      </c>
      <c r="J200" s="128" t="s">
        <v>729</v>
      </c>
      <c r="K200" s="129">
        <f t="shared" si="61"/>
        <v>140</v>
      </c>
      <c r="L200" s="130">
        <f t="shared" si="62"/>
        <v>0.2</v>
      </c>
      <c r="M200" s="131" t="s">
        <v>601</v>
      </c>
      <c r="N200" s="132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90</v>
      </c>
      <c r="B201" s="107">
        <v>42887</v>
      </c>
      <c r="C201" s="107"/>
      <c r="D201" s="149" t="s">
        <v>364</v>
      </c>
      <c r="E201" s="109" t="s">
        <v>625</v>
      </c>
      <c r="F201" s="110">
        <v>130</v>
      </c>
      <c r="G201" s="109"/>
      <c r="H201" s="109">
        <v>144.25</v>
      </c>
      <c r="I201" s="127">
        <v>170</v>
      </c>
      <c r="J201" s="128" t="s">
        <v>730</v>
      </c>
      <c r="K201" s="129">
        <f t="shared" si="61"/>
        <v>14.25</v>
      </c>
      <c r="L201" s="130">
        <f t="shared" si="62"/>
        <v>0.10961538461538461</v>
      </c>
      <c r="M201" s="131" t="s">
        <v>601</v>
      </c>
      <c r="N201" s="132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91</v>
      </c>
      <c r="B202" s="107">
        <v>42901</v>
      </c>
      <c r="C202" s="107"/>
      <c r="D202" s="149" t="s">
        <v>731</v>
      </c>
      <c r="E202" s="109" t="s">
        <v>625</v>
      </c>
      <c r="F202" s="110">
        <v>214.5</v>
      </c>
      <c r="G202" s="109"/>
      <c r="H202" s="109">
        <v>262</v>
      </c>
      <c r="I202" s="127">
        <v>262</v>
      </c>
      <c r="J202" s="128" t="s">
        <v>732</v>
      </c>
      <c r="K202" s="129">
        <f t="shared" si="61"/>
        <v>47.5</v>
      </c>
      <c r="L202" s="130">
        <f t="shared" si="62"/>
        <v>0.22144522144522144</v>
      </c>
      <c r="M202" s="131" t="s">
        <v>601</v>
      </c>
      <c r="N202" s="132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92</v>
      </c>
      <c r="B203" s="155">
        <v>42933</v>
      </c>
      <c r="C203" s="155"/>
      <c r="D203" s="156" t="s">
        <v>733</v>
      </c>
      <c r="E203" s="157" t="s">
        <v>625</v>
      </c>
      <c r="F203" s="158">
        <v>370</v>
      </c>
      <c r="G203" s="157"/>
      <c r="H203" s="157">
        <v>447.5</v>
      </c>
      <c r="I203" s="179">
        <v>450</v>
      </c>
      <c r="J203" s="232" t="s">
        <v>684</v>
      </c>
      <c r="K203" s="129">
        <f t="shared" si="61"/>
        <v>77.5</v>
      </c>
      <c r="L203" s="181">
        <f t="shared" si="62"/>
        <v>0.20945945945945946</v>
      </c>
      <c r="M203" s="182" t="s">
        <v>601</v>
      </c>
      <c r="N203" s="183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93</v>
      </c>
      <c r="B204" s="155">
        <v>42943</v>
      </c>
      <c r="C204" s="155"/>
      <c r="D204" s="156" t="s">
        <v>168</v>
      </c>
      <c r="E204" s="157" t="s">
        <v>625</v>
      </c>
      <c r="F204" s="158">
        <v>657.5</v>
      </c>
      <c r="G204" s="157"/>
      <c r="H204" s="157">
        <v>825</v>
      </c>
      <c r="I204" s="179">
        <v>820</v>
      </c>
      <c r="J204" s="232" t="s">
        <v>684</v>
      </c>
      <c r="K204" s="129">
        <f t="shared" si="61"/>
        <v>167.5</v>
      </c>
      <c r="L204" s="181">
        <f t="shared" si="62"/>
        <v>0.25475285171102663</v>
      </c>
      <c r="M204" s="182" t="s">
        <v>601</v>
      </c>
      <c r="N204" s="183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94</v>
      </c>
      <c r="B205" s="107">
        <v>42964</v>
      </c>
      <c r="C205" s="107"/>
      <c r="D205" s="108" t="s">
        <v>369</v>
      </c>
      <c r="E205" s="109" t="s">
        <v>625</v>
      </c>
      <c r="F205" s="110">
        <v>605</v>
      </c>
      <c r="G205" s="109"/>
      <c r="H205" s="109">
        <v>750</v>
      </c>
      <c r="I205" s="127">
        <v>750</v>
      </c>
      <c r="J205" s="128" t="s">
        <v>727</v>
      </c>
      <c r="K205" s="129">
        <f t="shared" si="61"/>
        <v>145</v>
      </c>
      <c r="L205" s="130">
        <f t="shared" si="62"/>
        <v>0.23966942148760331</v>
      </c>
      <c r="M205" s="131" t="s">
        <v>601</v>
      </c>
      <c r="N205" s="132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8">
        <v>95</v>
      </c>
      <c r="B206" s="150">
        <v>42979</v>
      </c>
      <c r="C206" s="150"/>
      <c r="D206" s="151" t="s">
        <v>510</v>
      </c>
      <c r="E206" s="152" t="s">
        <v>625</v>
      </c>
      <c r="F206" s="153">
        <v>255</v>
      </c>
      <c r="G206" s="154"/>
      <c r="H206" s="154">
        <v>217.25</v>
      </c>
      <c r="I206" s="154">
        <v>320</v>
      </c>
      <c r="J206" s="176" t="s">
        <v>734</v>
      </c>
      <c r="K206" s="135">
        <f t="shared" si="61"/>
        <v>-37.75</v>
      </c>
      <c r="L206" s="177">
        <f t="shared" si="62"/>
        <v>-0.14803921568627451</v>
      </c>
      <c r="M206" s="137" t="s">
        <v>665</v>
      </c>
      <c r="N206" s="178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96</v>
      </c>
      <c r="B207" s="107">
        <v>42997</v>
      </c>
      <c r="C207" s="107"/>
      <c r="D207" s="108" t="s">
        <v>735</v>
      </c>
      <c r="E207" s="109" t="s">
        <v>625</v>
      </c>
      <c r="F207" s="110">
        <v>215</v>
      </c>
      <c r="G207" s="109"/>
      <c r="H207" s="109">
        <v>258</v>
      </c>
      <c r="I207" s="127">
        <v>258</v>
      </c>
      <c r="J207" s="128" t="s">
        <v>684</v>
      </c>
      <c r="K207" s="129">
        <f t="shared" si="61"/>
        <v>43</v>
      </c>
      <c r="L207" s="130">
        <f t="shared" si="62"/>
        <v>0.2</v>
      </c>
      <c r="M207" s="131" t="s">
        <v>601</v>
      </c>
      <c r="N207" s="132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97</v>
      </c>
      <c r="B208" s="107">
        <v>42997</v>
      </c>
      <c r="C208" s="107"/>
      <c r="D208" s="108" t="s">
        <v>735</v>
      </c>
      <c r="E208" s="109" t="s">
        <v>625</v>
      </c>
      <c r="F208" s="110">
        <v>215</v>
      </c>
      <c r="G208" s="109"/>
      <c r="H208" s="109">
        <v>258</v>
      </c>
      <c r="I208" s="127">
        <v>258</v>
      </c>
      <c r="J208" s="232" t="s">
        <v>684</v>
      </c>
      <c r="K208" s="129">
        <v>43</v>
      </c>
      <c r="L208" s="130">
        <v>0.2</v>
      </c>
      <c r="M208" s="131" t="s">
        <v>601</v>
      </c>
      <c r="N208" s="132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98</v>
      </c>
      <c r="B209" s="208">
        <v>42998</v>
      </c>
      <c r="C209" s="208"/>
      <c r="D209" s="377" t="s">
        <v>2981</v>
      </c>
      <c r="E209" s="209" t="s">
        <v>625</v>
      </c>
      <c r="F209" s="210">
        <v>75</v>
      </c>
      <c r="G209" s="209"/>
      <c r="H209" s="209">
        <v>90</v>
      </c>
      <c r="I209" s="233">
        <v>90</v>
      </c>
      <c r="J209" s="128" t="s">
        <v>736</v>
      </c>
      <c r="K209" s="129">
        <f t="shared" ref="K209:K214" si="63">H209-F209</f>
        <v>15</v>
      </c>
      <c r="L209" s="130">
        <f t="shared" ref="L209:L214" si="64">K209/F209</f>
        <v>0.2</v>
      </c>
      <c r="M209" s="131" t="s">
        <v>601</v>
      </c>
      <c r="N209" s="132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99</v>
      </c>
      <c r="B210" s="155">
        <v>43011</v>
      </c>
      <c r="C210" s="155"/>
      <c r="D210" s="156" t="s">
        <v>737</v>
      </c>
      <c r="E210" s="157" t="s">
        <v>625</v>
      </c>
      <c r="F210" s="158">
        <v>315</v>
      </c>
      <c r="G210" s="157"/>
      <c r="H210" s="157">
        <v>392</v>
      </c>
      <c r="I210" s="179">
        <v>384</v>
      </c>
      <c r="J210" s="232" t="s">
        <v>738</v>
      </c>
      <c r="K210" s="129">
        <f t="shared" si="63"/>
        <v>77</v>
      </c>
      <c r="L210" s="181">
        <f t="shared" si="64"/>
        <v>0.24444444444444444</v>
      </c>
      <c r="M210" s="182" t="s">
        <v>601</v>
      </c>
      <c r="N210" s="183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100</v>
      </c>
      <c r="B211" s="155">
        <v>43013</v>
      </c>
      <c r="C211" s="155"/>
      <c r="D211" s="156" t="s">
        <v>739</v>
      </c>
      <c r="E211" s="157" t="s">
        <v>625</v>
      </c>
      <c r="F211" s="158">
        <v>145</v>
      </c>
      <c r="G211" s="157"/>
      <c r="H211" s="157">
        <v>179</v>
      </c>
      <c r="I211" s="179">
        <v>180</v>
      </c>
      <c r="J211" s="232" t="s">
        <v>615</v>
      </c>
      <c r="K211" s="129">
        <f t="shared" si="63"/>
        <v>34</v>
      </c>
      <c r="L211" s="181">
        <f t="shared" si="64"/>
        <v>0.23448275862068965</v>
      </c>
      <c r="M211" s="182" t="s">
        <v>601</v>
      </c>
      <c r="N211" s="183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101</v>
      </c>
      <c r="B212" s="155">
        <v>43014</v>
      </c>
      <c r="C212" s="155"/>
      <c r="D212" s="156" t="s">
        <v>340</v>
      </c>
      <c r="E212" s="157" t="s">
        <v>625</v>
      </c>
      <c r="F212" s="158">
        <v>256</v>
      </c>
      <c r="G212" s="157"/>
      <c r="H212" s="157">
        <v>323</v>
      </c>
      <c r="I212" s="179">
        <v>320</v>
      </c>
      <c r="J212" s="232" t="s">
        <v>684</v>
      </c>
      <c r="K212" s="129">
        <f t="shared" si="63"/>
        <v>67</v>
      </c>
      <c r="L212" s="181">
        <f t="shared" si="64"/>
        <v>0.26171875</v>
      </c>
      <c r="M212" s="182" t="s">
        <v>601</v>
      </c>
      <c r="N212" s="183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102</v>
      </c>
      <c r="B213" s="155">
        <v>43017</v>
      </c>
      <c r="C213" s="155"/>
      <c r="D213" s="156" t="s">
        <v>361</v>
      </c>
      <c r="E213" s="157" t="s">
        <v>625</v>
      </c>
      <c r="F213" s="158">
        <v>137.5</v>
      </c>
      <c r="G213" s="157"/>
      <c r="H213" s="157">
        <v>184</v>
      </c>
      <c r="I213" s="179">
        <v>183</v>
      </c>
      <c r="J213" s="180" t="s">
        <v>740</v>
      </c>
      <c r="K213" s="129">
        <f t="shared" si="63"/>
        <v>46.5</v>
      </c>
      <c r="L213" s="181">
        <f t="shared" si="64"/>
        <v>0.33818181818181819</v>
      </c>
      <c r="M213" s="182" t="s">
        <v>601</v>
      </c>
      <c r="N213" s="183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103</v>
      </c>
      <c r="B214" s="155">
        <v>43018</v>
      </c>
      <c r="C214" s="155"/>
      <c r="D214" s="156" t="s">
        <v>741</v>
      </c>
      <c r="E214" s="157" t="s">
        <v>625</v>
      </c>
      <c r="F214" s="158">
        <v>125.5</v>
      </c>
      <c r="G214" s="157"/>
      <c r="H214" s="157">
        <v>158</v>
      </c>
      <c r="I214" s="179">
        <v>155</v>
      </c>
      <c r="J214" s="180" t="s">
        <v>742</v>
      </c>
      <c r="K214" s="129">
        <f t="shared" si="63"/>
        <v>32.5</v>
      </c>
      <c r="L214" s="181">
        <f t="shared" si="64"/>
        <v>0.25896414342629481</v>
      </c>
      <c r="M214" s="182" t="s">
        <v>601</v>
      </c>
      <c r="N214" s="183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104</v>
      </c>
      <c r="B215" s="155">
        <v>43018</v>
      </c>
      <c r="C215" s="155"/>
      <c r="D215" s="156" t="s">
        <v>772</v>
      </c>
      <c r="E215" s="157" t="s">
        <v>625</v>
      </c>
      <c r="F215" s="158">
        <v>895</v>
      </c>
      <c r="G215" s="157"/>
      <c r="H215" s="157">
        <v>1122.5</v>
      </c>
      <c r="I215" s="179">
        <v>1078</v>
      </c>
      <c r="J215" s="180" t="s">
        <v>773</v>
      </c>
      <c r="K215" s="129">
        <v>227.5</v>
      </c>
      <c r="L215" s="181">
        <v>0.25418994413407803</v>
      </c>
      <c r="M215" s="182" t="s">
        <v>601</v>
      </c>
      <c r="N215" s="183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105</v>
      </c>
      <c r="B216" s="155">
        <v>43020</v>
      </c>
      <c r="C216" s="155"/>
      <c r="D216" s="156" t="s">
        <v>348</v>
      </c>
      <c r="E216" s="157" t="s">
        <v>625</v>
      </c>
      <c r="F216" s="158">
        <v>525</v>
      </c>
      <c r="G216" s="157"/>
      <c r="H216" s="157">
        <v>629</v>
      </c>
      <c r="I216" s="179">
        <v>629</v>
      </c>
      <c r="J216" s="232" t="s">
        <v>684</v>
      </c>
      <c r="K216" s="129">
        <v>104</v>
      </c>
      <c r="L216" s="181">
        <v>0.19809523809523799</v>
      </c>
      <c r="M216" s="182" t="s">
        <v>601</v>
      </c>
      <c r="N216" s="183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106</v>
      </c>
      <c r="B217" s="155">
        <v>43046</v>
      </c>
      <c r="C217" s="155"/>
      <c r="D217" s="156" t="s">
        <v>394</v>
      </c>
      <c r="E217" s="157" t="s">
        <v>625</v>
      </c>
      <c r="F217" s="158">
        <v>740</v>
      </c>
      <c r="G217" s="157"/>
      <c r="H217" s="157">
        <v>892.5</v>
      </c>
      <c r="I217" s="179">
        <v>900</v>
      </c>
      <c r="J217" s="180" t="s">
        <v>743</v>
      </c>
      <c r="K217" s="129">
        <f>H217-F217</f>
        <v>152.5</v>
      </c>
      <c r="L217" s="181">
        <f>K217/F217</f>
        <v>0.20608108108108109</v>
      </c>
      <c r="M217" s="182" t="s">
        <v>601</v>
      </c>
      <c r="N217" s="183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107</v>
      </c>
      <c r="B218" s="107">
        <v>43073</v>
      </c>
      <c r="C218" s="107"/>
      <c r="D218" s="108" t="s">
        <v>744</v>
      </c>
      <c r="E218" s="109" t="s">
        <v>625</v>
      </c>
      <c r="F218" s="110">
        <v>118.5</v>
      </c>
      <c r="G218" s="109"/>
      <c r="H218" s="109">
        <v>143.5</v>
      </c>
      <c r="I218" s="127">
        <v>145</v>
      </c>
      <c r="J218" s="142" t="s">
        <v>745</v>
      </c>
      <c r="K218" s="129">
        <f>H218-F218</f>
        <v>25</v>
      </c>
      <c r="L218" s="130">
        <f>K218/F218</f>
        <v>0.2109704641350211</v>
      </c>
      <c r="M218" s="131" t="s">
        <v>601</v>
      </c>
      <c r="N218" s="132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108</v>
      </c>
      <c r="B219" s="111">
        <v>43090</v>
      </c>
      <c r="C219" s="111"/>
      <c r="D219" s="159" t="s">
        <v>444</v>
      </c>
      <c r="E219" s="113" t="s">
        <v>625</v>
      </c>
      <c r="F219" s="114">
        <v>715</v>
      </c>
      <c r="G219" s="114"/>
      <c r="H219" s="115">
        <v>500</v>
      </c>
      <c r="I219" s="133">
        <v>872</v>
      </c>
      <c r="J219" s="139" t="s">
        <v>746</v>
      </c>
      <c r="K219" s="135">
        <f>H219-F219</f>
        <v>-215</v>
      </c>
      <c r="L219" s="136">
        <f>K219/F219</f>
        <v>-0.30069930069930068</v>
      </c>
      <c r="M219" s="137" t="s">
        <v>665</v>
      </c>
      <c r="N219" s="138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109</v>
      </c>
      <c r="B220" s="107">
        <v>43098</v>
      </c>
      <c r="C220" s="107"/>
      <c r="D220" s="108" t="s">
        <v>737</v>
      </c>
      <c r="E220" s="109" t="s">
        <v>625</v>
      </c>
      <c r="F220" s="110">
        <v>435</v>
      </c>
      <c r="G220" s="109"/>
      <c r="H220" s="109">
        <v>542.5</v>
      </c>
      <c r="I220" s="127">
        <v>539</v>
      </c>
      <c r="J220" s="142" t="s">
        <v>684</v>
      </c>
      <c r="K220" s="129">
        <v>107.5</v>
      </c>
      <c r="L220" s="130">
        <v>0.247126436781609</v>
      </c>
      <c r="M220" s="131" t="s">
        <v>601</v>
      </c>
      <c r="N220" s="132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110</v>
      </c>
      <c r="B221" s="107">
        <v>43098</v>
      </c>
      <c r="C221" s="107"/>
      <c r="D221" s="108" t="s">
        <v>572</v>
      </c>
      <c r="E221" s="109" t="s">
        <v>625</v>
      </c>
      <c r="F221" s="110">
        <v>885</v>
      </c>
      <c r="G221" s="109"/>
      <c r="H221" s="109">
        <v>1090</v>
      </c>
      <c r="I221" s="127">
        <v>1084</v>
      </c>
      <c r="J221" s="142" t="s">
        <v>684</v>
      </c>
      <c r="K221" s="129">
        <v>205</v>
      </c>
      <c r="L221" s="130">
        <v>0.23163841807909599</v>
      </c>
      <c r="M221" s="131" t="s">
        <v>601</v>
      </c>
      <c r="N221" s="132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9">
        <v>111</v>
      </c>
      <c r="B222" s="349">
        <v>43192</v>
      </c>
      <c r="C222" s="349"/>
      <c r="D222" s="117" t="s">
        <v>754</v>
      </c>
      <c r="E222" s="352" t="s">
        <v>625</v>
      </c>
      <c r="F222" s="355">
        <v>478.5</v>
      </c>
      <c r="G222" s="352"/>
      <c r="H222" s="352">
        <v>442</v>
      </c>
      <c r="I222" s="358">
        <v>613</v>
      </c>
      <c r="J222" s="401" t="s">
        <v>3405</v>
      </c>
      <c r="K222" s="135">
        <f>H222-F222</f>
        <v>-36.5</v>
      </c>
      <c r="L222" s="136">
        <f>K222/F222</f>
        <v>-7.6280041797283177E-2</v>
      </c>
      <c r="M222" s="137" t="s">
        <v>665</v>
      </c>
      <c r="N222" s="138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112</v>
      </c>
      <c r="B223" s="111">
        <v>43194</v>
      </c>
      <c r="C223" s="111"/>
      <c r="D223" s="376" t="s">
        <v>2980</v>
      </c>
      <c r="E223" s="113" t="s">
        <v>625</v>
      </c>
      <c r="F223" s="114">
        <f>141.5-7.3</f>
        <v>134.19999999999999</v>
      </c>
      <c r="G223" s="114"/>
      <c r="H223" s="115">
        <v>77</v>
      </c>
      <c r="I223" s="133">
        <v>180</v>
      </c>
      <c r="J223" s="401" t="s">
        <v>3404</v>
      </c>
      <c r="K223" s="135">
        <f>H223-F223</f>
        <v>-57.199999999999989</v>
      </c>
      <c r="L223" s="136">
        <f>K223/F223</f>
        <v>-0.42622950819672129</v>
      </c>
      <c r="M223" s="137" t="s">
        <v>665</v>
      </c>
      <c r="N223" s="138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113</v>
      </c>
      <c r="B224" s="111">
        <v>43209</v>
      </c>
      <c r="C224" s="111"/>
      <c r="D224" s="112" t="s">
        <v>747</v>
      </c>
      <c r="E224" s="113" t="s">
        <v>625</v>
      </c>
      <c r="F224" s="114">
        <v>430</v>
      </c>
      <c r="G224" s="114"/>
      <c r="H224" s="115">
        <v>220</v>
      </c>
      <c r="I224" s="133">
        <v>537</v>
      </c>
      <c r="J224" s="139" t="s">
        <v>748</v>
      </c>
      <c r="K224" s="135">
        <f>H224-F224</f>
        <v>-210</v>
      </c>
      <c r="L224" s="136">
        <f>K224/F224</f>
        <v>-0.48837209302325579</v>
      </c>
      <c r="M224" s="137" t="s">
        <v>665</v>
      </c>
      <c r="N224" s="138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0">
        <v>114</v>
      </c>
      <c r="B225" s="160">
        <v>43220</v>
      </c>
      <c r="C225" s="160"/>
      <c r="D225" s="161" t="s">
        <v>395</v>
      </c>
      <c r="E225" s="162" t="s">
        <v>625</v>
      </c>
      <c r="F225" s="164">
        <v>153.5</v>
      </c>
      <c r="G225" s="164"/>
      <c r="H225" s="164">
        <v>196</v>
      </c>
      <c r="I225" s="164">
        <v>196</v>
      </c>
      <c r="J225" s="361" t="s">
        <v>3498</v>
      </c>
      <c r="K225" s="184">
        <f>H225-F225</f>
        <v>42.5</v>
      </c>
      <c r="L225" s="185">
        <f>K225/F225</f>
        <v>0.27687296416938112</v>
      </c>
      <c r="M225" s="163" t="s">
        <v>601</v>
      </c>
      <c r="N225" s="186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115</v>
      </c>
      <c r="B226" s="111">
        <v>43306</v>
      </c>
      <c r="C226" s="111"/>
      <c r="D226" s="112" t="s">
        <v>770</v>
      </c>
      <c r="E226" s="113" t="s">
        <v>625</v>
      </c>
      <c r="F226" s="114">
        <v>27.5</v>
      </c>
      <c r="G226" s="114"/>
      <c r="H226" s="115">
        <v>13.1</v>
      </c>
      <c r="I226" s="133">
        <v>60</v>
      </c>
      <c r="J226" s="139" t="s">
        <v>774</v>
      </c>
      <c r="K226" s="135">
        <v>-14.4</v>
      </c>
      <c r="L226" s="136">
        <v>-0.52363636363636401</v>
      </c>
      <c r="M226" s="137" t="s">
        <v>665</v>
      </c>
      <c r="N226" s="138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9">
        <v>116</v>
      </c>
      <c r="B227" s="349">
        <v>43318</v>
      </c>
      <c r="C227" s="349"/>
      <c r="D227" s="117" t="s">
        <v>749</v>
      </c>
      <c r="E227" s="352" t="s">
        <v>625</v>
      </c>
      <c r="F227" s="352">
        <v>148.5</v>
      </c>
      <c r="G227" s="352"/>
      <c r="H227" s="352">
        <v>102</v>
      </c>
      <c r="I227" s="358">
        <v>182</v>
      </c>
      <c r="J227" s="139" t="s">
        <v>3497</v>
      </c>
      <c r="K227" s="135">
        <f>H227-F227</f>
        <v>-46.5</v>
      </c>
      <c r="L227" s="136">
        <f>K227/F227</f>
        <v>-0.31313131313131315</v>
      </c>
      <c r="M227" s="137" t="s">
        <v>665</v>
      </c>
      <c r="N227" s="138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117</v>
      </c>
      <c r="B228" s="107">
        <v>43335</v>
      </c>
      <c r="C228" s="107"/>
      <c r="D228" s="108" t="s">
        <v>775</v>
      </c>
      <c r="E228" s="109" t="s">
        <v>625</v>
      </c>
      <c r="F228" s="157">
        <v>285</v>
      </c>
      <c r="G228" s="109"/>
      <c r="H228" s="109">
        <v>355</v>
      </c>
      <c r="I228" s="127">
        <v>364</v>
      </c>
      <c r="J228" s="142" t="s">
        <v>776</v>
      </c>
      <c r="K228" s="129">
        <v>70</v>
      </c>
      <c r="L228" s="130">
        <v>0.24561403508771901</v>
      </c>
      <c r="M228" s="131" t="s">
        <v>601</v>
      </c>
      <c r="N228" s="132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118</v>
      </c>
      <c r="B229" s="107">
        <v>43341</v>
      </c>
      <c r="C229" s="107"/>
      <c r="D229" s="108" t="s">
        <v>385</v>
      </c>
      <c r="E229" s="109" t="s">
        <v>625</v>
      </c>
      <c r="F229" s="157">
        <v>525</v>
      </c>
      <c r="G229" s="109"/>
      <c r="H229" s="109">
        <v>585</v>
      </c>
      <c r="I229" s="127">
        <v>635</v>
      </c>
      <c r="J229" s="142" t="s">
        <v>750</v>
      </c>
      <c r="K229" s="129">
        <f t="shared" ref="K229:K241" si="65">H229-F229</f>
        <v>60</v>
      </c>
      <c r="L229" s="130">
        <f t="shared" ref="L229:L241" si="66">K229/F229</f>
        <v>0.11428571428571428</v>
      </c>
      <c r="M229" s="131" t="s">
        <v>601</v>
      </c>
      <c r="N229" s="132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119</v>
      </c>
      <c r="B230" s="107">
        <v>43395</v>
      </c>
      <c r="C230" s="107"/>
      <c r="D230" s="108" t="s">
        <v>369</v>
      </c>
      <c r="E230" s="109" t="s">
        <v>625</v>
      </c>
      <c r="F230" s="157">
        <v>475</v>
      </c>
      <c r="G230" s="109"/>
      <c r="H230" s="109">
        <v>574</v>
      </c>
      <c r="I230" s="127">
        <v>570</v>
      </c>
      <c r="J230" s="142" t="s">
        <v>684</v>
      </c>
      <c r="K230" s="129">
        <f t="shared" si="65"/>
        <v>99</v>
      </c>
      <c r="L230" s="130">
        <f t="shared" si="66"/>
        <v>0.20842105263157895</v>
      </c>
      <c r="M230" s="131" t="s">
        <v>601</v>
      </c>
      <c r="N230" s="132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120</v>
      </c>
      <c r="B231" s="155">
        <v>43397</v>
      </c>
      <c r="C231" s="155"/>
      <c r="D231" s="440" t="s">
        <v>392</v>
      </c>
      <c r="E231" s="157" t="s">
        <v>625</v>
      </c>
      <c r="F231" s="157">
        <v>707.5</v>
      </c>
      <c r="G231" s="157"/>
      <c r="H231" s="157">
        <v>872</v>
      </c>
      <c r="I231" s="179">
        <v>872</v>
      </c>
      <c r="J231" s="180" t="s">
        <v>684</v>
      </c>
      <c r="K231" s="129">
        <f t="shared" si="65"/>
        <v>164.5</v>
      </c>
      <c r="L231" s="181">
        <f t="shared" si="66"/>
        <v>0.23250883392226149</v>
      </c>
      <c r="M231" s="182" t="s">
        <v>601</v>
      </c>
      <c r="N231" s="183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121</v>
      </c>
      <c r="B232" s="155">
        <v>43398</v>
      </c>
      <c r="C232" s="155"/>
      <c r="D232" s="440" t="s">
        <v>349</v>
      </c>
      <c r="E232" s="157" t="s">
        <v>625</v>
      </c>
      <c r="F232" s="157">
        <v>162</v>
      </c>
      <c r="G232" s="157"/>
      <c r="H232" s="157">
        <v>204</v>
      </c>
      <c r="I232" s="179">
        <v>209</v>
      </c>
      <c r="J232" s="180" t="s">
        <v>3496</v>
      </c>
      <c r="K232" s="129">
        <f t="shared" si="65"/>
        <v>42</v>
      </c>
      <c r="L232" s="181">
        <f t="shared" si="66"/>
        <v>0.25925925925925924</v>
      </c>
      <c r="M232" s="182" t="s">
        <v>601</v>
      </c>
      <c r="N232" s="183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122</v>
      </c>
      <c r="B233" s="208">
        <v>43399</v>
      </c>
      <c r="C233" s="208"/>
      <c r="D233" s="156" t="s">
        <v>496</v>
      </c>
      <c r="E233" s="209" t="s">
        <v>625</v>
      </c>
      <c r="F233" s="209">
        <v>240</v>
      </c>
      <c r="G233" s="209"/>
      <c r="H233" s="209">
        <v>297</v>
      </c>
      <c r="I233" s="233">
        <v>297</v>
      </c>
      <c r="J233" s="180" t="s">
        <v>684</v>
      </c>
      <c r="K233" s="234">
        <f t="shared" si="65"/>
        <v>57</v>
      </c>
      <c r="L233" s="235">
        <f t="shared" si="66"/>
        <v>0.23749999999999999</v>
      </c>
      <c r="M233" s="236" t="s">
        <v>601</v>
      </c>
      <c r="N233" s="237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123</v>
      </c>
      <c r="B234" s="107">
        <v>43439</v>
      </c>
      <c r="C234" s="107"/>
      <c r="D234" s="149" t="s">
        <v>751</v>
      </c>
      <c r="E234" s="109" t="s">
        <v>625</v>
      </c>
      <c r="F234" s="109">
        <v>202.5</v>
      </c>
      <c r="G234" s="109"/>
      <c r="H234" s="109">
        <v>255</v>
      </c>
      <c r="I234" s="127">
        <v>252</v>
      </c>
      <c r="J234" s="142" t="s">
        <v>684</v>
      </c>
      <c r="K234" s="129">
        <f t="shared" si="65"/>
        <v>52.5</v>
      </c>
      <c r="L234" s="130">
        <f t="shared" si="66"/>
        <v>0.25925925925925924</v>
      </c>
      <c r="M234" s="131" t="s">
        <v>601</v>
      </c>
      <c r="N234" s="132">
        <v>43542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124</v>
      </c>
      <c r="B235" s="208">
        <v>43465</v>
      </c>
      <c r="C235" s="107"/>
      <c r="D235" s="440" t="s">
        <v>424</v>
      </c>
      <c r="E235" s="209" t="s">
        <v>625</v>
      </c>
      <c r="F235" s="209">
        <v>710</v>
      </c>
      <c r="G235" s="209"/>
      <c r="H235" s="209">
        <v>866</v>
      </c>
      <c r="I235" s="233">
        <v>866</v>
      </c>
      <c r="J235" s="180" t="s">
        <v>684</v>
      </c>
      <c r="K235" s="129">
        <f t="shared" si="65"/>
        <v>156</v>
      </c>
      <c r="L235" s="130">
        <f t="shared" si="66"/>
        <v>0.21971830985915494</v>
      </c>
      <c r="M235" s="131" t="s">
        <v>601</v>
      </c>
      <c r="N235" s="364">
        <v>43553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125</v>
      </c>
      <c r="B236" s="208">
        <v>43522</v>
      </c>
      <c r="C236" s="208"/>
      <c r="D236" s="440" t="s">
        <v>142</v>
      </c>
      <c r="E236" s="209" t="s">
        <v>625</v>
      </c>
      <c r="F236" s="209">
        <v>337.25</v>
      </c>
      <c r="G236" s="209"/>
      <c r="H236" s="209">
        <v>398.5</v>
      </c>
      <c r="I236" s="233">
        <v>411</v>
      </c>
      <c r="J236" s="142" t="s">
        <v>3495</v>
      </c>
      <c r="K236" s="129">
        <f t="shared" si="65"/>
        <v>61.25</v>
      </c>
      <c r="L236" s="130">
        <f t="shared" si="66"/>
        <v>0.1816160118606375</v>
      </c>
      <c r="M236" s="131" t="s">
        <v>601</v>
      </c>
      <c r="N236" s="364">
        <v>43760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1">
        <v>126</v>
      </c>
      <c r="B237" s="165">
        <v>43559</v>
      </c>
      <c r="C237" s="165"/>
      <c r="D237" s="166" t="s">
        <v>411</v>
      </c>
      <c r="E237" s="167" t="s">
        <v>625</v>
      </c>
      <c r="F237" s="167">
        <v>130</v>
      </c>
      <c r="G237" s="167"/>
      <c r="H237" s="167">
        <v>65</v>
      </c>
      <c r="I237" s="187">
        <v>158</v>
      </c>
      <c r="J237" s="139" t="s">
        <v>752</v>
      </c>
      <c r="K237" s="135">
        <f t="shared" si="65"/>
        <v>-65</v>
      </c>
      <c r="L237" s="136">
        <f t="shared" si="66"/>
        <v>-0.5</v>
      </c>
      <c r="M237" s="137" t="s">
        <v>665</v>
      </c>
      <c r="N237" s="138">
        <v>43726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2">
        <v>127</v>
      </c>
      <c r="B238" s="188">
        <v>43017</v>
      </c>
      <c r="C238" s="188"/>
      <c r="D238" s="189" t="s">
        <v>170</v>
      </c>
      <c r="E238" s="190" t="s">
        <v>625</v>
      </c>
      <c r="F238" s="191">
        <v>141.5</v>
      </c>
      <c r="G238" s="192"/>
      <c r="H238" s="192">
        <v>183.5</v>
      </c>
      <c r="I238" s="192">
        <v>210</v>
      </c>
      <c r="J238" s="219" t="s">
        <v>3443</v>
      </c>
      <c r="K238" s="220">
        <f t="shared" si="65"/>
        <v>42</v>
      </c>
      <c r="L238" s="221">
        <f t="shared" si="66"/>
        <v>0.29681978798586572</v>
      </c>
      <c r="M238" s="191" t="s">
        <v>601</v>
      </c>
      <c r="N238" s="222">
        <v>43042</v>
      </c>
      <c r="O238" s="57"/>
      <c r="P238" s="16"/>
      <c r="Q238" s="16"/>
      <c r="R238" s="95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1">
        <v>128</v>
      </c>
      <c r="B239" s="165">
        <v>43074</v>
      </c>
      <c r="C239" s="165"/>
      <c r="D239" s="166" t="s">
        <v>304</v>
      </c>
      <c r="E239" s="167" t="s">
        <v>625</v>
      </c>
      <c r="F239" s="168">
        <v>172</v>
      </c>
      <c r="G239" s="167"/>
      <c r="H239" s="167">
        <v>155.25</v>
      </c>
      <c r="I239" s="187">
        <v>230</v>
      </c>
      <c r="J239" s="401" t="s">
        <v>3402</v>
      </c>
      <c r="K239" s="135">
        <f t="shared" ref="K239" si="67">H239-F239</f>
        <v>-16.75</v>
      </c>
      <c r="L239" s="136">
        <f t="shared" ref="L239" si="68">K239/F239</f>
        <v>-9.7383720930232565E-2</v>
      </c>
      <c r="M239" s="137" t="s">
        <v>665</v>
      </c>
      <c r="N239" s="138">
        <v>43787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129</v>
      </c>
      <c r="B240" s="188">
        <v>43398</v>
      </c>
      <c r="C240" s="188"/>
      <c r="D240" s="189" t="s">
        <v>105</v>
      </c>
      <c r="E240" s="190" t="s">
        <v>625</v>
      </c>
      <c r="F240" s="192">
        <v>698.5</v>
      </c>
      <c r="G240" s="192"/>
      <c r="H240" s="192">
        <v>850</v>
      </c>
      <c r="I240" s="192">
        <v>890</v>
      </c>
      <c r="J240" s="223" t="s">
        <v>3492</v>
      </c>
      <c r="K240" s="220">
        <f t="shared" si="65"/>
        <v>151.5</v>
      </c>
      <c r="L240" s="221">
        <f t="shared" si="66"/>
        <v>0.21689334287759485</v>
      </c>
      <c r="M240" s="191" t="s">
        <v>601</v>
      </c>
      <c r="N240" s="222">
        <v>43453</v>
      </c>
      <c r="O240" s="57"/>
      <c r="P240" s="16"/>
      <c r="Q240" s="16"/>
      <c r="R240" s="95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130</v>
      </c>
      <c r="B241" s="160">
        <v>42877</v>
      </c>
      <c r="C241" s="160"/>
      <c r="D241" s="161" t="s">
        <v>384</v>
      </c>
      <c r="E241" s="162" t="s">
        <v>625</v>
      </c>
      <c r="F241" s="163">
        <v>127.6</v>
      </c>
      <c r="G241" s="164"/>
      <c r="H241" s="164">
        <v>138</v>
      </c>
      <c r="I241" s="164">
        <v>190</v>
      </c>
      <c r="J241" s="402" t="s">
        <v>3406</v>
      </c>
      <c r="K241" s="184">
        <f t="shared" si="65"/>
        <v>10.400000000000006</v>
      </c>
      <c r="L241" s="185">
        <f t="shared" si="66"/>
        <v>8.1504702194357417E-2</v>
      </c>
      <c r="M241" s="163" t="s">
        <v>601</v>
      </c>
      <c r="N241" s="186">
        <v>43774</v>
      </c>
      <c r="O241" s="57"/>
      <c r="P241" s="16"/>
      <c r="Q241" s="16"/>
      <c r="R241" s="17" t="s">
        <v>755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3">
        <v>131</v>
      </c>
      <c r="B242" s="196">
        <v>43158</v>
      </c>
      <c r="C242" s="196"/>
      <c r="D242" s="193" t="s">
        <v>756</v>
      </c>
      <c r="E242" s="197" t="s">
        <v>625</v>
      </c>
      <c r="F242" s="198">
        <v>317</v>
      </c>
      <c r="G242" s="197"/>
      <c r="H242" s="197"/>
      <c r="I242" s="226">
        <v>398</v>
      </c>
      <c r="J242" s="225"/>
      <c r="K242" s="195"/>
      <c r="L242" s="194"/>
      <c r="M242" s="225" t="s">
        <v>603</v>
      </c>
      <c r="N242" s="224"/>
      <c r="O242" s="57"/>
      <c r="P242" s="16"/>
      <c r="Q242" s="16"/>
      <c r="R242" s="95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132</v>
      </c>
      <c r="B243" s="165">
        <v>43164</v>
      </c>
      <c r="C243" s="165"/>
      <c r="D243" s="166" t="s">
        <v>136</v>
      </c>
      <c r="E243" s="167" t="s">
        <v>625</v>
      </c>
      <c r="F243" s="168">
        <f>510-14.4</f>
        <v>495.6</v>
      </c>
      <c r="G243" s="167"/>
      <c r="H243" s="167">
        <v>350</v>
      </c>
      <c r="I243" s="187">
        <v>672</v>
      </c>
      <c r="J243" s="401" t="s">
        <v>3464</v>
      </c>
      <c r="K243" s="135">
        <f t="shared" ref="K243" si="69">H243-F243</f>
        <v>-145.60000000000002</v>
      </c>
      <c r="L243" s="136">
        <f t="shared" ref="L243" si="70">K243/F243</f>
        <v>-0.29378531073446329</v>
      </c>
      <c r="M243" s="137" t="s">
        <v>665</v>
      </c>
      <c r="N243" s="138">
        <v>43887</v>
      </c>
      <c r="O243" s="57"/>
      <c r="P243" s="16"/>
      <c r="Q243" s="16"/>
      <c r="R243" s="17" t="s">
        <v>755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133</v>
      </c>
      <c r="B244" s="165">
        <v>43237</v>
      </c>
      <c r="C244" s="165"/>
      <c r="D244" s="166" t="s">
        <v>490</v>
      </c>
      <c r="E244" s="167" t="s">
        <v>625</v>
      </c>
      <c r="F244" s="168">
        <v>230.3</v>
      </c>
      <c r="G244" s="167"/>
      <c r="H244" s="167">
        <v>102.5</v>
      </c>
      <c r="I244" s="187">
        <v>348</v>
      </c>
      <c r="J244" s="401" t="s">
        <v>3486</v>
      </c>
      <c r="K244" s="135">
        <f t="shared" ref="K244" si="71">H244-F244</f>
        <v>-127.80000000000001</v>
      </c>
      <c r="L244" s="136">
        <f t="shared" ref="L244" si="72">K244/F244</f>
        <v>-0.55492835432045162</v>
      </c>
      <c r="M244" s="137" t="s">
        <v>665</v>
      </c>
      <c r="N244" s="138">
        <v>43896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6">
        <v>134</v>
      </c>
      <c r="B245" s="199">
        <v>43258</v>
      </c>
      <c r="C245" s="199"/>
      <c r="D245" s="202" t="s">
        <v>450</v>
      </c>
      <c r="E245" s="200" t="s">
        <v>625</v>
      </c>
      <c r="F245" s="198">
        <f>342.5-5.1</f>
        <v>337.4</v>
      </c>
      <c r="G245" s="200"/>
      <c r="H245" s="200"/>
      <c r="I245" s="227">
        <v>439</v>
      </c>
      <c r="J245" s="228"/>
      <c r="K245" s="229"/>
      <c r="L245" s="230"/>
      <c r="M245" s="228" t="s">
        <v>603</v>
      </c>
      <c r="N245" s="231"/>
      <c r="O245" s="57"/>
      <c r="P245" s="16"/>
      <c r="Q245" s="16"/>
      <c r="R245" s="95" t="s">
        <v>755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6">
        <v>135</v>
      </c>
      <c r="B246" s="199">
        <v>43285</v>
      </c>
      <c r="C246" s="199"/>
      <c r="D246" s="203" t="s">
        <v>50</v>
      </c>
      <c r="E246" s="200" t="s">
        <v>625</v>
      </c>
      <c r="F246" s="198">
        <f>127.5-5.53</f>
        <v>121.97</v>
      </c>
      <c r="G246" s="200"/>
      <c r="H246" s="200"/>
      <c r="I246" s="227">
        <v>170</v>
      </c>
      <c r="J246" s="228"/>
      <c r="K246" s="229"/>
      <c r="L246" s="230"/>
      <c r="M246" s="228" t="s">
        <v>603</v>
      </c>
      <c r="N246" s="231"/>
      <c r="O246" s="57"/>
      <c r="P246" s="16"/>
      <c r="Q246" s="16"/>
      <c r="R246" s="343" t="s">
        <v>755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136</v>
      </c>
      <c r="B247" s="165">
        <v>43294</v>
      </c>
      <c r="C247" s="165"/>
      <c r="D247" s="166" t="s">
        <v>244</v>
      </c>
      <c r="E247" s="167" t="s">
        <v>625</v>
      </c>
      <c r="F247" s="168">
        <v>46.5</v>
      </c>
      <c r="G247" s="167"/>
      <c r="H247" s="167">
        <v>17</v>
      </c>
      <c r="I247" s="187">
        <v>59</v>
      </c>
      <c r="J247" s="401" t="s">
        <v>3463</v>
      </c>
      <c r="K247" s="135">
        <f t="shared" ref="K247" si="73">H247-F247</f>
        <v>-29.5</v>
      </c>
      <c r="L247" s="136">
        <f t="shared" ref="L247" si="74">K247/F247</f>
        <v>-0.63440860215053763</v>
      </c>
      <c r="M247" s="137" t="s">
        <v>665</v>
      </c>
      <c r="N247" s="138">
        <v>43887</v>
      </c>
      <c r="O247" s="57"/>
      <c r="P247" s="16"/>
      <c r="Q247" s="16"/>
      <c r="R247" s="17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3">
        <v>137</v>
      </c>
      <c r="B248" s="196">
        <v>43396</v>
      </c>
      <c r="C248" s="196"/>
      <c r="D248" s="203" t="s">
        <v>426</v>
      </c>
      <c r="E248" s="200" t="s">
        <v>625</v>
      </c>
      <c r="F248" s="201">
        <v>156.5</v>
      </c>
      <c r="G248" s="200"/>
      <c r="H248" s="200"/>
      <c r="I248" s="227">
        <v>191</v>
      </c>
      <c r="J248" s="228"/>
      <c r="K248" s="229"/>
      <c r="L248" s="230"/>
      <c r="M248" s="228" t="s">
        <v>603</v>
      </c>
      <c r="N248" s="231"/>
      <c r="O248" s="57"/>
      <c r="P248" s="16"/>
      <c r="Q248" s="16"/>
      <c r="R248" s="345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138</v>
      </c>
      <c r="B249" s="196">
        <v>43439</v>
      </c>
      <c r="C249" s="196"/>
      <c r="D249" s="203" t="s">
        <v>331</v>
      </c>
      <c r="E249" s="200" t="s">
        <v>625</v>
      </c>
      <c r="F249" s="201">
        <v>259.5</v>
      </c>
      <c r="G249" s="200"/>
      <c r="H249" s="200"/>
      <c r="I249" s="227">
        <v>321</v>
      </c>
      <c r="J249" s="228"/>
      <c r="K249" s="229"/>
      <c r="L249" s="230"/>
      <c r="M249" s="228" t="s">
        <v>603</v>
      </c>
      <c r="N249" s="231"/>
      <c r="O249" s="16"/>
      <c r="P249" s="16"/>
      <c r="Q249" s="16"/>
      <c r="R249" s="343" t="s">
        <v>755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139</v>
      </c>
      <c r="B250" s="165">
        <v>43439</v>
      </c>
      <c r="C250" s="165"/>
      <c r="D250" s="166" t="s">
        <v>777</v>
      </c>
      <c r="E250" s="167" t="s">
        <v>625</v>
      </c>
      <c r="F250" s="167">
        <v>715</v>
      </c>
      <c r="G250" s="167"/>
      <c r="H250" s="167">
        <v>445</v>
      </c>
      <c r="I250" s="187">
        <v>840</v>
      </c>
      <c r="J250" s="139" t="s">
        <v>2996</v>
      </c>
      <c r="K250" s="135">
        <f t="shared" ref="K250:K253" si="75">H250-F250</f>
        <v>-270</v>
      </c>
      <c r="L250" s="136">
        <f t="shared" ref="L250:L253" si="76">K250/F250</f>
        <v>-0.3776223776223776</v>
      </c>
      <c r="M250" s="137" t="s">
        <v>665</v>
      </c>
      <c r="N250" s="138">
        <v>43800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140</v>
      </c>
      <c r="B251" s="208">
        <v>43469</v>
      </c>
      <c r="C251" s="208"/>
      <c r="D251" s="156" t="s">
        <v>146</v>
      </c>
      <c r="E251" s="209" t="s">
        <v>625</v>
      </c>
      <c r="F251" s="209">
        <v>875</v>
      </c>
      <c r="G251" s="209"/>
      <c r="H251" s="209">
        <v>1165</v>
      </c>
      <c r="I251" s="233">
        <v>1185</v>
      </c>
      <c r="J251" s="142" t="s">
        <v>3493</v>
      </c>
      <c r="K251" s="129">
        <f t="shared" si="75"/>
        <v>290</v>
      </c>
      <c r="L251" s="130">
        <f t="shared" si="76"/>
        <v>0.33142857142857141</v>
      </c>
      <c r="M251" s="131" t="s">
        <v>601</v>
      </c>
      <c r="N251" s="364">
        <v>43847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141</v>
      </c>
      <c r="B252" s="208">
        <v>43559</v>
      </c>
      <c r="C252" s="208"/>
      <c r="D252" s="440" t="s">
        <v>346</v>
      </c>
      <c r="E252" s="209" t="s">
        <v>625</v>
      </c>
      <c r="F252" s="209">
        <f>387-14.63</f>
        <v>372.37</v>
      </c>
      <c r="G252" s="209"/>
      <c r="H252" s="209">
        <v>490</v>
      </c>
      <c r="I252" s="233">
        <v>490</v>
      </c>
      <c r="J252" s="142" t="s">
        <v>684</v>
      </c>
      <c r="K252" s="129">
        <f t="shared" si="75"/>
        <v>117.63</v>
      </c>
      <c r="L252" s="130">
        <f t="shared" si="76"/>
        <v>0.31589548030185027</v>
      </c>
      <c r="M252" s="131" t="s">
        <v>601</v>
      </c>
      <c r="N252" s="364">
        <v>43850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1">
        <v>142</v>
      </c>
      <c r="B253" s="165">
        <v>43578</v>
      </c>
      <c r="C253" s="165"/>
      <c r="D253" s="166" t="s">
        <v>778</v>
      </c>
      <c r="E253" s="167" t="s">
        <v>602</v>
      </c>
      <c r="F253" s="167">
        <v>220</v>
      </c>
      <c r="G253" s="167"/>
      <c r="H253" s="167">
        <v>127.5</v>
      </c>
      <c r="I253" s="187">
        <v>284</v>
      </c>
      <c r="J253" s="401" t="s">
        <v>3487</v>
      </c>
      <c r="K253" s="135">
        <f t="shared" si="75"/>
        <v>-92.5</v>
      </c>
      <c r="L253" s="136">
        <f t="shared" si="76"/>
        <v>-0.42045454545454547</v>
      </c>
      <c r="M253" s="137" t="s">
        <v>665</v>
      </c>
      <c r="N253" s="138">
        <v>43896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143</v>
      </c>
      <c r="B254" s="208">
        <v>43622</v>
      </c>
      <c r="C254" s="208"/>
      <c r="D254" s="440" t="s">
        <v>497</v>
      </c>
      <c r="E254" s="209" t="s">
        <v>602</v>
      </c>
      <c r="F254" s="209">
        <v>332.8</v>
      </c>
      <c r="G254" s="209"/>
      <c r="H254" s="209">
        <v>405</v>
      </c>
      <c r="I254" s="233">
        <v>419</v>
      </c>
      <c r="J254" s="142" t="s">
        <v>3494</v>
      </c>
      <c r="K254" s="129">
        <f t="shared" ref="K254" si="77">H254-F254</f>
        <v>72.199999999999989</v>
      </c>
      <c r="L254" s="130">
        <f t="shared" ref="L254" si="78">K254/F254</f>
        <v>0.21694711538461534</v>
      </c>
      <c r="M254" s="131" t="s">
        <v>601</v>
      </c>
      <c r="N254" s="364">
        <v>43860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45">
        <v>144</v>
      </c>
      <c r="B255" s="144">
        <v>43641</v>
      </c>
      <c r="C255" s="144"/>
      <c r="D255" s="145" t="s">
        <v>140</v>
      </c>
      <c r="E255" s="146" t="s">
        <v>625</v>
      </c>
      <c r="F255" s="147">
        <v>386</v>
      </c>
      <c r="G255" s="148"/>
      <c r="H255" s="148">
        <v>395</v>
      </c>
      <c r="I255" s="148">
        <v>452</v>
      </c>
      <c r="J255" s="171" t="s">
        <v>3407</v>
      </c>
      <c r="K255" s="172">
        <f t="shared" ref="K255" si="79">H255-F255</f>
        <v>9</v>
      </c>
      <c r="L255" s="173">
        <f t="shared" ref="L255" si="80">K255/F255</f>
        <v>2.3316062176165803E-2</v>
      </c>
      <c r="M255" s="174" t="s">
        <v>710</v>
      </c>
      <c r="N255" s="175">
        <v>43868</v>
      </c>
      <c r="O255" s="16"/>
      <c r="P255" s="16"/>
      <c r="Q255" s="16"/>
      <c r="R255" s="345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4">
        <v>145</v>
      </c>
      <c r="B256" s="196">
        <v>43707</v>
      </c>
      <c r="C256" s="196"/>
      <c r="D256" s="203" t="s">
        <v>261</v>
      </c>
      <c r="E256" s="200" t="s">
        <v>625</v>
      </c>
      <c r="F256" s="200" t="s">
        <v>757</v>
      </c>
      <c r="G256" s="200"/>
      <c r="H256" s="200"/>
      <c r="I256" s="227">
        <v>190</v>
      </c>
      <c r="J256" s="228"/>
      <c r="K256" s="229"/>
      <c r="L256" s="230"/>
      <c r="M256" s="359" t="s">
        <v>603</v>
      </c>
      <c r="N256" s="231"/>
      <c r="O256" s="16"/>
      <c r="P256" s="16"/>
      <c r="Q256" s="16"/>
      <c r="R256" s="345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146</v>
      </c>
      <c r="B257" s="208">
        <v>43731</v>
      </c>
      <c r="C257" s="208"/>
      <c r="D257" s="156" t="s">
        <v>441</v>
      </c>
      <c r="E257" s="209" t="s">
        <v>625</v>
      </c>
      <c r="F257" s="209">
        <v>235</v>
      </c>
      <c r="G257" s="209"/>
      <c r="H257" s="209">
        <v>295</v>
      </c>
      <c r="I257" s="233">
        <v>296</v>
      </c>
      <c r="J257" s="142" t="s">
        <v>3149</v>
      </c>
      <c r="K257" s="129">
        <f t="shared" ref="K257" si="81">H257-F257</f>
        <v>60</v>
      </c>
      <c r="L257" s="130">
        <f t="shared" ref="L257" si="82">K257/F257</f>
        <v>0.25531914893617019</v>
      </c>
      <c r="M257" s="131" t="s">
        <v>601</v>
      </c>
      <c r="N257" s="364">
        <v>43844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147</v>
      </c>
      <c r="B258" s="208">
        <v>43752</v>
      </c>
      <c r="C258" s="208"/>
      <c r="D258" s="156" t="s">
        <v>2979</v>
      </c>
      <c r="E258" s="209" t="s">
        <v>625</v>
      </c>
      <c r="F258" s="209">
        <v>277.5</v>
      </c>
      <c r="G258" s="209"/>
      <c r="H258" s="209">
        <v>333</v>
      </c>
      <c r="I258" s="233">
        <v>333</v>
      </c>
      <c r="J258" s="142" t="s">
        <v>3150</v>
      </c>
      <c r="K258" s="129">
        <f t="shared" ref="K258" si="83">H258-F258</f>
        <v>55.5</v>
      </c>
      <c r="L258" s="130">
        <f t="shared" ref="L258" si="84">K258/F258</f>
        <v>0.2</v>
      </c>
      <c r="M258" s="131" t="s">
        <v>601</v>
      </c>
      <c r="N258" s="364">
        <v>43846</v>
      </c>
      <c r="O258" s="57"/>
      <c r="P258" s="16"/>
      <c r="Q258" s="16"/>
      <c r="R258" s="17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7">
        <v>148</v>
      </c>
      <c r="B259" s="208">
        <v>43752</v>
      </c>
      <c r="C259" s="208"/>
      <c r="D259" s="156" t="s">
        <v>2978</v>
      </c>
      <c r="E259" s="209" t="s">
        <v>625</v>
      </c>
      <c r="F259" s="209">
        <v>930</v>
      </c>
      <c r="G259" s="209"/>
      <c r="H259" s="209">
        <v>1165</v>
      </c>
      <c r="I259" s="233">
        <v>1200</v>
      </c>
      <c r="J259" s="142" t="s">
        <v>3152</v>
      </c>
      <c r="K259" s="129">
        <f t="shared" ref="K259" si="85">H259-F259</f>
        <v>235</v>
      </c>
      <c r="L259" s="130">
        <f t="shared" ref="L259" si="86">K259/F259</f>
        <v>0.25268817204301075</v>
      </c>
      <c r="M259" s="131" t="s">
        <v>601</v>
      </c>
      <c r="N259" s="364">
        <v>43847</v>
      </c>
      <c r="O259" s="57"/>
      <c r="P259" s="16"/>
      <c r="Q259" s="16"/>
      <c r="R259" s="17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3">
        <v>149</v>
      </c>
      <c r="B260" s="348">
        <v>43753</v>
      </c>
      <c r="C260" s="213"/>
      <c r="D260" s="375" t="s">
        <v>2977</v>
      </c>
      <c r="E260" s="351" t="s">
        <v>625</v>
      </c>
      <c r="F260" s="354">
        <v>111</v>
      </c>
      <c r="G260" s="351"/>
      <c r="H260" s="351"/>
      <c r="I260" s="357">
        <v>141</v>
      </c>
      <c r="J260" s="239"/>
      <c r="K260" s="239"/>
      <c r="L260" s="124"/>
      <c r="M260" s="363" t="s">
        <v>603</v>
      </c>
      <c r="N260" s="241"/>
      <c r="O260" s="16"/>
      <c r="P260" s="16"/>
      <c r="Q260" s="16"/>
      <c r="R260" s="34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7">
        <v>150</v>
      </c>
      <c r="B261" s="208">
        <v>43753</v>
      </c>
      <c r="C261" s="208"/>
      <c r="D261" s="156" t="s">
        <v>2976</v>
      </c>
      <c r="E261" s="209" t="s">
        <v>625</v>
      </c>
      <c r="F261" s="210">
        <v>296</v>
      </c>
      <c r="G261" s="209"/>
      <c r="H261" s="209">
        <v>370</v>
      </c>
      <c r="I261" s="233">
        <v>370</v>
      </c>
      <c r="J261" s="142" t="s">
        <v>684</v>
      </c>
      <c r="K261" s="129">
        <f t="shared" ref="K261" si="87">H261-F261</f>
        <v>74</v>
      </c>
      <c r="L261" s="130">
        <f t="shared" ref="L261" si="88">K261/F261</f>
        <v>0.25</v>
      </c>
      <c r="M261" s="131" t="s">
        <v>601</v>
      </c>
      <c r="N261" s="364">
        <v>43853</v>
      </c>
      <c r="O261" s="57"/>
      <c r="P261" s="16"/>
      <c r="Q261" s="16"/>
      <c r="R261" s="17" t="s">
        <v>755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4">
        <v>151</v>
      </c>
      <c r="B262" s="212">
        <v>43754</v>
      </c>
      <c r="C262" s="212"/>
      <c r="D262" s="193" t="s">
        <v>2975</v>
      </c>
      <c r="E262" s="350" t="s">
        <v>625</v>
      </c>
      <c r="F262" s="353" t="s">
        <v>2941</v>
      </c>
      <c r="G262" s="350"/>
      <c r="H262" s="350"/>
      <c r="I262" s="356">
        <v>344</v>
      </c>
      <c r="J262" s="360"/>
      <c r="K262" s="242"/>
      <c r="L262" s="362"/>
      <c r="M262" s="344" t="s">
        <v>603</v>
      </c>
      <c r="N262" s="365"/>
      <c r="O262" s="16"/>
      <c r="P262" s="16"/>
      <c r="Q262" s="16"/>
      <c r="R262" s="34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47">
        <v>152</v>
      </c>
      <c r="B263" s="213">
        <v>43832</v>
      </c>
      <c r="C263" s="213"/>
      <c r="D263" s="217" t="s">
        <v>2255</v>
      </c>
      <c r="E263" s="214" t="s">
        <v>625</v>
      </c>
      <c r="F263" s="215" t="s">
        <v>3137</v>
      </c>
      <c r="G263" s="214"/>
      <c r="H263" s="214"/>
      <c r="I263" s="238">
        <v>590</v>
      </c>
      <c r="J263" s="239"/>
      <c r="K263" s="239"/>
      <c r="L263" s="124"/>
      <c r="M263" s="344" t="s">
        <v>603</v>
      </c>
      <c r="N263" s="241"/>
      <c r="O263" s="16"/>
      <c r="P263" s="16"/>
      <c r="Q263" s="16"/>
      <c r="R263" s="345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1"/>
      <c r="B264" s="213"/>
      <c r="C264" s="213"/>
      <c r="D264" s="217"/>
      <c r="E264" s="214"/>
      <c r="F264" s="215"/>
      <c r="G264" s="214"/>
      <c r="H264" s="214"/>
      <c r="I264" s="238"/>
      <c r="J264" s="239"/>
      <c r="K264" s="239"/>
      <c r="L264" s="124"/>
      <c r="M264" s="240"/>
      <c r="N264" s="241"/>
      <c r="O264" s="16"/>
      <c r="P264" s="16"/>
      <c r="Q264" s="16"/>
      <c r="R264" s="345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01" t="s">
        <v>2982</v>
      </c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5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13"/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Q266" s="16"/>
      <c r="R266" s="345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Q267" s="16"/>
      <c r="R267" s="345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Q268" s="16"/>
      <c r="R268" s="345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5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18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R273" s="345"/>
    </row>
    <row r="274" spans="1:18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R274" s="345"/>
    </row>
    <row r="275" spans="1:18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R275" s="345"/>
    </row>
    <row r="276" spans="1:18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R276" s="345"/>
    </row>
    <row r="277" spans="1:18">
      <c r="A277" s="211"/>
      <c r="B277" s="201"/>
      <c r="O277" s="16"/>
      <c r="P277" s="16"/>
      <c r="R277" s="345"/>
    </row>
    <row r="278" spans="1:18">
      <c r="R278" s="243"/>
    </row>
    <row r="279" spans="1:18">
      <c r="R279" s="243"/>
    </row>
    <row r="280" spans="1:18">
      <c r="R280" s="243"/>
    </row>
    <row r="281" spans="1:18">
      <c r="R281" s="243"/>
    </row>
    <row r="282" spans="1:18">
      <c r="R282" s="243"/>
    </row>
    <row r="283" spans="1:18">
      <c r="R283" s="243"/>
    </row>
    <row r="284" spans="1:18">
      <c r="R284" s="243"/>
    </row>
    <row r="285" spans="1:18">
      <c r="R285" s="243"/>
    </row>
    <row r="286" spans="1:18">
      <c r="R286" s="243"/>
    </row>
    <row r="287" spans="1:18">
      <c r="R287" s="243"/>
    </row>
    <row r="288" spans="1:18">
      <c r="R288" s="243"/>
    </row>
    <row r="294" spans="1:1">
      <c r="A294" s="218"/>
    </row>
    <row r="295" spans="1:1">
      <c r="A295" s="218"/>
    </row>
    <row r="296" spans="1:1">
      <c r="A296" s="214"/>
    </row>
  </sheetData>
  <autoFilter ref="R1:R296"/>
  <mergeCells count="21">
    <mergeCell ref="N84:N85"/>
    <mergeCell ref="O84:O85"/>
    <mergeCell ref="A84:A85"/>
    <mergeCell ref="B84:B85"/>
    <mergeCell ref="J84:J85"/>
    <mergeCell ref="L84:L85"/>
    <mergeCell ref="M84:M85"/>
    <mergeCell ref="O80:O81"/>
    <mergeCell ref="A82:A83"/>
    <mergeCell ref="B82:B83"/>
    <mergeCell ref="J82:J83"/>
    <mergeCell ref="L82:L83"/>
    <mergeCell ref="M82:M83"/>
    <mergeCell ref="N82:N83"/>
    <mergeCell ref="O82:O83"/>
    <mergeCell ref="A80:A81"/>
    <mergeCell ref="B80:B81"/>
    <mergeCell ref="J80:J81"/>
    <mergeCell ref="L80:L81"/>
    <mergeCell ref="M80:M81"/>
    <mergeCell ref="N80:N8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3660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3670</v>
      </c>
      <c r="N952"/>
    </row>
    <row r="953" spans="1:14">
      <c r="A953" t="s">
        <v>3671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2020-04-20T02:19:56Z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