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FDACD45B-6278-43D1-B878-28645F258A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F&amp;O)'!$S$1:$S$321</definedName>
  </definedNames>
  <calcPr calcId="181029"/>
</workbook>
</file>

<file path=xl/calcChain.xml><?xml version="1.0" encoding="utf-8"?>
<calcChain xmlns="http://schemas.openxmlformats.org/spreadsheetml/2006/main">
  <c r="K89" i="6" l="1"/>
  <c r="K88" i="6"/>
  <c r="M96" i="6"/>
  <c r="K96" i="6"/>
  <c r="K93" i="6"/>
  <c r="K92" i="6"/>
  <c r="K95" i="6"/>
  <c r="K94" i="6"/>
  <c r="P28" i="6" l="1"/>
  <c r="P27" i="6"/>
  <c r="L62" i="6"/>
  <c r="K62" i="6"/>
  <c r="L65" i="6"/>
  <c r="K65" i="6"/>
  <c r="K91" i="6"/>
  <c r="K90" i="6"/>
  <c r="L25" i="6"/>
  <c r="K25" i="6"/>
  <c r="M25" i="6" s="1"/>
  <c r="M65" i="6" l="1"/>
  <c r="M62" i="6"/>
  <c r="L63" i="6"/>
  <c r="K63" i="6"/>
  <c r="P26" i="6"/>
  <c r="L61" i="6"/>
  <c r="K61" i="6"/>
  <c r="M61" i="6" l="1"/>
  <c r="M63" i="6"/>
  <c r="K87" i="6"/>
  <c r="M87" i="6" s="1"/>
  <c r="L59" i="6"/>
  <c r="K59" i="6"/>
  <c r="L54" i="6"/>
  <c r="K54" i="6"/>
  <c r="M59" i="6" l="1"/>
  <c r="M54" i="6"/>
  <c r="L60" i="6"/>
  <c r="K60" i="6"/>
  <c r="M60" i="6" s="1"/>
  <c r="K84" i="6"/>
  <c r="M84" i="6" s="1"/>
  <c r="L57" i="6"/>
  <c r="K57" i="6"/>
  <c r="L58" i="6"/>
  <c r="M58" i="6" s="1"/>
  <c r="K58" i="6"/>
  <c r="M57" i="6" l="1"/>
  <c r="P104" i="6"/>
  <c r="P103" i="6"/>
  <c r="P102" i="6"/>
  <c r="L12" i="6"/>
  <c r="K12" i="6"/>
  <c r="M12" i="6" s="1"/>
  <c r="P24" i="6"/>
  <c r="P23" i="6"/>
  <c r="M81" i="6"/>
  <c r="K81" i="6"/>
  <c r="L56" i="6"/>
  <c r="K56" i="6"/>
  <c r="K55" i="6"/>
  <c r="L55" i="6"/>
  <c r="M55" i="6" s="1"/>
  <c r="L21" i="6"/>
  <c r="K21" i="6"/>
  <c r="M21" i="6" l="1"/>
  <c r="M56" i="6"/>
  <c r="L53" i="6"/>
  <c r="K53" i="6"/>
  <c r="L52" i="6"/>
  <c r="K52" i="6"/>
  <c r="K83" i="6"/>
  <c r="M83" i="6" s="1"/>
  <c r="K82" i="6"/>
  <c r="M53" i="6" l="1"/>
  <c r="M52" i="6"/>
  <c r="K79" i="6"/>
  <c r="M79" i="6" s="1"/>
  <c r="L20" i="6"/>
  <c r="K20" i="6"/>
  <c r="L10" i="6"/>
  <c r="K10" i="6"/>
  <c r="L50" i="6"/>
  <c r="K50" i="6"/>
  <c r="L51" i="6"/>
  <c r="K51" i="6"/>
  <c r="K75" i="6"/>
  <c r="K74" i="6"/>
  <c r="K80" i="6"/>
  <c r="M80" i="6" s="1"/>
  <c r="L47" i="6"/>
  <c r="K47" i="6"/>
  <c r="L48" i="6"/>
  <c r="K48" i="6"/>
  <c r="L49" i="6"/>
  <c r="K49" i="6"/>
  <c r="M49" i="6" s="1"/>
  <c r="K307" i="6"/>
  <c r="L307" i="6" s="1"/>
  <c r="K77" i="6"/>
  <c r="K76" i="6"/>
  <c r="K78" i="6"/>
  <c r="M78" i="6" s="1"/>
  <c r="M20" i="6" l="1"/>
  <c r="M51" i="6"/>
  <c r="M10" i="6"/>
  <c r="M50" i="6"/>
  <c r="M47" i="6"/>
  <c r="M48" i="6"/>
  <c r="L13" i="6"/>
  <c r="K13" i="6"/>
  <c r="L19" i="6"/>
  <c r="K19" i="6"/>
  <c r="K73" i="6"/>
  <c r="M73" i="6" s="1"/>
  <c r="M19" i="6" l="1"/>
  <c r="M13" i="6"/>
  <c r="L46" i="6"/>
  <c r="K46" i="6"/>
  <c r="L41" i="6"/>
  <c r="K41" i="6"/>
  <c r="L45" i="6"/>
  <c r="K45" i="6"/>
  <c r="L42" i="6"/>
  <c r="K42" i="6"/>
  <c r="L22" i="6"/>
  <c r="K22" i="6"/>
  <c r="L17" i="6"/>
  <c r="K17" i="6"/>
  <c r="K311" i="6"/>
  <c r="L311" i="6" s="1"/>
  <c r="L14" i="6"/>
  <c r="K14" i="6"/>
  <c r="L44" i="6"/>
  <c r="K44" i="6"/>
  <c r="L43" i="6"/>
  <c r="K43" i="6"/>
  <c r="M42" i="6" l="1"/>
  <c r="M22" i="6"/>
  <c r="M45" i="6"/>
  <c r="M17" i="6"/>
  <c r="M43" i="6"/>
  <c r="M41" i="6"/>
  <c r="M46" i="6"/>
  <c r="M14" i="6"/>
  <c r="M44" i="6"/>
  <c r="P18" i="6" l="1"/>
  <c r="P16" i="6" l="1"/>
  <c r="K316" i="6" l="1"/>
  <c r="L316" i="6" s="1"/>
  <c r="P15" i="6" l="1"/>
  <c r="P11" i="6" l="1"/>
  <c r="K308" i="6" l="1"/>
  <c r="L308" i="6" s="1"/>
  <c r="K302" i="6"/>
  <c r="L302" i="6" s="1"/>
  <c r="K310" i="6" l="1"/>
  <c r="L310" i="6" s="1"/>
  <c r="K298" i="6" l="1"/>
  <c r="L298" i="6" s="1"/>
  <c r="K299" i="6" l="1"/>
  <c r="L299" i="6" s="1"/>
  <c r="K292" i="6"/>
  <c r="L292" i="6" s="1"/>
  <c r="K309" i="6" l="1"/>
  <c r="L309" i="6" s="1"/>
  <c r="K303" i="6"/>
  <c r="L303" i="6" s="1"/>
  <c r="K305" i="6" l="1"/>
  <c r="L305" i="6" s="1"/>
  <c r="L6" i="2" l="1"/>
  <c r="K6" i="3"/>
  <c r="D7" i="5" l="1"/>
  <c r="M7" i="6"/>
  <c r="K300" i="6" l="1"/>
  <c r="L300" i="6" s="1"/>
  <c r="K297" i="6" l="1"/>
  <c r="L297" i="6" s="1"/>
  <c r="K301" i="6" l="1"/>
  <c r="L301" i="6" s="1"/>
  <c r="K296" i="6"/>
  <c r="L296" i="6" s="1"/>
  <c r="K295" i="6"/>
  <c r="L295" i="6" s="1"/>
  <c r="K293" i="6"/>
  <c r="L293" i="6" s="1"/>
  <c r="H291" i="6"/>
  <c r="K291" i="6" s="1"/>
  <c r="L291" i="6" s="1"/>
  <c r="K290" i="6"/>
  <c r="L290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F259" i="6"/>
  <c r="K259" i="6" s="1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F253" i="6"/>
  <c r="K253" i="6" s="1"/>
  <c r="L253" i="6" s="1"/>
  <c r="F252" i="6"/>
  <c r="K252" i="6" s="1"/>
  <c r="L252" i="6" s="1"/>
  <c r="K251" i="6"/>
  <c r="L251" i="6" s="1"/>
  <c r="F250" i="6"/>
  <c r="K250" i="6" s="1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2" i="6"/>
  <c r="L232" i="6" s="1"/>
  <c r="K231" i="6"/>
  <c r="L231" i="6" s="1"/>
  <c r="F230" i="6"/>
  <c r="K230" i="6" s="1"/>
  <c r="L230" i="6" s="1"/>
  <c r="K229" i="6"/>
  <c r="L229" i="6" s="1"/>
  <c r="K226" i="6"/>
  <c r="L226" i="6" s="1"/>
  <c r="K225" i="6"/>
  <c r="L225" i="6" s="1"/>
  <c r="K224" i="6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0" i="6"/>
  <c r="L200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F182" i="6"/>
  <c r="K182" i="6" s="1"/>
  <c r="L182" i="6" s="1"/>
  <c r="H181" i="6"/>
  <c r="K181" i="6" s="1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H147" i="6"/>
  <c r="K147" i="6" s="1"/>
  <c r="L147" i="6" s="1"/>
  <c r="F146" i="6"/>
  <c r="K146" i="6" s="1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6" i="4"/>
</calcChain>
</file>

<file path=xl/sharedStrings.xml><?xml version="1.0" encoding="utf-8"?>
<sst xmlns="http://schemas.openxmlformats.org/spreadsheetml/2006/main" count="3760" uniqueCount="1294">
  <si>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</si>
  <si>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</si>
  <si>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</si>
  <si>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</si>
  <si>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</si>
  <si>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</si>
  <si>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</si>
  <si>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</si>
  <si>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</si>
  <si>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</si>
  <si>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</si>
  <si>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</si>
  <si>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</si>
  <si>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</si>
  <si>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</si>
  <si>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</si>
  <si>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</si>
  <si>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</si>
  <si>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</si>
  <si>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</si>
  <si>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</si>
  <si>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</si>
  <si>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</si>
  <si>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</si>
  <si>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</si>
  <si>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</si>
  <si>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</si>
  <si>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</si>
  <si>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</si>
  <si>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</si>
  <si>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</si>
  <si>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</si>
  <si>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</si>
  <si>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</si>
  <si>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</si>
  <si>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</si>
  <si>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</si>
  <si>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</si>
  <si>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</si>
  <si>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</si>
  <si>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</si>
  <si>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</si>
  <si>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</si>
  <si>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</si>
  <si>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</si>
  <si>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</si>
  <si>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</si>
  <si>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</si>
  <si>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</si>
  <si>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</si>
  <si>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</si>
  <si>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</si>
  <si>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</si>
  <si>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</si>
  <si>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</si>
  <si>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</si>
  <si>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</si>
  <si>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</si>
  <si>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</si>
  <si>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</si>
  <si>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</si>
  <si>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</si>
  <si>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</si>
  <si>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</si>
  <si>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</si>
  <si>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</si>
  <si>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</si>
  <si>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</si>
  <si>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</si>
  <si>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</si>
  <si>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</si>
  <si>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</si>
  <si>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</si>
  <si>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</si>
  <si>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</si>
  <si>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</si>
  <si>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</si>
  <si>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</si>
  <si>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</si>
  <si>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</si>
  <si>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</si>
  <si>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</si>
  <si>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</si>
  <si>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</si>
  <si>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</si>
  <si>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</si>
  <si>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</si>
  <si>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</si>
  <si>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</si>
  <si>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</si>
  <si>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</si>
  <si>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</si>
  <si>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</si>
  <si>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</si>
  <si>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</si>
  <si>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</si>
  <si>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</si>
  <si>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</si>
  <si>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</si>
  <si>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</si>
  <si>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</si>
  <si>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</si>
  <si>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</si>
  <si>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</si>
  <si>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</si>
  <si>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</si>
  <si>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</si>
  <si>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</si>
  <si>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</si>
  <si>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</si>
  <si>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</si>
  <si>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</si>
  <si>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</si>
  <si>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</si>
  <si>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</si>
  <si>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</si>
  <si>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</si>
  <si>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</si>
  <si>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</si>
  <si>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</si>
  <si>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</si>
  <si>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</si>
  <si>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</si>
  <si>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</si>
  <si>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</si>
  <si>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</si>
  <si>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</si>
  <si>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</si>
  <si>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</si>
  <si>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</si>
  <si>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</si>
  <si>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</si>
  <si>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</si>
  <si>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</si>
  <si>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</si>
  <si>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</si>
  <si>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</si>
  <si>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</si>
  <si>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</si>
  <si>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</si>
  <si>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</si>
  <si>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</si>
  <si>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</si>
  <si>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</si>
  <si>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</si>
  <si>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</si>
  <si>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</si>
  <si>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</si>
  <si>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</si>
  <si>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</si>
  <si>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</si>
  <si>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</si>
  <si>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</si>
  <si>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</si>
  <si>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</si>
  <si>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</si>
  <si>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</si>
  <si>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</si>
  <si>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</si>
  <si>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</si>
  <si>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</si>
  <si>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</si>
  <si>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</si>
  <si>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</si>
  <si>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</si>
  <si>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</si>
  <si>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</si>
  <si>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</si>
  <si>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</si>
  <si>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</si>
  <si>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</si>
  <si>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</si>
  <si>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</si>
  <si>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</si>
  <si>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</si>
  <si>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</si>
  <si>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</si>
  <si>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</si>
  <si>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</si>
  <si>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</si>
  <si>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</si>
  <si>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</si>
  <si>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</si>
  <si>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</si>
  <si>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</si>
  <si>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</si>
  <si>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</si>
  <si>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</si>
  <si>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</si>
  <si>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</si>
  <si>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</si>
  <si>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</si>
  <si>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</si>
  <si>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</si>
  <si>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</si>
  <si>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</si>
  <si>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</si>
  <si>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</si>
  <si>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</si>
  <si>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</si>
  <si>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</si>
  <si>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</si>
  <si>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</si>
  <si>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</si>
  <si>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</si>
  <si>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</si>
  <si>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</si>
  <si>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</si>
  <si>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</si>
  <si>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</si>
  <si>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</si>
  <si>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</si>
  <si>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</si>
  <si>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</si>
  <si>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</si>
  <si>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</si>
  <si>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</si>
  <si>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</si>
  <si>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</si>
  <si>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</si>
  <si>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</si>
  <si>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</si>
  <si>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</si>
  <si>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</si>
  <si>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</si>
  <si>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</si>
  <si>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</si>
  <si>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</si>
  <si>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</si>
  <si>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</si>
  <si>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</si>
  <si>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</si>
  <si>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</si>
  <si>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</si>
  <si>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</si>
  <si>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</si>
  <si>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</si>
  <si>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</si>
  <si>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</si>
  <si>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</si>
  <si>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</si>
  <si>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</si>
  <si>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</si>
  <si>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</si>
  <si>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</si>
  <si>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</si>
  <si>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</si>
  <si>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</si>
  <si>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</si>
  <si>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</si>
  <si>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</si>
  <si>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</si>
  <si>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</si>
  <si>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</si>
  <si>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</si>
  <si>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</si>
  <si>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</si>
  <si>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</si>
  <si>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</si>
  <si>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</si>
  <si>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</si>
  <si>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</si>
  <si>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</si>
  <si>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</si>
  <si>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</si>
  <si>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</si>
  <si>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</si>
  <si>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</si>
  <si>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</si>
  <si>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</si>
  <si>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</si>
  <si>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</si>
  <si>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</si>
  <si>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</si>
  <si>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</si>
  <si>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</si>
  <si>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</si>
  <si>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</si>
  <si>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</si>
  <si>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</si>
  <si>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</si>
  <si>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</si>
  <si>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</si>
  <si>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</si>
  <si>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</si>
  <si>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</si>
  <si>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</si>
  <si>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</si>
  <si>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</si>
  <si>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</si>
  <si>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</si>
  <si>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</si>
  <si>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</si>
  <si>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</si>
  <si>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</si>
  <si>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</si>
  <si>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</si>
  <si>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</si>
  <si>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</si>
  <si>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</si>
  <si>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</si>
  <si>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</si>
  <si>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</si>
  <si>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</si>
  <si>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</si>
  <si>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</si>
  <si>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</si>
  <si>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</si>
  <si>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</si>
  <si>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</si>
  <si>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</si>
  <si>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</si>
  <si>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</si>
  <si>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</si>
  <si>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</si>
  <si>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</si>
  <si>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</si>
  <si>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</si>
  <si>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</si>
  <si>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</si>
  <si>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</si>
  <si>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</si>
  <si>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</si>
  <si>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</si>
  <si>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</si>
  <si>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</si>
  <si>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</si>
  <si>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</si>
  <si>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</si>
  <si>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</si>
  <si>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</si>
  <si>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</si>
  <si>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</si>
  <si>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</si>
  <si>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</si>
  <si>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</si>
  <si>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</si>
  <si>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</si>
  <si>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</si>
  <si>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</si>
  <si>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</si>
  <si>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</si>
  <si>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</si>
  <si>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</si>
  <si>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</si>
  <si>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</si>
  <si>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</si>
  <si>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</si>
  <si>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</si>
  <si>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</si>
  <si>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</si>
  <si>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</si>
  <si>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</si>
  <si>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</si>
  <si>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</si>
  <si>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</si>
  <si>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</si>
  <si>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</si>
  <si>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</si>
  <si>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</si>
  <si>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</si>
  <si>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</si>
  <si>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</si>
  <si>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</si>
  <si>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</si>
  <si>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</si>
  <si>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</si>
  <si>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</si>
  <si>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</si>
  <si>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</si>
  <si>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</si>
  <si>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</si>
  <si>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</si>
  <si>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</si>
  <si>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</si>
  <si>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</si>
  <si>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</si>
  <si>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</si>
  <si>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</si>
  <si>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</si>
  <si>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</si>
  <si>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</si>
  <si>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</si>
  <si>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</si>
  <si>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</si>
  <si>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</si>
  <si>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</si>
  <si>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</si>
  <si>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</si>
  <si>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</si>
  <si>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</si>
  <si>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</si>
  <si>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</si>
  <si>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</si>
  <si>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</si>
  <si>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</si>
  <si>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</si>
  <si>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</si>
  <si>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</si>
  <si>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</si>
  <si>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</si>
  <si>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</si>
  <si>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</si>
  <si>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</si>
  <si>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</si>
  <si>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</si>
  <si>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</si>
  <si>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</si>
  <si>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</si>
  <si>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</si>
  <si>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</si>
  <si>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</si>
  <si>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</si>
  <si>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</si>
  <si>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</si>
  <si>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</si>
  <si>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</si>
  <si>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</si>
  <si>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</si>
  <si>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</si>
  <si>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</si>
  <si>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</si>
  <si>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</si>
  <si>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</si>
  <si>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</si>
  <si>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</si>
  <si>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</si>
  <si>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</si>
  <si>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</si>
  <si>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</si>
  <si>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</si>
  <si>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</si>
  <si>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</si>
  <si>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</si>
  <si>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</si>
  <si>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</si>
  <si>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</si>
  <si>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</si>
  <si>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</si>
  <si>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</si>
  <si>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</si>
  <si>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</si>
  <si>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</si>
  <si>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</si>
  <si>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</si>
  <si>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</si>
  <si>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</si>
  <si>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</si>
  <si>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</si>
  <si>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</si>
  <si>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</si>
  <si>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</si>
  <si>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</si>
  <si>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</si>
  <si>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</si>
  <si>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</si>
  <si>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</si>
  <si>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</si>
  <si>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</si>
  <si>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</si>
  <si>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</si>
  <si>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</si>
  <si>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</si>
  <si>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</si>
  <si>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</si>
  <si>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</si>
  <si>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</si>
  <si>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</si>
  <si>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</si>
  <si>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</si>
  <si>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</si>
  <si>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</si>
  <si>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</si>
  <si>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</si>
  <si>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</si>
  <si>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</si>
  <si>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</si>
  <si>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</si>
  <si>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</si>
  <si>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</si>
  <si>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</si>
  <si>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</si>
  <si>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</si>
  <si>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</si>
  <si>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</si>
  <si>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</si>
  <si>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</si>
  <si>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</si>
  <si>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</si>
  <si>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</si>
  <si>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</si>
  <si>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</si>
  <si>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</si>
  <si>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</si>
  <si>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</si>
  <si>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</si>
  <si>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</si>
  <si>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</si>
  <si>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</si>
  <si>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</si>
  <si>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</si>
  <si>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</si>
  <si>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</si>
  <si>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</si>
  <si>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</si>
  <si>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</si>
  <si>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</si>
  <si>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</si>
  <si>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</si>
  <si>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</si>
  <si>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</si>
  <si>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</si>
  <si>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</si>
  <si>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</si>
  <si>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</si>
  <si>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</si>
  <si>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</si>
  <si>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</si>
  <si>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</si>
  <si>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</si>
  <si>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</si>
  <si>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</si>
  <si>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</si>
  <si>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</si>
  <si>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</si>
  <si>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</si>
  <si>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</si>
  <si>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</si>
  <si>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</si>
  <si>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</si>
  <si>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</si>
  <si>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</si>
  <si>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</si>
  <si>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</si>
  <si>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</si>
  <si>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</si>
  <si>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</si>
  <si>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</si>
  <si>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</si>
  <si>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</si>
  <si>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</si>
  <si>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</si>
  <si>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</si>
  <si>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</si>
  <si>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</si>
  <si>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</si>
  <si>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</si>
  <si>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</si>
  <si>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</si>
  <si>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</si>
  <si>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</si>
  <si>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</si>
  <si>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</si>
  <si>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</si>
  <si>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</si>
  <si>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</si>
  <si>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</si>
  <si>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</si>
  <si>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</si>
  <si>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</si>
  <si>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</si>
  <si>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</si>
  <si>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</si>
  <si>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</si>
  <si>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</si>
  <si>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</si>
  <si>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</si>
  <si>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</si>
  <si>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</si>
  <si>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</si>
  <si>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</si>
  <si>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</si>
  <si>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</si>
  <si>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</si>
  <si>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</si>
  <si>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</si>
  <si>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</si>
  <si>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</si>
  <si>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</si>
  <si>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</si>
  <si>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</si>
  <si>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</si>
  <si>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</si>
  <si>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</si>
  <si>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</si>
  <si>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</si>
  <si>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</si>
  <si>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</si>
  <si>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</si>
  <si>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</si>
  <si>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</si>
  <si>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</si>
  <si>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</si>
  <si>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</si>
  <si>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</si>
  <si>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</si>
  <si>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</si>
  <si>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</si>
  <si>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</si>
  <si>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</si>
  <si>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</si>
  <si>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</si>
  <si>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</si>
  <si>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</si>
  <si>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</si>
  <si>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</si>
  <si>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</si>
  <si>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</si>
  <si>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</si>
  <si>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</si>
  <si>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</si>
  <si>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</si>
  <si>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</si>
  <si>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</si>
  <si>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</si>
  <si>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</si>
  <si>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</si>
  <si>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</si>
  <si>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</si>
  <si>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</si>
  <si>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</si>
  <si>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</si>
  <si>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</si>
  <si>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</si>
  <si>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</si>
  <si>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</si>
  <si>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</si>
  <si>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</si>
  <si>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</si>
  <si>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</si>
  <si>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</si>
  <si>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</si>
  <si>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</si>
  <si>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</si>
  <si>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</si>
  <si>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</si>
  <si>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</si>
  <si>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</si>
  <si>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</si>
  <si>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</si>
  <si>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</si>
  <si>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</si>
  <si>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</si>
  <si>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</si>
  <si>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</si>
  <si>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</si>
  <si>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</si>
  <si>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</si>
  <si>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</si>
  <si>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</si>
  <si>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</si>
  <si>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</si>
  <si>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</si>
  <si>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</si>
  <si>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</si>
  <si>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</si>
  <si>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</si>
  <si>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</si>
  <si>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</si>
  <si>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</si>
  <si>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</si>
  <si>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</si>
  <si>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</si>
  <si>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</si>
  <si>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</si>
  <si>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</si>
  <si>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</si>
  <si>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</si>
  <si>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</si>
  <si>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</si>
  <si>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</si>
  <si>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</si>
  <si>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</si>
  <si>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</si>
  <si>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</si>
  <si>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</si>
  <si>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</si>
  <si>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</si>
  <si>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</si>
  <si>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</si>
  <si>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</si>
  <si>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</si>
  <si>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</si>
  <si>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</si>
  <si>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</si>
  <si>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</si>
  <si>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</si>
  <si>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</si>
  <si>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</si>
  <si>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</si>
  <si>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</si>
  <si>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</si>
  <si>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</si>
  <si>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</si>
  <si>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</si>
  <si>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</si>
  <si>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</si>
  <si>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</si>
  <si>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</si>
  <si>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</si>
  <si>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</si>
  <si>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</si>
  <si>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</si>
  <si>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</si>
  <si>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</si>
  <si>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</si>
  <si>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</si>
  <si>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</si>
  <si>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</si>
  <si>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</si>
  <si>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</si>
  <si>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</si>
  <si>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</si>
  <si>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</si>
  <si>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</si>
  <si>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</si>
  <si>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</si>
  <si>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</si>
  <si>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</si>
  <si>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</si>
  <si>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</si>
  <si>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</si>
  <si>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</si>
  <si>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</si>
  <si>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</si>
  <si>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</si>
  <si>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</si>
  <si>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</si>
  <si>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</si>
  <si>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</si>
  <si>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</si>
  <si>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</si>
  <si>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</si>
  <si>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</si>
  <si>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</si>
  <si>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</si>
  <si>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</si>
  <si>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</si>
  <si>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</si>
  <si>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</si>
  <si>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</si>
  <si>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</si>
  <si>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</si>
  <si>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</si>
  <si>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</si>
  <si>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</si>
  <si>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</si>
  <si>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</si>
  <si>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</si>
  <si>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</si>
  <si>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</si>
  <si>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</si>
  <si>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</si>
  <si>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</si>
  <si>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</si>
  <si>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</si>
  <si>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</si>
  <si>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</si>
  <si>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</si>
  <si>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</si>
  <si>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</si>
  <si>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</si>
  <si>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</si>
  <si>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</si>
  <si>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</si>
  <si>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</si>
  <si>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</si>
  <si>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</si>
  <si>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</si>
  <si>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</si>
  <si>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</si>
  <si>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</si>
  <si>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</si>
  <si>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</si>
  <si>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</si>
  <si>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</si>
  <si>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</si>
  <si>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</si>
  <si>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</si>
  <si>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</si>
  <si>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</si>
  <si>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</si>
  <si>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</si>
  <si>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</si>
  <si>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</si>
  <si>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</si>
  <si>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</si>
  <si>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</si>
  <si>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</si>
  <si>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</si>
  <si>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</si>
  <si>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</si>
  <si>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</si>
  <si>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</si>
  <si>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</si>
  <si>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</si>
  <si>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</si>
  <si>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</si>
  <si>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</si>
  <si>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</si>
  <si>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</si>
  <si>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</si>
  <si>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</si>
  <si>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</si>
  <si>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</si>
  <si>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</si>
  <si>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</si>
  <si>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</si>
  <si>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</si>
  <si>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</si>
  <si>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</si>
  <si>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</si>
  <si>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</si>
  <si>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</si>
  <si>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</si>
  <si>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</si>
  <si>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</si>
  <si>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</si>
  <si>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</si>
  <si>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</si>
  <si>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</si>
  <si>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</si>
  <si>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</si>
  <si>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</si>
  <si>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</si>
  <si>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</si>
  <si>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</si>
  <si>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</si>
  <si>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</si>
  <si>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</si>
  <si>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</si>
  <si>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</si>
  <si>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</si>
  <si>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</si>
  <si>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</si>
  <si>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</si>
  <si>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</si>
  <si>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</si>
  <si>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</si>
  <si>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</si>
  <si>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</si>
  <si>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</si>
  <si>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</si>
  <si>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</si>
  <si>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</si>
  <si>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</si>
  <si>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</si>
  <si>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</si>
  <si>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</si>
  <si>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</si>
  <si>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</si>
  <si>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</si>
  <si>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</si>
  <si>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</si>
  <si>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</si>
  <si>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</si>
  <si>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</si>
  <si>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</si>
  <si>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</si>
  <si>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</si>
  <si>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</si>
  <si>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</si>
  <si>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</si>
  <si>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</si>
  <si>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</si>
  <si>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</si>
  <si>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</si>
  <si>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</si>
  <si>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</si>
  <si>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</si>
  <si>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</si>
  <si>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</si>
  <si>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</si>
  <si>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</si>
  <si>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</si>
  <si>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</si>
  <si>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</si>
  <si>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</si>
  <si>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</si>
  <si>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</si>
  <si>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</si>
  <si>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</si>
  <si>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</si>
  <si>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</si>
  <si>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</si>
  <si>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</si>
  <si>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</si>
  <si>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</si>
  <si>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</si>
  <si>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</si>
  <si>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</si>
  <si>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</si>
  <si>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</si>
  <si>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</si>
  <si>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</si>
  <si>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</si>
  <si>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</si>
  <si>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</si>
  <si>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</si>
  <si>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</si>
  <si>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</si>
  <si>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</si>
  <si>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</si>
  <si>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</si>
  <si>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</si>
  <si>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</si>
  <si>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</si>
  <si>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</si>
  <si>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</si>
  <si>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</si>
  <si>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</si>
  <si>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</si>
  <si>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</si>
  <si>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</si>
  <si>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</si>
  <si>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</si>
  <si>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</si>
  <si>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</si>
  <si>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</si>
  <si>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</si>
  <si>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</si>
  <si>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</si>
  <si>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</si>
  <si>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</si>
  <si>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</si>
  <si>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</si>
  <si>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</si>
  <si>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</si>
  <si>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</si>
  <si>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</si>
  <si>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</si>
  <si>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</si>
  <si>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</si>
  <si>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</si>
  <si>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</si>
  <si>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</si>
  <si>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</si>
  <si>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</si>
  <si>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</si>
  <si>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</si>
  <si>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</si>
  <si>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</si>
  <si>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</si>
  <si>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</si>
  <si>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</si>
  <si>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</si>
  <si>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</si>
  <si>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</si>
  <si>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</si>
  <si>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</si>
  <si>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</si>
  <si>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</si>
  <si>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</si>
  <si>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</si>
  <si>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</si>
  <si>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</si>
  <si>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</si>
  <si>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</si>
  <si>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</si>
  <si>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</si>
  <si>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</si>
  <si>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</si>
  <si>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</si>
  <si>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VEENA RAJESH SHAH</t>
  </si>
  <si>
    <t>JAINAM BROKING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</si>
  <si>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</si>
  <si>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</si>
  <si>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</si>
  <si>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</si>
  <si>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</si>
  <si>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</si>
  <si>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</si>
  <si>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CRONY VYAPAR PVT LTD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</si>
  <si>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</si>
  <si>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</si>
  <si>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</si>
  <si>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</si>
  <si>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</si>
  <si>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</si>
  <si>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</si>
  <si>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</si>
  <si>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</si>
  <si>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</si>
  <si>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</si>
  <si>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</si>
  <si>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ADVIKCA</t>
  </si>
  <si>
    <t>HI GROWTH CORPORATE SERVICES PVT LTD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</si>
  <si>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</si>
  <si>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</si>
  <si>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</si>
  <si>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</si>
  <si>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</si>
  <si>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</si>
  <si>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</si>
  <si>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IFL</t>
  </si>
  <si>
    <t>Profit of Rs.156.5/-</t>
  </si>
  <si>
    <t>HDFCAMC DEC FUT</t>
  </si>
  <si>
    <t>3026-3061</t>
  </si>
  <si>
    <t>1210-1231</t>
  </si>
  <si>
    <t>545-625</t>
  </si>
  <si>
    <t>GGPL</t>
  </si>
  <si>
    <t>NCLRESE</t>
  </si>
  <si>
    <t>VIBRANT SECURITIES PRIVATE LIMITED</t>
  </si>
  <si>
    <t>SKSE SECURITIES LTD</t>
  </si>
  <si>
    <t>COFFEEDAY</t>
  </si>
  <si>
    <t>Coffee Day Enterprise Ltd</t>
  </si>
  <si>
    <t>SETU SECURITIES PVT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</si>
  <si>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</si>
  <si>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</si>
  <si>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</si>
  <si>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</si>
  <si>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</si>
  <si>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</si>
  <si>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</si>
  <si>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</si>
  <si>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</si>
  <si>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</si>
  <si>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</si>
  <si>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</si>
  <si>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</si>
  <si>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</si>
  <si>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</si>
  <si>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295-305</t>
  </si>
  <si>
    <t>195-205</t>
  </si>
  <si>
    <t>Loss of Rs.21/-</t>
  </si>
  <si>
    <t>BANKNIFTY 47100 PE 13-DEC</t>
  </si>
  <si>
    <t>PIDILITIND DEC FUT</t>
  </si>
  <si>
    <t>2675-2715</t>
  </si>
  <si>
    <t>Loss of Rs.205/-</t>
  </si>
  <si>
    <t>365-385</t>
  </si>
  <si>
    <t>410-440</t>
  </si>
  <si>
    <t>IPCALAB DEC FUT</t>
  </si>
  <si>
    <t>1120-1135</t>
  </si>
  <si>
    <t>GODREJCP DEC FUT</t>
  </si>
  <si>
    <t>1049-1051</t>
  </si>
  <si>
    <t>1070-1090</t>
  </si>
  <si>
    <t>Profit of Rs.11.5/-</t>
  </si>
  <si>
    <t>n</t>
  </si>
  <si>
    <t>h</t>
  </si>
  <si>
    <t>VIVANTA</t>
  </si>
  <si>
    <t>BGRENERGY</t>
  </si>
  <si>
    <t>BGR Energy Systems Ltd</t>
  </si>
  <si>
    <t>Indiabulls Hsg Fin Ltd</t>
  </si>
  <si>
    <t>MILLENNIAL FAMILY TRUST</t>
  </si>
  <si>
    <t>AVIRAT ENTERPRISE</t>
  </si>
  <si>
    <t>SHEETAL</t>
  </si>
  <si>
    <t>INFY 1580 CE DEC</t>
  </si>
  <si>
    <t>INFY 1600 CE DEC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</si>
  <si>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</si>
  <si>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</si>
  <si>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</si>
  <si>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</si>
  <si>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</si>
  <si>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</si>
  <si>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</si>
  <si>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2545-2587</t>
  </si>
  <si>
    <t>ABCGAS</t>
  </si>
  <si>
    <t>VIDHI ROHITH SHOREWALA</t>
  </si>
  <si>
    <t>FRANKLININD</t>
  </si>
  <si>
    <t>BANKE TRADELINK PRIVATE LIMITED</t>
  </si>
  <si>
    <t>LKPFIN</t>
  </si>
  <si>
    <t>HANSABEN BHARATKUMAR PATEL</t>
  </si>
  <si>
    <t>GREEN PEAKS ENTERPRISES LLP</t>
  </si>
  <si>
    <t>UHZAVERI</t>
  </si>
  <si>
    <t>DREAM ACHIEVER CONSULTANCY SERVICES PRIVATE LIMITED</t>
  </si>
  <si>
    <t>KELLTONTEC</t>
  </si>
  <si>
    <t>Kellton Tech Sol Ltd</t>
  </si>
  <si>
    <t>Profit of Rs.39.5/-</t>
  </si>
  <si>
    <t>Profit of Rs.32/-</t>
  </si>
  <si>
    <t>FINNIFTY 21500 CE 19-DEC</t>
  </si>
  <si>
    <t>FINNIFTY 21400 PE 19-DEC</t>
  </si>
  <si>
    <t>622-642</t>
  </si>
  <si>
    <t>680-720</t>
  </si>
  <si>
    <t>1460-1510</t>
  </si>
  <si>
    <t>1630-1720</t>
  </si>
  <si>
    <t>Profit of Rs.90/-</t>
  </si>
  <si>
    <t>ABCINDQ</t>
  </si>
  <si>
    <t>ANUPAM</t>
  </si>
  <si>
    <t>ENBETRD</t>
  </si>
  <si>
    <t>KAUPILKUMAR HASMUKHBHAI SHAH</t>
  </si>
  <si>
    <t>GCSL</t>
  </si>
  <si>
    <t>PURVI PRABHATCHANDRA JAIN</t>
  </si>
  <si>
    <t>HIMFIBP</t>
  </si>
  <si>
    <t>SHIV NARAYAN INVESTMENTS PRIVATE LIMITED</t>
  </si>
  <si>
    <t>IBRIGST</t>
  </si>
  <si>
    <t>SHAGUN TIEUP PRIVATE LIMITED</t>
  </si>
  <si>
    <t>JACKSON</t>
  </si>
  <si>
    <t>AKASH DUTTA</t>
  </si>
  <si>
    <t>MONOHAR TATWA</t>
  </si>
  <si>
    <t>FOREST VINCOM PRIVATE LIMITED</t>
  </si>
  <si>
    <t>NATURAL</t>
  </si>
  <si>
    <t>AMIT PITAMSINGH VERMA</t>
  </si>
  <si>
    <t>RAJKOTINV</t>
  </si>
  <si>
    <t>ALPESHBHAI RASIKLAL SHAH</t>
  </si>
  <si>
    <t>RAMINFO</t>
  </si>
  <si>
    <t>SAMYAKINT</t>
  </si>
  <si>
    <t>CURIC GLASS PVT LTD</t>
  </si>
  <si>
    <t>SKSE SECURITIES LIMITED CORP CM/TM PROP A/C</t>
  </si>
  <si>
    <t>NAV CAPITAL VCC - NAV CAPITAL EMERGING STAR FUND</t>
  </si>
  <si>
    <t>SMARTFIN</t>
  </si>
  <si>
    <t>ALISHA MAKHIJA</t>
  </si>
  <si>
    <t>TIMESGTY</t>
  </si>
  <si>
    <t>AARVEEDEN</t>
  </si>
  <si>
    <t>Aarvee Denims &amp; Exports L</t>
  </si>
  <si>
    <t>NEELAM JILESH CHHEDA</t>
  </si>
  <si>
    <t>AKSHAR</t>
  </si>
  <si>
    <t>Akshar Spintex Limited</t>
  </si>
  <si>
    <t>PANKAJKUMAR JAYANTILAL PATEL</t>
  </si>
  <si>
    <t>ANTGRAPHIC</t>
  </si>
  <si>
    <t>Antarctica Graphics Ltd</t>
  </si>
  <si>
    <t>ARIHANTACA</t>
  </si>
  <si>
    <t>Arihant Academy Limited</t>
  </si>
  <si>
    <t>MANISHA ART JEWELLERS P LTD</t>
  </si>
  <si>
    <t>LYPSAGEMS</t>
  </si>
  <si>
    <t>Lypsa Gems &amp; Jewel Ltd</t>
  </si>
  <si>
    <t>SHOBA DEVI YADAV</t>
  </si>
  <si>
    <t>PRESSTONIC</t>
  </si>
  <si>
    <t>Presstonic Engineering L</t>
  </si>
  <si>
    <t>VINEY EQUITY MARKET LLP</t>
  </si>
  <si>
    <t>RIIL</t>
  </si>
  <si>
    <t>Reliance Indl Infra Ltd</t>
  </si>
  <si>
    <t>CITADEL SECURITIES INDIA MARKETS PRIVATE LIMITED</t>
  </si>
  <si>
    <t>SALASAR</t>
  </si>
  <si>
    <t>Salasar Techno Engg. Ltd.</t>
  </si>
  <si>
    <t>Times Guaranty Limited</t>
  </si>
  <si>
    <t>TRACXN</t>
  </si>
  <si>
    <t>Tracxn Technologies Ltd</t>
  </si>
  <si>
    <t>VIKASLIFE</t>
  </si>
  <si>
    <t>Vikas Lifecare Limited</t>
  </si>
  <si>
    <t>VISHWAS FINCAP SERVICES PRIVATE LIMITED</t>
  </si>
  <si>
    <t>Profit of Rs.6.5/-</t>
  </si>
  <si>
    <t>25-35</t>
  </si>
  <si>
    <t>Loss of Rs.9.5/-</t>
  </si>
  <si>
    <t>METROPOLIS DEC FUT</t>
  </si>
  <si>
    <t>1633-1637</t>
  </si>
  <si>
    <t>1661-1687</t>
  </si>
  <si>
    <t>No Profit No loss</t>
  </si>
  <si>
    <t>RUCHITA AGRAWAL</t>
  </si>
  <si>
    <t>ADANI PROPERTIES PVT LTD</t>
  </si>
  <si>
    <t>SHWETA KHANDELWAL</t>
  </si>
  <si>
    <t>NIPPON INDIA MUTUAL FUND</t>
  </si>
  <si>
    <t>WHITE IRIS INVESTMENT LTD</t>
  </si>
  <si>
    <t>ARROWHEAD</t>
  </si>
  <si>
    <t>ELANKUMARANPERIAKARUPPAN</t>
  </si>
  <si>
    <t>AXITA</t>
  </si>
  <si>
    <t>BIOFILCHEM</t>
  </si>
  <si>
    <t>DB (INTL) OWN TRADING</t>
  </si>
  <si>
    <t>CEEJAY</t>
  </si>
  <si>
    <t>CHAUHAN TRISHUL JITUSINH</t>
  </si>
  <si>
    <t>CONFINT</t>
  </si>
  <si>
    <t>PINKY SURANA</t>
  </si>
  <si>
    <t>ELEFLOR</t>
  </si>
  <si>
    <t>PREETI JAIN</t>
  </si>
  <si>
    <t>PRABHU LAL MEENA</t>
  </si>
  <si>
    <t>ETT</t>
  </si>
  <si>
    <t>MAMTA MAURYA</t>
  </si>
  <si>
    <t>GARBIFIN</t>
  </si>
  <si>
    <t>KALPATARU SHARES &amp; STOCK BROKING PRIVATE LIMITED</t>
  </si>
  <si>
    <t>LIFETIME SOLUTIONS</t>
  </si>
  <si>
    <t>KANISHKA JAIN</t>
  </si>
  <si>
    <t>VISHAL MULCHANDBHAI GALA</t>
  </si>
  <si>
    <t>GLHRL</t>
  </si>
  <si>
    <t>ANANT WEALTH CONSULTANTS PRIVATE LIMITED</t>
  </si>
  <si>
    <t>B.W.TRADERS</t>
  </si>
  <si>
    <t>HAZOOR</t>
  </si>
  <si>
    <t>BUILD ASH CONSTRUCTIONS LLP</t>
  </si>
  <si>
    <t>MELLORA INFRASTRUCTURE PVT.LTD</t>
  </si>
  <si>
    <t>KCLINFRA</t>
  </si>
  <si>
    <t>SHASHANK PRAVINCHANDRA DOSHI</t>
  </si>
  <si>
    <t>BRILLIANT INVESTMENT CONSULTANTS PRIVATE LIMTED</t>
  </si>
  <si>
    <t>AKSR CORPORATE ADVISORS PVT LTD</t>
  </si>
  <si>
    <t>DECENT ENTERPRISES</t>
  </si>
  <si>
    <t>EASTERN TRADING COMPANY</t>
  </si>
  <si>
    <t>NAKSH</t>
  </si>
  <si>
    <t>GAURANG JITENDRA PAREKH</t>
  </si>
  <si>
    <t>ANKIT VISHRAM SINGH</t>
  </si>
  <si>
    <t>BHAGYASHRI ARORA</t>
  </si>
  <si>
    <t>ORGANICREC</t>
  </si>
  <si>
    <t>VINOD SOMANI</t>
  </si>
  <si>
    <t>NITIN NEMA</t>
  </si>
  <si>
    <t>RGF</t>
  </si>
  <si>
    <t>GENIUSBULLS INVESTMENT LIMITED</t>
  </si>
  <si>
    <t>NIMISH PANDE</t>
  </si>
  <si>
    <t>TILAK RAJ SHARMA</t>
  </si>
  <si>
    <t>SBLI</t>
  </si>
  <si>
    <t>DHEERENDRASINGH</t>
  </si>
  <si>
    <t>VIVEK KUMAR BHAUKA</t>
  </si>
  <si>
    <t>PREETI BHAUKA</t>
  </si>
  <si>
    <t>FIRST FINANCIAL SERVICES LTD</t>
  </si>
  <si>
    <t>SWAGTAM</t>
  </si>
  <si>
    <t>CLAIRVOYANCE ENERGY PRIVATE LIMITED</t>
  </si>
  <si>
    <t>PAAYAL</t>
  </si>
  <si>
    <t>TRANSPACT</t>
  </si>
  <si>
    <t>BHAVIN SHAILESH KAMANI</t>
  </si>
  <si>
    <t>JINESHKUMAR POPATLAL SHAH</t>
  </si>
  <si>
    <t>PURAV JINESH SHAH</t>
  </si>
  <si>
    <t>BHAGYESH JINESH SHAH</t>
  </si>
  <si>
    <t>ABHINANDAN GUPTA</t>
  </si>
  <si>
    <t>YELLOWSTONE VENTURES LLP</t>
  </si>
  <si>
    <t>DEEPAK HEMRAJ GALA</t>
  </si>
  <si>
    <t>DIVESH KUMAR AGARWAL</t>
  </si>
  <si>
    <t>TTIL</t>
  </si>
  <si>
    <t>INTEX COMMOSALES LLP</t>
  </si>
  <si>
    <t>NIRAJ RAJNIKANT SHAH</t>
  </si>
  <si>
    <t>VASUDHAGAM</t>
  </si>
  <si>
    <t>VINTRON</t>
  </si>
  <si>
    <t>HARDIK MAHENDRABHAI SHAH</t>
  </si>
  <si>
    <t>PARTH HEMANT PARIKH</t>
  </si>
  <si>
    <t>WOMENNET</t>
  </si>
  <si>
    <t>GAYATHRIRADHAKRISHNAN</t>
  </si>
  <si>
    <t>EPOCH MERCANTILES PVT LTD</t>
  </si>
  <si>
    <t>AJMERA</t>
  </si>
  <si>
    <t>Ajmera Realty &amp; Inf I Ltd</t>
  </si>
  <si>
    <t>QUEST INVESTMENT ADVISORS PRIVATE LIMITED - PMS MULTI</t>
  </si>
  <si>
    <t>QUEST INVESTMENT ADVISORS PRIVATE LIMITED - PMS</t>
  </si>
  <si>
    <t>VIBRANT SECURITIES PVT. LTD</t>
  </si>
  <si>
    <t>Biofil Chemicals &amp; Pharm</t>
  </si>
  <si>
    <t>DB INTERNATIONAL STOCK BROKERS LIMITED</t>
  </si>
  <si>
    <t>SILVER LINE VENTURES PRIVATE LIMITED</t>
  </si>
  <si>
    <t>MARWADI CHANDARANA INTERMEDIARIES BROKERS PRIVATE LIMITED</t>
  </si>
  <si>
    <t>BLAL</t>
  </si>
  <si>
    <t>BEML Land Assets Limited</t>
  </si>
  <si>
    <t>BTML</t>
  </si>
  <si>
    <t>Bodhi Tree Multimedia Ltd</t>
  </si>
  <si>
    <t>PRATEEK BHUWALKA</t>
  </si>
  <si>
    <t>Delta Corp Limited</t>
  </si>
  <si>
    <t>SHARE INDIA SECURITIES LIMITED</t>
  </si>
  <si>
    <t>EDELWEISS</t>
  </si>
  <si>
    <t>Edelweiss Fin Serv Ltd</t>
  </si>
  <si>
    <t>EMKAY</t>
  </si>
  <si>
    <t>Emkay Global Fin Serv Ltd</t>
  </si>
  <si>
    <t>GANDHAR</t>
  </si>
  <si>
    <t>Gandhar Oil Refine Ind L</t>
  </si>
  <si>
    <t>GREENPLY</t>
  </si>
  <si>
    <t>Greenply Industries Ltd</t>
  </si>
  <si>
    <t>HEMIPROP</t>
  </si>
  <si>
    <t>Hemisphere Prop Ind Ltd</t>
  </si>
  <si>
    <t>Indiabulls Real Estate Li</t>
  </si>
  <si>
    <t>INDIAGLYCO</t>
  </si>
  <si>
    <t>India Glycols Ltd</t>
  </si>
  <si>
    <t>Indian Rail Tour Corp Ltd</t>
  </si>
  <si>
    <t>JTLIND</t>
  </si>
  <si>
    <t>JTL INDUSTRIES LIMITED</t>
  </si>
  <si>
    <t>MAHESHWARI</t>
  </si>
  <si>
    <t>Maheshwari Logistics Limi</t>
  </si>
  <si>
    <t>MANALIPETC</t>
  </si>
  <si>
    <t>Manali Petrochemicals Lt</t>
  </si>
  <si>
    <t>NDTV</t>
  </si>
  <si>
    <t>New Delhi Television Limi</t>
  </si>
  <si>
    <t>NURECA</t>
  </si>
  <si>
    <t>Nureca Limited</t>
  </si>
  <si>
    <t>PCJEWELLER</t>
  </si>
  <si>
    <t>PC Jeweller Ltd</t>
  </si>
  <si>
    <t>PNC</t>
  </si>
  <si>
    <t>Pritish Nandy Comm. Ltd.</t>
  </si>
  <si>
    <t>AAKRAYA RESEARCH LLP</t>
  </si>
  <si>
    <t>SAMPANN</t>
  </si>
  <si>
    <t>Sampann Utpadan India Ltd</t>
  </si>
  <si>
    <t>SACHIN AGRAWAL</t>
  </si>
  <si>
    <t>SHANKARA</t>
  </si>
  <si>
    <t>Shankara Bldg Product Ltd</t>
  </si>
  <si>
    <t>SJLOGISTIC</t>
  </si>
  <si>
    <t>S J Logistics (India) Ltd</t>
  </si>
  <si>
    <t>TEXINFRA</t>
  </si>
  <si>
    <t>Texmaco Infra &amp; Holdg Ltd</t>
  </si>
  <si>
    <t>TFCILTD</t>
  </si>
  <si>
    <t>Tourism Finance Corp</t>
  </si>
  <si>
    <t>PRRSAAR COMMODITIES PVT LTD</t>
  </si>
  <si>
    <t>VAKRANGEE</t>
  </si>
  <si>
    <t>Vakrangee Limited</t>
  </si>
  <si>
    <t>VCL</t>
  </si>
  <si>
    <t>Vaxtex Cotfab Limited</t>
  </si>
  <si>
    <t>TRANSGLOBAL SECURITIES LTD</t>
  </si>
  <si>
    <t>VERTOZ</t>
  </si>
  <si>
    <t>Vertoz Advertising Ltd</t>
  </si>
  <si>
    <t>ELIXIR WEALTH MANAGEMENT PRIVATE LIMITED</t>
  </si>
  <si>
    <t>L7 HITECH PRIVATE LIMITED</t>
  </si>
  <si>
    <t>VICTUS ENTERPRISE LLP</t>
  </si>
  <si>
    <t>SW CAPITAL PRIVATE LIMITED</t>
  </si>
  <si>
    <t>HJS SECURITIES PRIVATE LIMITED</t>
  </si>
  <si>
    <t>VIKASECO</t>
  </si>
  <si>
    <t>Vikas EcoTech Limited</t>
  </si>
  <si>
    <t>FAHRENHEIT FUN AND GAMES PRIVATE LIMITED</t>
  </si>
  <si>
    <t>AKG</t>
  </si>
  <si>
    <t>AKG Exim Limited</t>
  </si>
  <si>
    <t>JINDALSAW</t>
  </si>
  <si>
    <t>Jindal Saw Limited</t>
  </si>
  <si>
    <t>CRESTA FUND LTD</t>
  </si>
  <si>
    <t>KRESHA KAILASH GUPTA</t>
  </si>
  <si>
    <t>RAJMET</t>
  </si>
  <si>
    <t>Rajnandini Metal Limited</t>
  </si>
  <si>
    <t>HET RAM</t>
  </si>
  <si>
    <t>SHREE GOVARDHAN STEELS PRIVATE LIMITED</t>
  </si>
  <si>
    <t>VAXFAB ENTERPRISES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</si>
</sst>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44" borderId="46" xfId="0" applyFont="1" applyFill="1" applyBorder="1" applyAlignment="1">
      <alignment horizontal="center" vertical="center"/>
    </xf>
    <xf numFmtId="0" fontId="36" fillId="46" borderId="30" xfId="0" applyFont="1" applyFill="1" applyBorder="1"/>
    <xf numFmtId="0" fontId="36" fillId="46" borderId="30" xfId="0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7" borderId="5" xfId="0" applyFont="1" applyFill="1" applyBorder="1" applyAlignment="1">
      <alignment horizontal="center" vertical="center"/>
    </xf>
    <xf numFmtId="2" fontId="36" fillId="46" borderId="2" xfId="0" applyNumberFormat="1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7" borderId="7" xfId="0" applyFont="1" applyFill="1" applyBorder="1" applyAlignment="1">
      <alignment horizontal="center" vertical="center"/>
    </xf>
    <xf numFmtId="0" fontId="37" fillId="47" borderId="44" xfId="0" applyFont="1" applyFill="1" applyBorder="1" applyAlignment="1">
      <alignment horizontal="center" vertical="center"/>
    </xf>
    <xf numFmtId="16" fontId="36" fillId="46" borderId="7" xfId="0" applyNumberFormat="1" applyFont="1" applyFill="1" applyBorder="1" applyAlignment="1">
      <alignment horizontal="center" vertical="center"/>
    </xf>
    <xf numFmtId="16" fontId="36" fillId="46" borderId="44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7" fontId="36" fillId="6" borderId="44" xfId="0" applyNumberFormat="1" applyFont="1" applyFill="1" applyBorder="1" applyAlignment="1">
      <alignment horizontal="center" vertical="center"/>
    </xf>
    <xf numFmtId="0" fontId="37" fillId="47" borderId="31" xfId="0" applyFont="1" applyFill="1" applyBorder="1" applyAlignment="1">
      <alignment horizontal="center" vertical="center"/>
    </xf>
    <xf numFmtId="0" fontId="37" fillId="47" borderId="42" xfId="0" applyFont="1" applyFill="1" applyBorder="1" applyAlignment="1">
      <alignment horizontal="center" vertical="center"/>
    </xf>
    <xf numFmtId="0" fontId="36" fillId="46" borderId="31" xfId="0" applyFont="1" applyFill="1" applyBorder="1" applyAlignment="1">
      <alignment horizontal="center" vertical="center"/>
    </xf>
    <xf numFmtId="0" fontId="36" fillId="46" borderId="42" xfId="0" applyFont="1" applyFill="1" applyBorder="1" applyAlignment="1">
      <alignment horizontal="center" vertical="center"/>
    </xf>
    <xf numFmtId="16" fontId="36" fillId="46" borderId="31" xfId="0" applyNumberFormat="1" applyFont="1" applyFill="1" applyBorder="1" applyAlignment="1">
      <alignment horizontal="center" vertical="center"/>
    </xf>
    <xf numFmtId="16" fontId="36" fillId="46" borderId="42" xfId="0" applyNumberFormat="1" applyFont="1" applyFill="1" applyBorder="1" applyAlignment="1">
      <alignment horizontal="center" vertical="center"/>
    </xf>
    <xf numFmtId="167" fontId="36" fillId="47" borderId="7" xfId="0" applyNumberFormat="1" applyFont="1" applyFill="1" applyBorder="1" applyAlignment="1">
      <alignment horizontal="center" vertical="center"/>
    </xf>
    <xf numFmtId="167" fontId="36" fillId="47" borderId="44" xfId="0" applyNumberFormat="1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4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45280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45280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9" t="s">
        <v>16</v>
      </c>
      <c r="B9" s="351" t="s">
        <v>17</v>
      </c>
      <c r="C9" s="351" t="s">
        <v>18</v>
      </c>
      <c r="D9" s="351" t="s">
        <v>19</v>
      </c>
      <c r="E9" s="26" t="s">
        <v>20</v>
      </c>
      <c r="F9" s="26" t="s">
        <v>21</v>
      </c>
      <c r="G9" s="346" t="s">
        <v>22</v>
      </c>
      <c r="H9" s="347"/>
      <c r="I9" s="348"/>
      <c r="J9" s="346" t="s">
        <v>23</v>
      </c>
      <c r="K9" s="347"/>
      <c r="L9" s="348"/>
      <c r="M9" s="26"/>
      <c r="N9" s="27"/>
      <c r="O9" s="27"/>
      <c r="P9" s="27"/>
    </row>
    <row r="10" spans="1:16" ht="38.25">
      <c r="A10" s="350"/>
      <c r="B10" s="352"/>
      <c r="C10" s="352"/>
      <c r="D10" s="352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21527.75</v>
      </c>
      <c r="F11" s="249">
        <v>21512.483333333334</v>
      </c>
      <c r="G11" s="248">
        <v>21430.266666666666</v>
      </c>
      <c r="H11" s="248">
        <v>21332.783333333333</v>
      </c>
      <c r="I11" s="248">
        <v>21250.566666666666</v>
      </c>
      <c r="J11" s="248">
        <v>21609.966666666667</v>
      </c>
      <c r="K11" s="248">
        <v>21692.183333333334</v>
      </c>
      <c r="L11" s="248">
        <v>21789.666666666668</v>
      </c>
      <c r="M11" s="247">
        <v>21594.7</v>
      </c>
      <c r="N11" s="247">
        <v>21415</v>
      </c>
      <c r="O11" s="247">
        <v>16007800</v>
      </c>
      <c r="P11" s="250">
        <v>9.6642483781024996E-2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48009.8</v>
      </c>
      <c r="F12" s="249">
        <v>48007.533333333333</v>
      </c>
      <c r="G12" s="248">
        <v>47787.066666666666</v>
      </c>
      <c r="H12" s="248">
        <v>47564.333333333336</v>
      </c>
      <c r="I12" s="248">
        <v>47343.866666666669</v>
      </c>
      <c r="J12" s="248">
        <v>48230.266666666663</v>
      </c>
      <c r="K12" s="248">
        <v>48450.733333333323</v>
      </c>
      <c r="L12" s="248">
        <v>48673.46666666666</v>
      </c>
      <c r="M12" s="247">
        <v>48228</v>
      </c>
      <c r="N12" s="247">
        <v>47784.800000000003</v>
      </c>
      <c r="O12" s="247">
        <v>2571525</v>
      </c>
      <c r="P12" s="250">
        <v>4.7513427309222221E-2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21493.1</v>
      </c>
      <c r="F13" s="264">
        <v>21471.566666666666</v>
      </c>
      <c r="G13" s="266">
        <v>21396.633333333331</v>
      </c>
      <c r="H13" s="266">
        <v>21300.166666666664</v>
      </c>
      <c r="I13" s="266">
        <v>21225.23333333333</v>
      </c>
      <c r="J13" s="266">
        <v>21568.033333333333</v>
      </c>
      <c r="K13" s="266">
        <v>21642.966666666667</v>
      </c>
      <c r="L13" s="266">
        <v>21739.433333333334</v>
      </c>
      <c r="M13" s="267">
        <v>21546.5</v>
      </c>
      <c r="N13" s="267">
        <v>21375.1</v>
      </c>
      <c r="O13" s="267">
        <v>82400</v>
      </c>
      <c r="P13" s="268">
        <v>0.18187033849684453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10282.15</v>
      </c>
      <c r="F14" s="264">
        <v>10273.366666666667</v>
      </c>
      <c r="G14" s="266">
        <v>10213.933333333334</v>
      </c>
      <c r="H14" s="266">
        <v>10145.716666666667</v>
      </c>
      <c r="I14" s="266">
        <v>10086.283333333335</v>
      </c>
      <c r="J14" s="266">
        <v>10341.583333333334</v>
      </c>
      <c r="K14" s="266">
        <v>10401.016666666665</v>
      </c>
      <c r="L14" s="266">
        <v>10469.233333333334</v>
      </c>
      <c r="M14" s="267">
        <v>10332.799999999999</v>
      </c>
      <c r="N14" s="267">
        <v>10205.15</v>
      </c>
      <c r="O14" s="267">
        <v>620325</v>
      </c>
      <c r="P14" s="268">
        <v>8.800315706393054E-2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610.95000000000005</v>
      </c>
      <c r="F15" s="264">
        <v>610.16666666666663</v>
      </c>
      <c r="G15" s="266">
        <v>604.88333333333321</v>
      </c>
      <c r="H15" s="266">
        <v>598.81666666666661</v>
      </c>
      <c r="I15" s="266">
        <v>593.53333333333319</v>
      </c>
      <c r="J15" s="266">
        <v>616.23333333333323</v>
      </c>
      <c r="K15" s="266">
        <v>621.51666666666677</v>
      </c>
      <c r="L15" s="266">
        <v>627.58333333333326</v>
      </c>
      <c r="M15" s="267">
        <v>615.45000000000005</v>
      </c>
      <c r="N15" s="267">
        <v>604.1</v>
      </c>
      <c r="O15" s="267">
        <v>13937000</v>
      </c>
      <c r="P15" s="268">
        <v>3.1682581982382114E-2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4846.2</v>
      </c>
      <c r="F16" s="264">
        <v>4861.3166666666666</v>
      </c>
      <c r="G16" s="266">
        <v>4793.333333333333</v>
      </c>
      <c r="H16" s="266">
        <v>4740.4666666666662</v>
      </c>
      <c r="I16" s="266">
        <v>4672.4833333333327</v>
      </c>
      <c r="J16" s="266">
        <v>4914.1833333333334</v>
      </c>
      <c r="K16" s="266">
        <v>4982.166666666667</v>
      </c>
      <c r="L16" s="266">
        <v>5035.0333333333338</v>
      </c>
      <c r="M16" s="267">
        <v>4929.3</v>
      </c>
      <c r="N16" s="267">
        <v>4808.45</v>
      </c>
      <c r="O16" s="267">
        <v>1190875</v>
      </c>
      <c r="P16" s="268">
        <v>-7.5007813313886862E-3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22956.25</v>
      </c>
      <c r="F17" s="264">
        <v>22949.116666666669</v>
      </c>
      <c r="G17" s="266">
        <v>22798.233333333337</v>
      </c>
      <c r="H17" s="266">
        <v>22640.216666666667</v>
      </c>
      <c r="I17" s="266">
        <v>22489.333333333336</v>
      </c>
      <c r="J17" s="266">
        <v>23107.133333333339</v>
      </c>
      <c r="K17" s="266">
        <v>23258.01666666667</v>
      </c>
      <c r="L17" s="266">
        <v>23416.03333333334</v>
      </c>
      <c r="M17" s="267">
        <v>23100</v>
      </c>
      <c r="N17" s="267">
        <v>22791.1</v>
      </c>
      <c r="O17" s="267">
        <v>125000</v>
      </c>
      <c r="P17" s="268">
        <v>-8.2513487781656625E-3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165.05</v>
      </c>
      <c r="F18" s="264">
        <v>165.06666666666666</v>
      </c>
      <c r="G18" s="266">
        <v>163.78333333333333</v>
      </c>
      <c r="H18" s="266">
        <v>162.51666666666668</v>
      </c>
      <c r="I18" s="266">
        <v>161.23333333333335</v>
      </c>
      <c r="J18" s="266">
        <v>166.33333333333331</v>
      </c>
      <c r="K18" s="266">
        <v>167.61666666666662</v>
      </c>
      <c r="L18" s="266">
        <v>168.8833333333333</v>
      </c>
      <c r="M18" s="267">
        <v>166.35</v>
      </c>
      <c r="N18" s="267">
        <v>163.80000000000001</v>
      </c>
      <c r="O18" s="267">
        <v>77182200</v>
      </c>
      <c r="P18" s="268">
        <v>2.6657313223430374E-3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231.4</v>
      </c>
      <c r="F19" s="264">
        <v>232.61666666666667</v>
      </c>
      <c r="G19" s="266">
        <v>229.83333333333334</v>
      </c>
      <c r="H19" s="266">
        <v>228.26666666666668</v>
      </c>
      <c r="I19" s="266">
        <v>225.48333333333335</v>
      </c>
      <c r="J19" s="266">
        <v>234.18333333333334</v>
      </c>
      <c r="K19" s="266">
        <v>236.96666666666664</v>
      </c>
      <c r="L19" s="266">
        <v>238.53333333333333</v>
      </c>
      <c r="M19" s="267">
        <v>235.4</v>
      </c>
      <c r="N19" s="267">
        <v>231.05</v>
      </c>
      <c r="O19" s="267">
        <v>32302400</v>
      </c>
      <c r="P19" s="268">
        <v>8.0495854463495125E-5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2210.35</v>
      </c>
      <c r="F20" s="264">
        <v>2216.7166666666667</v>
      </c>
      <c r="G20" s="266">
        <v>2183.6333333333332</v>
      </c>
      <c r="H20" s="266">
        <v>2156.9166666666665</v>
      </c>
      <c r="I20" s="266">
        <v>2123.833333333333</v>
      </c>
      <c r="J20" s="266">
        <v>2243.4333333333334</v>
      </c>
      <c r="K20" s="266">
        <v>2276.5166666666664</v>
      </c>
      <c r="L20" s="266">
        <v>2303.2333333333336</v>
      </c>
      <c r="M20" s="267">
        <v>2249.8000000000002</v>
      </c>
      <c r="N20" s="267">
        <v>2190</v>
      </c>
      <c r="O20" s="267">
        <v>4522500</v>
      </c>
      <c r="P20" s="268">
        <v>2.1272352589244165E-3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2950.75</v>
      </c>
      <c r="F21" s="264">
        <v>2958.4666666666667</v>
      </c>
      <c r="G21" s="266">
        <v>2913.9333333333334</v>
      </c>
      <c r="H21" s="266">
        <v>2877.1166666666668</v>
      </c>
      <c r="I21" s="266">
        <v>2832.5833333333335</v>
      </c>
      <c r="J21" s="266">
        <v>2995.2833333333333</v>
      </c>
      <c r="K21" s="266">
        <v>3039.8166666666671</v>
      </c>
      <c r="L21" s="266">
        <v>3076.6333333333332</v>
      </c>
      <c r="M21" s="267">
        <v>3003</v>
      </c>
      <c r="N21" s="267">
        <v>2921.65</v>
      </c>
      <c r="O21" s="267">
        <v>11949300</v>
      </c>
      <c r="P21" s="268">
        <v>-9.0311986863710995E-3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1077.75</v>
      </c>
      <c r="F22" s="264">
        <v>1082.8833333333332</v>
      </c>
      <c r="G22" s="266">
        <v>1064.9166666666665</v>
      </c>
      <c r="H22" s="266">
        <v>1052.0833333333333</v>
      </c>
      <c r="I22" s="266">
        <v>1034.1166666666666</v>
      </c>
      <c r="J22" s="266">
        <v>1095.7166666666665</v>
      </c>
      <c r="K22" s="266">
        <v>1113.6833333333332</v>
      </c>
      <c r="L22" s="266">
        <v>1126.5166666666664</v>
      </c>
      <c r="M22" s="267">
        <v>1100.8499999999999</v>
      </c>
      <c r="N22" s="267">
        <v>1070.05</v>
      </c>
      <c r="O22" s="267">
        <v>51692000</v>
      </c>
      <c r="P22" s="268">
        <v>-1.3390948512795455E-2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4916.6000000000004</v>
      </c>
      <c r="F23" s="264">
        <v>4915.8</v>
      </c>
      <c r="G23" s="266">
        <v>4894.8</v>
      </c>
      <c r="H23" s="266">
        <v>4873</v>
      </c>
      <c r="I23" s="266">
        <v>4852</v>
      </c>
      <c r="J23" s="266">
        <v>4937.6000000000004</v>
      </c>
      <c r="K23" s="266">
        <v>4958.6000000000004</v>
      </c>
      <c r="L23" s="266">
        <v>4980.4000000000005</v>
      </c>
      <c r="M23" s="267">
        <v>4936.8</v>
      </c>
      <c r="N23" s="267">
        <v>4894</v>
      </c>
      <c r="O23" s="267">
        <v>565200</v>
      </c>
      <c r="P23" s="268">
        <v>-1.8749999999999999E-2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524.04999999999995</v>
      </c>
      <c r="F24" s="264">
        <v>524.76666666666665</v>
      </c>
      <c r="G24" s="266">
        <v>517.5333333333333</v>
      </c>
      <c r="H24" s="266">
        <v>511.01666666666665</v>
      </c>
      <c r="I24" s="266">
        <v>503.7833333333333</v>
      </c>
      <c r="J24" s="266">
        <v>531.2833333333333</v>
      </c>
      <c r="K24" s="266">
        <v>538.51666666666665</v>
      </c>
      <c r="L24" s="266">
        <v>545.0333333333333</v>
      </c>
      <c r="M24" s="267">
        <v>532</v>
      </c>
      <c r="N24" s="267">
        <v>518.25</v>
      </c>
      <c r="O24" s="267">
        <v>54217800</v>
      </c>
      <c r="P24" s="268">
        <v>2.8299374084432014E-3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5572.45</v>
      </c>
      <c r="F25" s="264">
        <v>5594.55</v>
      </c>
      <c r="G25" s="266">
        <v>5498.3</v>
      </c>
      <c r="H25" s="266">
        <v>5424.15</v>
      </c>
      <c r="I25" s="266">
        <v>5327.9</v>
      </c>
      <c r="J25" s="266">
        <v>5668.7000000000007</v>
      </c>
      <c r="K25" s="266">
        <v>5764.9500000000007</v>
      </c>
      <c r="L25" s="266">
        <v>5839.1000000000013</v>
      </c>
      <c r="M25" s="267">
        <v>5690.8</v>
      </c>
      <c r="N25" s="267">
        <v>5520.4</v>
      </c>
      <c r="O25" s="267">
        <v>1877500</v>
      </c>
      <c r="P25" s="268">
        <v>4.4651550980664902E-2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451.8</v>
      </c>
      <c r="F26" s="264">
        <v>462.05</v>
      </c>
      <c r="G26" s="266">
        <v>439.85</v>
      </c>
      <c r="H26" s="266">
        <v>427.90000000000003</v>
      </c>
      <c r="I26" s="266">
        <v>405.70000000000005</v>
      </c>
      <c r="J26" s="266">
        <v>474</v>
      </c>
      <c r="K26" s="266">
        <v>496.19999999999993</v>
      </c>
      <c r="L26" s="266">
        <v>508.15</v>
      </c>
      <c r="M26" s="267">
        <v>484.25</v>
      </c>
      <c r="N26" s="267">
        <v>450.1</v>
      </c>
      <c r="O26" s="267">
        <v>20112700</v>
      </c>
      <c r="P26" s="268">
        <v>0.23034525790349417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175.9</v>
      </c>
      <c r="F27" s="264">
        <v>175.73333333333335</v>
      </c>
      <c r="G27" s="266">
        <v>174.76666666666671</v>
      </c>
      <c r="H27" s="266">
        <v>173.63333333333335</v>
      </c>
      <c r="I27" s="266">
        <v>172.66666666666671</v>
      </c>
      <c r="J27" s="266">
        <v>176.8666666666667</v>
      </c>
      <c r="K27" s="266">
        <v>177.83333333333334</v>
      </c>
      <c r="L27" s="266">
        <v>178.9666666666667</v>
      </c>
      <c r="M27" s="267">
        <v>176.7</v>
      </c>
      <c r="N27" s="267">
        <v>174.6</v>
      </c>
      <c r="O27" s="267">
        <v>98145000</v>
      </c>
      <c r="P27" s="268">
        <v>-2.7256058278408248E-2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3341.45</v>
      </c>
      <c r="F28" s="264">
        <v>3338.65</v>
      </c>
      <c r="G28" s="266">
        <v>3313.9</v>
      </c>
      <c r="H28" s="266">
        <v>3286.35</v>
      </c>
      <c r="I28" s="266">
        <v>3261.6</v>
      </c>
      <c r="J28" s="266">
        <v>3366.2000000000003</v>
      </c>
      <c r="K28" s="266">
        <v>3390.9500000000003</v>
      </c>
      <c r="L28" s="266">
        <v>3418.5000000000005</v>
      </c>
      <c r="M28" s="267">
        <v>3363.4</v>
      </c>
      <c r="N28" s="267">
        <v>3311.1</v>
      </c>
      <c r="O28" s="267">
        <v>5359600</v>
      </c>
      <c r="P28" s="268">
        <v>-1.0815399948322322E-2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1915.95</v>
      </c>
      <c r="F29" s="264">
        <v>1925.8833333333334</v>
      </c>
      <c r="G29" s="266">
        <v>1900.1166666666668</v>
      </c>
      <c r="H29" s="266">
        <v>1884.2833333333333</v>
      </c>
      <c r="I29" s="266">
        <v>1858.5166666666667</v>
      </c>
      <c r="J29" s="266">
        <v>1941.7166666666669</v>
      </c>
      <c r="K29" s="266">
        <v>1967.4833333333338</v>
      </c>
      <c r="L29" s="266">
        <v>1983.3166666666671</v>
      </c>
      <c r="M29" s="267">
        <v>1951.65</v>
      </c>
      <c r="N29" s="267">
        <v>1910.05</v>
      </c>
      <c r="O29" s="267">
        <v>3160237</v>
      </c>
      <c r="P29" s="268">
        <v>6.0337396872306368E-2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7096.65</v>
      </c>
      <c r="F30" s="264">
        <v>7082.5666666666666</v>
      </c>
      <c r="G30" s="266">
        <v>7027.1333333333332</v>
      </c>
      <c r="H30" s="266">
        <v>6957.6166666666668</v>
      </c>
      <c r="I30" s="266">
        <v>6902.1833333333334</v>
      </c>
      <c r="J30" s="266">
        <v>7152.083333333333</v>
      </c>
      <c r="K30" s="266">
        <v>7207.5166666666655</v>
      </c>
      <c r="L30" s="266">
        <v>7277.0333333333328</v>
      </c>
      <c r="M30" s="267">
        <v>7138</v>
      </c>
      <c r="N30" s="267">
        <v>7013.05</v>
      </c>
      <c r="O30" s="267">
        <v>232950</v>
      </c>
      <c r="P30" s="268">
        <v>7.133592736705577E-3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734.45</v>
      </c>
      <c r="F31" s="264">
        <v>738.31666666666661</v>
      </c>
      <c r="G31" s="266">
        <v>728.63333333333321</v>
      </c>
      <c r="H31" s="266">
        <v>722.81666666666661</v>
      </c>
      <c r="I31" s="266">
        <v>713.13333333333321</v>
      </c>
      <c r="J31" s="266">
        <v>744.13333333333321</v>
      </c>
      <c r="K31" s="266">
        <v>753.81666666666661</v>
      </c>
      <c r="L31" s="266">
        <v>759.63333333333321</v>
      </c>
      <c r="M31" s="267">
        <v>748</v>
      </c>
      <c r="N31" s="267">
        <v>732.5</v>
      </c>
      <c r="O31" s="267">
        <v>14199000</v>
      </c>
      <c r="P31" s="268">
        <v>1.5592589943494743E-2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1037.3</v>
      </c>
      <c r="F32" s="264">
        <v>1029.75</v>
      </c>
      <c r="G32" s="266">
        <v>1019.8499999999999</v>
      </c>
      <c r="H32" s="266">
        <v>1002.3999999999999</v>
      </c>
      <c r="I32" s="266">
        <v>992.49999999999977</v>
      </c>
      <c r="J32" s="266">
        <v>1047.2</v>
      </c>
      <c r="K32" s="266">
        <v>1057.1000000000001</v>
      </c>
      <c r="L32" s="266">
        <v>1074.5500000000002</v>
      </c>
      <c r="M32" s="267">
        <v>1039.6500000000001</v>
      </c>
      <c r="N32" s="267">
        <v>1012.3</v>
      </c>
      <c r="O32" s="267">
        <v>21934000</v>
      </c>
      <c r="P32" s="268">
        <v>1.2079991878997056E-2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1125</v>
      </c>
      <c r="F33" s="264">
        <v>1124.3</v>
      </c>
      <c r="G33" s="266">
        <v>1117.3</v>
      </c>
      <c r="H33" s="266">
        <v>1109.5999999999999</v>
      </c>
      <c r="I33" s="266">
        <v>1102.5999999999999</v>
      </c>
      <c r="J33" s="266">
        <v>1132</v>
      </c>
      <c r="K33" s="266">
        <v>1139</v>
      </c>
      <c r="L33" s="266">
        <v>1146.7</v>
      </c>
      <c r="M33" s="267">
        <v>1131.3</v>
      </c>
      <c r="N33" s="267">
        <v>1116.5999999999999</v>
      </c>
      <c r="O33" s="267">
        <v>46463750</v>
      </c>
      <c r="P33" s="268">
        <v>1.3096033033073957E-2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6430.85</v>
      </c>
      <c r="F34" s="264">
        <v>6437.25</v>
      </c>
      <c r="G34" s="266">
        <v>6399.6</v>
      </c>
      <c r="H34" s="266">
        <v>6368.35</v>
      </c>
      <c r="I34" s="266">
        <v>6330.7000000000007</v>
      </c>
      <c r="J34" s="266">
        <v>6468.5</v>
      </c>
      <c r="K34" s="266">
        <v>6506.15</v>
      </c>
      <c r="L34" s="266">
        <v>6537.4</v>
      </c>
      <c r="M34" s="267">
        <v>6474.9</v>
      </c>
      <c r="N34" s="267">
        <v>6406</v>
      </c>
      <c r="O34" s="267">
        <v>2327750</v>
      </c>
      <c r="P34" s="268">
        <v>-3.7573001188691925E-2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1717.45</v>
      </c>
      <c r="F35" s="264">
        <v>1717.0833333333333</v>
      </c>
      <c r="G35" s="266">
        <v>1702.1666666666665</v>
      </c>
      <c r="H35" s="266">
        <v>1686.8833333333332</v>
      </c>
      <c r="I35" s="266">
        <v>1671.9666666666665</v>
      </c>
      <c r="J35" s="266">
        <v>1732.3666666666666</v>
      </c>
      <c r="K35" s="266">
        <v>1747.2833333333331</v>
      </c>
      <c r="L35" s="266">
        <v>1762.5666666666666</v>
      </c>
      <c r="M35" s="267">
        <v>1732</v>
      </c>
      <c r="N35" s="267">
        <v>1701.8</v>
      </c>
      <c r="O35" s="267">
        <v>8859500</v>
      </c>
      <c r="P35" s="268">
        <v>6.5326062258577594E-3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7652.9</v>
      </c>
      <c r="F36" s="264">
        <v>7619.95</v>
      </c>
      <c r="G36" s="266">
        <v>7577.2</v>
      </c>
      <c r="H36" s="266">
        <v>7501.5</v>
      </c>
      <c r="I36" s="266">
        <v>7458.75</v>
      </c>
      <c r="J36" s="266">
        <v>7695.65</v>
      </c>
      <c r="K36" s="266">
        <v>7738.4</v>
      </c>
      <c r="L36" s="266">
        <v>7814.0999999999995</v>
      </c>
      <c r="M36" s="267">
        <v>7662.7</v>
      </c>
      <c r="N36" s="267">
        <v>7544.25</v>
      </c>
      <c r="O36" s="267">
        <v>6227125</v>
      </c>
      <c r="P36" s="268">
        <v>-3.7631604365884287E-2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2522.35</v>
      </c>
      <c r="F37" s="264">
        <v>2528.1166666666668</v>
      </c>
      <c r="G37" s="266">
        <v>2509.2333333333336</v>
      </c>
      <c r="H37" s="266">
        <v>2496.1166666666668</v>
      </c>
      <c r="I37" s="266">
        <v>2477.2333333333336</v>
      </c>
      <c r="J37" s="266">
        <v>2541.2333333333336</v>
      </c>
      <c r="K37" s="266">
        <v>2560.1166666666668</v>
      </c>
      <c r="L37" s="266">
        <v>2573.2333333333336</v>
      </c>
      <c r="M37" s="267">
        <v>2547</v>
      </c>
      <c r="N37" s="267">
        <v>2515</v>
      </c>
      <c r="O37" s="267">
        <v>1800600</v>
      </c>
      <c r="P37" s="268">
        <v>-1.7193384640576386E-2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397.15</v>
      </c>
      <c r="F38" s="264">
        <v>398.39999999999992</v>
      </c>
      <c r="G38" s="266">
        <v>395.14999999999986</v>
      </c>
      <c r="H38" s="266">
        <v>393.14999999999992</v>
      </c>
      <c r="I38" s="266">
        <v>389.89999999999986</v>
      </c>
      <c r="J38" s="266">
        <v>400.39999999999986</v>
      </c>
      <c r="K38" s="266">
        <v>403.65</v>
      </c>
      <c r="L38" s="266">
        <v>405.64999999999986</v>
      </c>
      <c r="M38" s="267">
        <v>401.65</v>
      </c>
      <c r="N38" s="267">
        <v>396.4</v>
      </c>
      <c r="O38" s="267">
        <v>11672000</v>
      </c>
      <c r="P38" s="268">
        <v>-8.8315217391304341E-3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249.05</v>
      </c>
      <c r="F39" s="264">
        <v>249.93333333333331</v>
      </c>
      <c r="G39" s="266">
        <v>245.36666666666662</v>
      </c>
      <c r="H39" s="266">
        <v>241.68333333333331</v>
      </c>
      <c r="I39" s="266">
        <v>237.11666666666662</v>
      </c>
      <c r="J39" s="266">
        <v>253.61666666666662</v>
      </c>
      <c r="K39" s="266">
        <v>258.18333333333328</v>
      </c>
      <c r="L39" s="266">
        <v>261.86666666666662</v>
      </c>
      <c r="M39" s="267">
        <v>254.5</v>
      </c>
      <c r="N39" s="267">
        <v>246.25</v>
      </c>
      <c r="O39" s="267">
        <v>88580000</v>
      </c>
      <c r="P39" s="268">
        <v>1.5829941203075531E-3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226.55</v>
      </c>
      <c r="F40" s="264">
        <v>225.85</v>
      </c>
      <c r="G40" s="266">
        <v>222.5</v>
      </c>
      <c r="H40" s="266">
        <v>218.45000000000002</v>
      </c>
      <c r="I40" s="266">
        <v>215.10000000000002</v>
      </c>
      <c r="J40" s="266">
        <v>229.89999999999998</v>
      </c>
      <c r="K40" s="266">
        <v>233.24999999999994</v>
      </c>
      <c r="L40" s="266">
        <v>237.29999999999995</v>
      </c>
      <c r="M40" s="267">
        <v>229.2</v>
      </c>
      <c r="N40" s="267">
        <v>221.8</v>
      </c>
      <c r="O40" s="267">
        <v>121252950</v>
      </c>
      <c r="P40" s="268">
        <v>-1.7491467576791809E-2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1677</v>
      </c>
      <c r="F41" s="264">
        <v>1674.3166666666666</v>
      </c>
      <c r="G41" s="266">
        <v>1663.3833333333332</v>
      </c>
      <c r="H41" s="266">
        <v>1649.7666666666667</v>
      </c>
      <c r="I41" s="266">
        <v>1638.8333333333333</v>
      </c>
      <c r="J41" s="266">
        <v>1687.9333333333332</v>
      </c>
      <c r="K41" s="266">
        <v>1698.8666666666666</v>
      </c>
      <c r="L41" s="266">
        <v>1712.4833333333331</v>
      </c>
      <c r="M41" s="267">
        <v>1685.25</v>
      </c>
      <c r="N41" s="267">
        <v>1660.7</v>
      </c>
      <c r="O41" s="267">
        <v>1585125</v>
      </c>
      <c r="P41" s="268">
        <v>-2.8275862068965516E-2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173.35</v>
      </c>
      <c r="F42" s="264">
        <v>173.11666666666667</v>
      </c>
      <c r="G42" s="266">
        <v>171.63333333333335</v>
      </c>
      <c r="H42" s="266">
        <v>169.91666666666669</v>
      </c>
      <c r="I42" s="266">
        <v>168.43333333333337</v>
      </c>
      <c r="J42" s="266">
        <v>174.83333333333334</v>
      </c>
      <c r="K42" s="266">
        <v>176.31666666666669</v>
      </c>
      <c r="L42" s="266">
        <v>178.03333333333333</v>
      </c>
      <c r="M42" s="267">
        <v>174.6</v>
      </c>
      <c r="N42" s="267">
        <v>171.4</v>
      </c>
      <c r="O42" s="267">
        <v>80056500</v>
      </c>
      <c r="P42" s="268">
        <v>-1.3208740251528139E-2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596.04999999999995</v>
      </c>
      <c r="F43" s="264">
        <v>597.31666666666661</v>
      </c>
      <c r="G43" s="266">
        <v>591.73333333333323</v>
      </c>
      <c r="H43" s="266">
        <v>587.41666666666663</v>
      </c>
      <c r="I43" s="266">
        <v>581.83333333333326</v>
      </c>
      <c r="J43" s="266">
        <v>601.63333333333321</v>
      </c>
      <c r="K43" s="266">
        <v>607.2166666666667</v>
      </c>
      <c r="L43" s="266">
        <v>611.53333333333319</v>
      </c>
      <c r="M43" s="267">
        <v>602.9</v>
      </c>
      <c r="N43" s="267">
        <v>593</v>
      </c>
      <c r="O43" s="267">
        <v>8739720</v>
      </c>
      <c r="P43" s="268">
        <v>-1.1200716845878136E-2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1222.45</v>
      </c>
      <c r="F44" s="264">
        <v>1218.4000000000001</v>
      </c>
      <c r="G44" s="266">
        <v>1202.4000000000001</v>
      </c>
      <c r="H44" s="266">
        <v>1182.3499999999999</v>
      </c>
      <c r="I44" s="266">
        <v>1166.3499999999999</v>
      </c>
      <c r="J44" s="266">
        <v>1238.4500000000003</v>
      </c>
      <c r="K44" s="266">
        <v>1254.4500000000003</v>
      </c>
      <c r="L44" s="266">
        <v>1274.5000000000005</v>
      </c>
      <c r="M44" s="267">
        <v>1234.4000000000001</v>
      </c>
      <c r="N44" s="267">
        <v>1198.3499999999999</v>
      </c>
      <c r="O44" s="267">
        <v>6458000</v>
      </c>
      <c r="P44" s="268">
        <v>1.9898926089703096E-2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992.3</v>
      </c>
      <c r="F45" s="264">
        <v>994.76666666666677</v>
      </c>
      <c r="G45" s="266">
        <v>988.03333333333353</v>
      </c>
      <c r="H45" s="266">
        <v>983.76666666666677</v>
      </c>
      <c r="I45" s="266">
        <v>977.03333333333353</v>
      </c>
      <c r="J45" s="266">
        <v>999.03333333333353</v>
      </c>
      <c r="K45" s="266">
        <v>1005.7666666666669</v>
      </c>
      <c r="L45" s="266">
        <v>1010.0333333333335</v>
      </c>
      <c r="M45" s="267">
        <v>1001.5</v>
      </c>
      <c r="N45" s="267">
        <v>990.5</v>
      </c>
      <c r="O45" s="267">
        <v>34028050</v>
      </c>
      <c r="P45" s="268">
        <v>3.9801552821145279E-3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185.1</v>
      </c>
      <c r="F46" s="264">
        <v>185.45000000000002</v>
      </c>
      <c r="G46" s="266">
        <v>182.25000000000003</v>
      </c>
      <c r="H46" s="266">
        <v>179.4</v>
      </c>
      <c r="I46" s="266">
        <v>176.20000000000002</v>
      </c>
      <c r="J46" s="266">
        <v>188.30000000000004</v>
      </c>
      <c r="K46" s="266">
        <v>191.50000000000003</v>
      </c>
      <c r="L46" s="266">
        <v>194.35000000000005</v>
      </c>
      <c r="M46" s="267">
        <v>188.65</v>
      </c>
      <c r="N46" s="267">
        <v>182.6</v>
      </c>
      <c r="O46" s="267">
        <v>98526750</v>
      </c>
      <c r="P46" s="268">
        <v>-8.8724584103512007E-3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253.2</v>
      </c>
      <c r="F47" s="264">
        <v>253.58333333333334</v>
      </c>
      <c r="G47" s="266">
        <v>249.81666666666666</v>
      </c>
      <c r="H47" s="266">
        <v>246.43333333333331</v>
      </c>
      <c r="I47" s="266">
        <v>242.66666666666663</v>
      </c>
      <c r="J47" s="266">
        <v>256.9666666666667</v>
      </c>
      <c r="K47" s="266">
        <v>260.73333333333341</v>
      </c>
      <c r="L47" s="266">
        <v>264.11666666666673</v>
      </c>
      <c r="M47" s="267">
        <v>257.35000000000002</v>
      </c>
      <c r="N47" s="267">
        <v>250.2</v>
      </c>
      <c r="O47" s="267">
        <v>38555000</v>
      </c>
      <c r="P47" s="268">
        <v>2.4853801169590642E-2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21969.55</v>
      </c>
      <c r="F48" s="264">
        <v>22030.416666666668</v>
      </c>
      <c r="G48" s="266">
        <v>21855.833333333336</v>
      </c>
      <c r="H48" s="266">
        <v>21742.116666666669</v>
      </c>
      <c r="I48" s="266">
        <v>21567.533333333336</v>
      </c>
      <c r="J48" s="266">
        <v>22144.133333333335</v>
      </c>
      <c r="K48" s="266">
        <v>22318.716666666671</v>
      </c>
      <c r="L48" s="266">
        <v>22432.433333333334</v>
      </c>
      <c r="M48" s="267">
        <v>22205</v>
      </c>
      <c r="N48" s="267">
        <v>21916.7</v>
      </c>
      <c r="O48" s="267">
        <v>137200</v>
      </c>
      <c r="P48" s="268">
        <v>-1.0921004732435385E-3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451.85</v>
      </c>
      <c r="F49" s="264">
        <v>450.59999999999997</v>
      </c>
      <c r="G49" s="266">
        <v>447.74999999999994</v>
      </c>
      <c r="H49" s="266">
        <v>443.65</v>
      </c>
      <c r="I49" s="266">
        <v>440.79999999999995</v>
      </c>
      <c r="J49" s="266">
        <v>454.69999999999993</v>
      </c>
      <c r="K49" s="266">
        <v>457.54999999999995</v>
      </c>
      <c r="L49" s="266">
        <v>461.64999999999992</v>
      </c>
      <c r="M49" s="267">
        <v>453.45</v>
      </c>
      <c r="N49" s="267">
        <v>446.5</v>
      </c>
      <c r="O49" s="267">
        <v>36163800</v>
      </c>
      <c r="P49" s="268">
        <v>-1.0393064722687421E-2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4911.55</v>
      </c>
      <c r="F50" s="264">
        <v>4898.7</v>
      </c>
      <c r="G50" s="266">
        <v>4874.25</v>
      </c>
      <c r="H50" s="266">
        <v>4836.95</v>
      </c>
      <c r="I50" s="266">
        <v>4812.5</v>
      </c>
      <c r="J50" s="266">
        <v>4936</v>
      </c>
      <c r="K50" s="266">
        <v>4960.4499999999989</v>
      </c>
      <c r="L50" s="266">
        <v>4997.75</v>
      </c>
      <c r="M50" s="267">
        <v>4923.1499999999996</v>
      </c>
      <c r="N50" s="267">
        <v>4861.3999999999996</v>
      </c>
      <c r="O50" s="267">
        <v>1807200</v>
      </c>
      <c r="P50" s="268">
        <v>-1.7826086956521738E-2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719.8</v>
      </c>
      <c r="F51" s="264">
        <v>719.9</v>
      </c>
      <c r="G51" s="266">
        <v>713.69999999999993</v>
      </c>
      <c r="H51" s="266">
        <v>707.59999999999991</v>
      </c>
      <c r="I51" s="266">
        <v>701.39999999999986</v>
      </c>
      <c r="J51" s="266">
        <v>726</v>
      </c>
      <c r="K51" s="266">
        <v>732.2</v>
      </c>
      <c r="L51" s="266">
        <v>738.30000000000007</v>
      </c>
      <c r="M51" s="267">
        <v>726.1</v>
      </c>
      <c r="N51" s="267">
        <v>713.8</v>
      </c>
      <c r="O51" s="267">
        <v>5387000</v>
      </c>
      <c r="P51" s="268">
        <v>3.4171626031867922E-2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446.65</v>
      </c>
      <c r="F52" s="264">
        <v>445.91666666666669</v>
      </c>
      <c r="G52" s="266">
        <v>440.93333333333339</v>
      </c>
      <c r="H52" s="266">
        <v>435.2166666666667</v>
      </c>
      <c r="I52" s="266">
        <v>430.23333333333341</v>
      </c>
      <c r="J52" s="266">
        <v>451.63333333333338</v>
      </c>
      <c r="K52" s="266">
        <v>456.61666666666662</v>
      </c>
      <c r="L52" s="266">
        <v>462.33333333333337</v>
      </c>
      <c r="M52" s="267">
        <v>450.9</v>
      </c>
      <c r="N52" s="267">
        <v>440.2</v>
      </c>
      <c r="O52" s="267">
        <v>53095500</v>
      </c>
      <c r="P52" s="268">
        <v>-4.1433097733365828E-2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785.05</v>
      </c>
      <c r="F53" s="264">
        <v>787.83333333333337</v>
      </c>
      <c r="G53" s="266">
        <v>779.2166666666667</v>
      </c>
      <c r="H53" s="266">
        <v>773.38333333333333</v>
      </c>
      <c r="I53" s="266">
        <v>764.76666666666665</v>
      </c>
      <c r="J53" s="266">
        <v>793.66666666666674</v>
      </c>
      <c r="K53" s="266">
        <v>802.2833333333333</v>
      </c>
      <c r="L53" s="266">
        <v>808.11666666666679</v>
      </c>
      <c r="M53" s="267">
        <v>796.45</v>
      </c>
      <c r="N53" s="267">
        <v>782</v>
      </c>
      <c r="O53" s="267">
        <v>5379075</v>
      </c>
      <c r="P53" s="268">
        <v>-2.170374389582203E-3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349.7</v>
      </c>
      <c r="F54" s="264">
        <v>351.08333333333331</v>
      </c>
      <c r="G54" s="266">
        <v>345.61666666666662</v>
      </c>
      <c r="H54" s="266">
        <v>341.5333333333333</v>
      </c>
      <c r="I54" s="266">
        <v>336.06666666666661</v>
      </c>
      <c r="J54" s="266">
        <v>355.16666666666663</v>
      </c>
      <c r="K54" s="266">
        <v>360.63333333333333</v>
      </c>
      <c r="L54" s="266">
        <v>364.71666666666664</v>
      </c>
      <c r="M54" s="267">
        <v>356.55</v>
      </c>
      <c r="N54" s="267">
        <v>347</v>
      </c>
      <c r="O54" s="267">
        <v>14185400</v>
      </c>
      <c r="P54" s="268">
        <v>1.1379030073150907E-2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1254.5999999999999</v>
      </c>
      <c r="F55" s="264">
        <v>1250.7833333333331</v>
      </c>
      <c r="G55" s="266">
        <v>1244.0166666666662</v>
      </c>
      <c r="H55" s="266">
        <v>1233.4333333333332</v>
      </c>
      <c r="I55" s="266">
        <v>1226.6666666666663</v>
      </c>
      <c r="J55" s="266">
        <v>1261.3666666666661</v>
      </c>
      <c r="K55" s="266">
        <v>1268.133333333333</v>
      </c>
      <c r="L55" s="266">
        <v>1278.716666666666</v>
      </c>
      <c r="M55" s="267">
        <v>1257.55</v>
      </c>
      <c r="N55" s="267">
        <v>1240.2</v>
      </c>
      <c r="O55" s="267">
        <v>10765625</v>
      </c>
      <c r="P55" s="268">
        <v>-3.7017756955289491E-3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1240.75</v>
      </c>
      <c r="F56" s="264">
        <v>1232.8666666666666</v>
      </c>
      <c r="G56" s="266">
        <v>1222.8833333333332</v>
      </c>
      <c r="H56" s="266">
        <v>1205.0166666666667</v>
      </c>
      <c r="I56" s="266">
        <v>1195.0333333333333</v>
      </c>
      <c r="J56" s="266">
        <v>1250.7333333333331</v>
      </c>
      <c r="K56" s="266">
        <v>1260.7166666666662</v>
      </c>
      <c r="L56" s="266">
        <v>1278.583333333333</v>
      </c>
      <c r="M56" s="267">
        <v>1242.8499999999999</v>
      </c>
      <c r="N56" s="267">
        <v>1215</v>
      </c>
      <c r="O56" s="267">
        <v>10234250</v>
      </c>
      <c r="P56" s="268">
        <v>2.3554876496052965E-3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369.05</v>
      </c>
      <c r="F57" s="264">
        <v>362.88333333333338</v>
      </c>
      <c r="G57" s="266">
        <v>354.21666666666675</v>
      </c>
      <c r="H57" s="266">
        <v>339.38333333333338</v>
      </c>
      <c r="I57" s="266">
        <v>330.71666666666675</v>
      </c>
      <c r="J57" s="266">
        <v>377.71666666666675</v>
      </c>
      <c r="K57" s="266">
        <v>386.38333333333338</v>
      </c>
      <c r="L57" s="266">
        <v>401.21666666666675</v>
      </c>
      <c r="M57" s="267">
        <v>371.55</v>
      </c>
      <c r="N57" s="267">
        <v>348.05</v>
      </c>
      <c r="O57" s="267">
        <v>65839200</v>
      </c>
      <c r="P57" s="268">
        <v>6.0837788455031468E-2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6297.7</v>
      </c>
      <c r="F58" s="264">
        <v>6329.5333333333328</v>
      </c>
      <c r="G58" s="266">
        <v>6250.3666666666659</v>
      </c>
      <c r="H58" s="266">
        <v>6203.0333333333328</v>
      </c>
      <c r="I58" s="266">
        <v>6123.8666666666659</v>
      </c>
      <c r="J58" s="266">
        <v>6376.8666666666659</v>
      </c>
      <c r="K58" s="266">
        <v>6456.0333333333338</v>
      </c>
      <c r="L58" s="266">
        <v>6503.3666666666659</v>
      </c>
      <c r="M58" s="267">
        <v>6408.7</v>
      </c>
      <c r="N58" s="267">
        <v>6282.2</v>
      </c>
      <c r="O58" s="267">
        <v>1033800</v>
      </c>
      <c r="P58" s="268">
        <v>-2.2965693223702864E-2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2422.4499999999998</v>
      </c>
      <c r="F59" s="264">
        <v>2406.2000000000003</v>
      </c>
      <c r="G59" s="266">
        <v>2384.6500000000005</v>
      </c>
      <c r="H59" s="266">
        <v>2346.8500000000004</v>
      </c>
      <c r="I59" s="266">
        <v>2325.3000000000006</v>
      </c>
      <c r="J59" s="266">
        <v>2444.0000000000005</v>
      </c>
      <c r="K59" s="266">
        <v>2465.5500000000006</v>
      </c>
      <c r="L59" s="266">
        <v>2503.3500000000004</v>
      </c>
      <c r="M59" s="267">
        <v>2427.75</v>
      </c>
      <c r="N59" s="267">
        <v>2368.4</v>
      </c>
      <c r="O59" s="267">
        <v>4017300</v>
      </c>
      <c r="P59" s="268">
        <v>1.377848436671966E-2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862.15</v>
      </c>
      <c r="F60" s="264">
        <v>865.25</v>
      </c>
      <c r="G60" s="266">
        <v>855.6</v>
      </c>
      <c r="H60" s="266">
        <v>849.05000000000007</v>
      </c>
      <c r="I60" s="266">
        <v>839.40000000000009</v>
      </c>
      <c r="J60" s="266">
        <v>871.8</v>
      </c>
      <c r="K60" s="266">
        <v>881.45</v>
      </c>
      <c r="L60" s="266">
        <v>887.99999999999989</v>
      </c>
      <c r="M60" s="267">
        <v>874.9</v>
      </c>
      <c r="N60" s="267">
        <v>858.7</v>
      </c>
      <c r="O60" s="267">
        <v>7135000</v>
      </c>
      <c r="P60" s="268">
        <v>-3.4113984025991605E-2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1235.8</v>
      </c>
      <c r="F61" s="264">
        <v>1236.8</v>
      </c>
      <c r="G61" s="266">
        <v>1227.3499999999999</v>
      </c>
      <c r="H61" s="266">
        <v>1218.8999999999999</v>
      </c>
      <c r="I61" s="266">
        <v>1209.4499999999998</v>
      </c>
      <c r="J61" s="266">
        <v>1245.25</v>
      </c>
      <c r="K61" s="266">
        <v>1254.7000000000003</v>
      </c>
      <c r="L61" s="266">
        <v>1263.1500000000001</v>
      </c>
      <c r="M61" s="267">
        <v>1246.25</v>
      </c>
      <c r="N61" s="267">
        <v>1228.3499999999999</v>
      </c>
      <c r="O61" s="267">
        <v>1262100</v>
      </c>
      <c r="P61" s="268">
        <v>-3.1686358754027928E-2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297.3</v>
      </c>
      <c r="F62" s="264">
        <v>296</v>
      </c>
      <c r="G62" s="266">
        <v>292.2</v>
      </c>
      <c r="H62" s="266">
        <v>287.09999999999997</v>
      </c>
      <c r="I62" s="266">
        <v>283.29999999999995</v>
      </c>
      <c r="J62" s="266">
        <v>301.10000000000002</v>
      </c>
      <c r="K62" s="266">
        <v>304.89999999999998</v>
      </c>
      <c r="L62" s="266">
        <v>310.00000000000006</v>
      </c>
      <c r="M62" s="267">
        <v>299.8</v>
      </c>
      <c r="N62" s="267">
        <v>290.89999999999998</v>
      </c>
      <c r="O62" s="267">
        <v>15930000</v>
      </c>
      <c r="P62" s="268">
        <v>6.2297443284119555E-2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162.65</v>
      </c>
      <c r="F63" s="264">
        <v>163.85</v>
      </c>
      <c r="G63" s="266">
        <v>161.04999999999998</v>
      </c>
      <c r="H63" s="266">
        <v>159.44999999999999</v>
      </c>
      <c r="I63" s="266">
        <v>156.64999999999998</v>
      </c>
      <c r="J63" s="266">
        <v>165.45</v>
      </c>
      <c r="K63" s="266">
        <v>168.25</v>
      </c>
      <c r="L63" s="266">
        <v>169.85</v>
      </c>
      <c r="M63" s="267">
        <v>166.65</v>
      </c>
      <c r="N63" s="267">
        <v>162.25</v>
      </c>
      <c r="O63" s="267">
        <v>31660000</v>
      </c>
      <c r="P63" s="268">
        <v>-2.4946104096088696E-2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1979</v>
      </c>
      <c r="F64" s="264">
        <v>1972.6833333333332</v>
      </c>
      <c r="G64" s="266">
        <v>1960.9166666666663</v>
      </c>
      <c r="H64" s="266">
        <v>1942.833333333333</v>
      </c>
      <c r="I64" s="266">
        <v>1931.0666666666662</v>
      </c>
      <c r="J64" s="266">
        <v>1990.7666666666664</v>
      </c>
      <c r="K64" s="266">
        <v>2002.5333333333333</v>
      </c>
      <c r="L64" s="266">
        <v>2020.6166666666666</v>
      </c>
      <c r="M64" s="267">
        <v>1984.45</v>
      </c>
      <c r="N64" s="267">
        <v>1954.6</v>
      </c>
      <c r="O64" s="267">
        <v>3758400</v>
      </c>
      <c r="P64" s="268">
        <v>-2.3234055824107282E-2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550.79999999999995</v>
      </c>
      <c r="F65" s="264">
        <v>548.2833333333333</v>
      </c>
      <c r="G65" s="266">
        <v>543.41666666666663</v>
      </c>
      <c r="H65" s="266">
        <v>536.0333333333333</v>
      </c>
      <c r="I65" s="266">
        <v>531.16666666666663</v>
      </c>
      <c r="J65" s="266">
        <v>555.66666666666663</v>
      </c>
      <c r="K65" s="266">
        <v>560.53333333333342</v>
      </c>
      <c r="L65" s="266">
        <v>567.91666666666663</v>
      </c>
      <c r="M65" s="267">
        <v>553.15</v>
      </c>
      <c r="N65" s="267">
        <v>540.9</v>
      </c>
      <c r="O65" s="267">
        <v>18356250</v>
      </c>
      <c r="P65" s="268">
        <v>-1.2308313155770783E-2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2321.4</v>
      </c>
      <c r="F66" s="264">
        <v>2337.1333333333332</v>
      </c>
      <c r="G66" s="266">
        <v>2302.3666666666663</v>
      </c>
      <c r="H66" s="266">
        <v>2283.333333333333</v>
      </c>
      <c r="I66" s="266">
        <v>2248.5666666666662</v>
      </c>
      <c r="J66" s="266">
        <v>2356.1666666666665</v>
      </c>
      <c r="K66" s="266">
        <v>2390.9333333333329</v>
      </c>
      <c r="L66" s="266">
        <v>2409.9666666666667</v>
      </c>
      <c r="M66" s="267">
        <v>2371.9</v>
      </c>
      <c r="N66" s="267">
        <v>2318.1</v>
      </c>
      <c r="O66" s="267">
        <v>2838500</v>
      </c>
      <c r="P66" s="268">
        <v>1.1672458344471176E-2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2292.3000000000002</v>
      </c>
      <c r="F67" s="264">
        <v>2298.6833333333334</v>
      </c>
      <c r="G67" s="266">
        <v>2264.3666666666668</v>
      </c>
      <c r="H67" s="266">
        <v>2236.4333333333334</v>
      </c>
      <c r="I67" s="266">
        <v>2202.1166666666668</v>
      </c>
      <c r="J67" s="266">
        <v>2326.6166666666668</v>
      </c>
      <c r="K67" s="266">
        <v>2360.9333333333334</v>
      </c>
      <c r="L67" s="266">
        <v>2388.8666666666668</v>
      </c>
      <c r="M67" s="267">
        <v>2333</v>
      </c>
      <c r="N67" s="267">
        <v>2270.75</v>
      </c>
      <c r="O67" s="267">
        <v>2540400</v>
      </c>
      <c r="P67" s="268">
        <v>-4.8218500618185903E-2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146.30000000000001</v>
      </c>
      <c r="F68" s="264">
        <v>147.81666666666669</v>
      </c>
      <c r="G68" s="266">
        <v>142.58333333333337</v>
      </c>
      <c r="H68" s="266">
        <v>138.86666666666667</v>
      </c>
      <c r="I68" s="266">
        <v>133.63333333333335</v>
      </c>
      <c r="J68" s="266">
        <v>151.53333333333339</v>
      </c>
      <c r="K68" s="266">
        <v>156.76666666666668</v>
      </c>
      <c r="L68" s="266">
        <v>160.48333333333341</v>
      </c>
      <c r="M68" s="267">
        <v>153.05000000000001</v>
      </c>
      <c r="N68" s="267">
        <v>144.1</v>
      </c>
      <c r="O68" s="267">
        <v>23379600</v>
      </c>
      <c r="P68" s="268">
        <v>0.46643082944452807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3738.45</v>
      </c>
      <c r="F69" s="264">
        <v>3731.8833333333332</v>
      </c>
      <c r="G69" s="266">
        <v>3710.7666666666664</v>
      </c>
      <c r="H69" s="266">
        <v>3683.083333333333</v>
      </c>
      <c r="I69" s="266">
        <v>3661.9666666666662</v>
      </c>
      <c r="J69" s="266">
        <v>3759.5666666666666</v>
      </c>
      <c r="K69" s="266">
        <v>3780.6833333333334</v>
      </c>
      <c r="L69" s="266">
        <v>3808.3666666666668</v>
      </c>
      <c r="M69" s="267">
        <v>3753</v>
      </c>
      <c r="N69" s="267">
        <v>3704.2</v>
      </c>
      <c r="O69" s="267">
        <v>3195200</v>
      </c>
      <c r="P69" s="268">
        <v>4.2003652491521E-2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6383.3</v>
      </c>
      <c r="F70" s="264">
        <v>6410.2</v>
      </c>
      <c r="G70" s="266">
        <v>6308.45</v>
      </c>
      <c r="H70" s="266">
        <v>6233.6</v>
      </c>
      <c r="I70" s="266">
        <v>6131.85</v>
      </c>
      <c r="J70" s="266">
        <v>6485.0499999999993</v>
      </c>
      <c r="K70" s="266">
        <v>6586.7999999999993</v>
      </c>
      <c r="L70" s="266">
        <v>6661.6499999999987</v>
      </c>
      <c r="M70" s="267">
        <v>6511.95</v>
      </c>
      <c r="N70" s="267">
        <v>6335.35</v>
      </c>
      <c r="O70" s="267">
        <v>1440300</v>
      </c>
      <c r="P70" s="268">
        <v>4.4528247153528176E-2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699.4</v>
      </c>
      <c r="F71" s="264">
        <v>699.0333333333333</v>
      </c>
      <c r="G71" s="266">
        <v>694.36666666666656</v>
      </c>
      <c r="H71" s="266">
        <v>689.33333333333326</v>
      </c>
      <c r="I71" s="266">
        <v>684.66666666666652</v>
      </c>
      <c r="J71" s="266">
        <v>704.06666666666661</v>
      </c>
      <c r="K71" s="266">
        <v>708.73333333333335</v>
      </c>
      <c r="L71" s="266">
        <v>713.76666666666665</v>
      </c>
      <c r="M71" s="267">
        <v>703.7</v>
      </c>
      <c r="N71" s="267">
        <v>694</v>
      </c>
      <c r="O71" s="267">
        <v>39916800</v>
      </c>
      <c r="P71" s="268">
        <v>-4.8949035416066804E-3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5661.75</v>
      </c>
      <c r="F72" s="264">
        <v>5642.2833333333328</v>
      </c>
      <c r="G72" s="266">
        <v>5616.5666666666657</v>
      </c>
      <c r="H72" s="266">
        <v>5571.3833333333332</v>
      </c>
      <c r="I72" s="266">
        <v>5545.6666666666661</v>
      </c>
      <c r="J72" s="266">
        <v>5687.4666666666653</v>
      </c>
      <c r="K72" s="266">
        <v>5713.1833333333325</v>
      </c>
      <c r="L72" s="266">
        <v>5758.366666666665</v>
      </c>
      <c r="M72" s="267">
        <v>5668</v>
      </c>
      <c r="N72" s="267">
        <v>5597.1</v>
      </c>
      <c r="O72" s="267">
        <v>1982125</v>
      </c>
      <c r="P72" s="268">
        <v>-1.3193104735826747E-2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4056.1</v>
      </c>
      <c r="F73" s="264">
        <v>4068.3166666666662</v>
      </c>
      <c r="G73" s="266">
        <v>4015.9333333333325</v>
      </c>
      <c r="H73" s="266">
        <v>3975.7666666666664</v>
      </c>
      <c r="I73" s="266">
        <v>3923.3833333333328</v>
      </c>
      <c r="J73" s="266">
        <v>4108.4833333333318</v>
      </c>
      <c r="K73" s="266">
        <v>4160.8666666666668</v>
      </c>
      <c r="L73" s="266">
        <v>4201.0333333333319</v>
      </c>
      <c r="M73" s="267">
        <v>4120.7</v>
      </c>
      <c r="N73" s="267">
        <v>4028.15</v>
      </c>
      <c r="O73" s="267">
        <v>3066875</v>
      </c>
      <c r="P73" s="268">
        <v>-2.3513679166434501E-2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3106.6</v>
      </c>
      <c r="F74" s="264">
        <v>3127.0833333333335</v>
      </c>
      <c r="G74" s="266">
        <v>3080.7666666666669</v>
      </c>
      <c r="H74" s="266">
        <v>3054.9333333333334</v>
      </c>
      <c r="I74" s="266">
        <v>3008.6166666666668</v>
      </c>
      <c r="J74" s="266">
        <v>3152.916666666667</v>
      </c>
      <c r="K74" s="266">
        <v>3199.2333333333336</v>
      </c>
      <c r="L74" s="266">
        <v>3225.0666666666671</v>
      </c>
      <c r="M74" s="267">
        <v>3173.4</v>
      </c>
      <c r="N74" s="267">
        <v>3101.25</v>
      </c>
      <c r="O74" s="267">
        <v>2825900</v>
      </c>
      <c r="P74" s="268">
        <v>2.4935168561739478E-2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305.7</v>
      </c>
      <c r="F75" s="264">
        <v>306.89999999999998</v>
      </c>
      <c r="G75" s="266">
        <v>303.14999999999998</v>
      </c>
      <c r="H75" s="266">
        <v>300.60000000000002</v>
      </c>
      <c r="I75" s="266">
        <v>296.85000000000002</v>
      </c>
      <c r="J75" s="266">
        <v>309.44999999999993</v>
      </c>
      <c r="K75" s="266">
        <v>313.19999999999993</v>
      </c>
      <c r="L75" s="266">
        <v>315.74999999999989</v>
      </c>
      <c r="M75" s="267">
        <v>310.64999999999998</v>
      </c>
      <c r="N75" s="267">
        <v>304.35000000000002</v>
      </c>
      <c r="O75" s="267">
        <v>23742000</v>
      </c>
      <c r="P75" s="268">
        <v>2.1372154251200249E-2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157.9</v>
      </c>
      <c r="F76" s="264">
        <v>157.85</v>
      </c>
      <c r="G76" s="266">
        <v>156.29999999999998</v>
      </c>
      <c r="H76" s="266">
        <v>154.69999999999999</v>
      </c>
      <c r="I76" s="266">
        <v>153.14999999999998</v>
      </c>
      <c r="J76" s="266">
        <v>159.44999999999999</v>
      </c>
      <c r="K76" s="266">
        <v>161</v>
      </c>
      <c r="L76" s="266">
        <v>162.6</v>
      </c>
      <c r="M76" s="267">
        <v>159.4</v>
      </c>
      <c r="N76" s="267">
        <v>156.25</v>
      </c>
      <c r="O76" s="267">
        <v>98005000</v>
      </c>
      <c r="P76" s="268">
        <v>-2.5213845235727075E-2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145.05000000000001</v>
      </c>
      <c r="F77" s="264">
        <v>145.11666666666665</v>
      </c>
      <c r="G77" s="266">
        <v>143.1333333333333</v>
      </c>
      <c r="H77" s="266">
        <v>141.21666666666664</v>
      </c>
      <c r="I77" s="266">
        <v>139.23333333333329</v>
      </c>
      <c r="J77" s="266">
        <v>147.0333333333333</v>
      </c>
      <c r="K77" s="266">
        <v>149.01666666666665</v>
      </c>
      <c r="L77" s="266">
        <v>150.93333333333331</v>
      </c>
      <c r="M77" s="267">
        <v>147.1</v>
      </c>
      <c r="N77" s="267">
        <v>143.19999999999999</v>
      </c>
      <c r="O77" s="267">
        <v>154968975</v>
      </c>
      <c r="P77" s="268">
        <v>1.1810209926481443E-4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825.25</v>
      </c>
      <c r="F78" s="264">
        <v>824.08333333333337</v>
      </c>
      <c r="G78" s="266">
        <v>813.4666666666667</v>
      </c>
      <c r="H78" s="266">
        <v>801.68333333333328</v>
      </c>
      <c r="I78" s="266">
        <v>791.06666666666661</v>
      </c>
      <c r="J78" s="266">
        <v>835.86666666666679</v>
      </c>
      <c r="K78" s="266">
        <v>846.48333333333335</v>
      </c>
      <c r="L78" s="266">
        <v>858.26666666666688</v>
      </c>
      <c r="M78" s="267">
        <v>834.7</v>
      </c>
      <c r="N78" s="267">
        <v>812.3</v>
      </c>
      <c r="O78" s="267">
        <v>12167675</v>
      </c>
      <c r="P78" s="268">
        <v>-2.6112690767713109E-2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75.95</v>
      </c>
      <c r="F79" s="264">
        <v>76.816666666666663</v>
      </c>
      <c r="G79" s="266">
        <v>73.933333333333323</v>
      </c>
      <c r="H79" s="266">
        <v>71.916666666666657</v>
      </c>
      <c r="I79" s="266">
        <v>69.033333333333317</v>
      </c>
      <c r="J79" s="266">
        <v>78.833333333333329</v>
      </c>
      <c r="K79" s="266">
        <v>81.716666666666654</v>
      </c>
      <c r="L79" s="266">
        <v>83.733333333333334</v>
      </c>
      <c r="M79" s="267">
        <v>79.7</v>
      </c>
      <c r="N79" s="267">
        <v>74.8</v>
      </c>
      <c r="O79" s="267">
        <v>169177500</v>
      </c>
      <c r="P79" s="268">
        <v>-1.480607966457023E-2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741.4</v>
      </c>
      <c r="F80" s="264">
        <v>744.41666666666663</v>
      </c>
      <c r="G80" s="266">
        <v>733.0333333333333</v>
      </c>
      <c r="H80" s="266">
        <v>724.66666666666663</v>
      </c>
      <c r="I80" s="266">
        <v>713.2833333333333</v>
      </c>
      <c r="J80" s="266">
        <v>752.7833333333333</v>
      </c>
      <c r="K80" s="266">
        <v>764.16666666666674</v>
      </c>
      <c r="L80" s="266">
        <v>772.5333333333333</v>
      </c>
      <c r="M80" s="267">
        <v>755.8</v>
      </c>
      <c r="N80" s="267">
        <v>736.05</v>
      </c>
      <c r="O80" s="267">
        <v>7862400</v>
      </c>
      <c r="P80" s="268">
        <v>-1.8022406234778372E-2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1052.05</v>
      </c>
      <c r="F81" s="264">
        <v>1047.8166666666666</v>
      </c>
      <c r="G81" s="266">
        <v>1035.7833333333333</v>
      </c>
      <c r="H81" s="266">
        <v>1019.5166666666667</v>
      </c>
      <c r="I81" s="266">
        <v>1007.4833333333333</v>
      </c>
      <c r="J81" s="266">
        <v>1064.0833333333333</v>
      </c>
      <c r="K81" s="266">
        <v>1076.1166666666666</v>
      </c>
      <c r="L81" s="266">
        <v>1092.3833333333332</v>
      </c>
      <c r="M81" s="267">
        <v>1059.8499999999999</v>
      </c>
      <c r="N81" s="267">
        <v>1031.55</v>
      </c>
      <c r="O81" s="267">
        <v>8746500</v>
      </c>
      <c r="P81" s="268">
        <v>-1.2085615858135201E-2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1986.1</v>
      </c>
      <c r="F82" s="264">
        <v>1993.2166666666665</v>
      </c>
      <c r="G82" s="266">
        <v>1961.083333333333</v>
      </c>
      <c r="H82" s="266">
        <v>1936.0666666666666</v>
      </c>
      <c r="I82" s="266">
        <v>1903.9333333333332</v>
      </c>
      <c r="J82" s="266">
        <v>2018.2333333333329</v>
      </c>
      <c r="K82" s="266">
        <v>2050.3666666666668</v>
      </c>
      <c r="L82" s="266">
        <v>2075.3833333333328</v>
      </c>
      <c r="M82" s="267">
        <v>2025.35</v>
      </c>
      <c r="N82" s="267">
        <v>1968.2</v>
      </c>
      <c r="O82" s="267">
        <v>3669850</v>
      </c>
      <c r="P82" s="268">
        <v>-5.7907605198816115E-3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401.4</v>
      </c>
      <c r="F83" s="264">
        <v>402.51666666666665</v>
      </c>
      <c r="G83" s="266">
        <v>398.0333333333333</v>
      </c>
      <c r="H83" s="266">
        <v>394.66666666666663</v>
      </c>
      <c r="I83" s="266">
        <v>390.18333333333328</v>
      </c>
      <c r="J83" s="266">
        <v>405.88333333333333</v>
      </c>
      <c r="K83" s="266">
        <v>410.36666666666667</v>
      </c>
      <c r="L83" s="266">
        <v>413.73333333333335</v>
      </c>
      <c r="M83" s="267">
        <v>407</v>
      </c>
      <c r="N83" s="267">
        <v>399.15</v>
      </c>
      <c r="O83" s="267">
        <v>12486000</v>
      </c>
      <c r="P83" s="268">
        <v>2.0098039215686276E-2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2122.6</v>
      </c>
      <c r="F84" s="264">
        <v>2119.0166666666664</v>
      </c>
      <c r="G84" s="266">
        <v>2098.583333333333</v>
      </c>
      <c r="H84" s="266">
        <v>2074.5666666666666</v>
      </c>
      <c r="I84" s="266">
        <v>2054.1333333333332</v>
      </c>
      <c r="J84" s="266">
        <v>2143.0333333333328</v>
      </c>
      <c r="K84" s="266">
        <v>2163.4666666666662</v>
      </c>
      <c r="L84" s="266">
        <v>2187.4833333333327</v>
      </c>
      <c r="M84" s="267">
        <v>2139.4499999999998</v>
      </c>
      <c r="N84" s="267">
        <v>2095</v>
      </c>
      <c r="O84" s="267">
        <v>9222125</v>
      </c>
      <c r="P84" s="268">
        <v>3.2554774700289378E-3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449.2</v>
      </c>
      <c r="F85" s="264">
        <v>450.65000000000003</v>
      </c>
      <c r="G85" s="266">
        <v>447.25000000000006</v>
      </c>
      <c r="H85" s="266">
        <v>445.3</v>
      </c>
      <c r="I85" s="266">
        <v>441.90000000000003</v>
      </c>
      <c r="J85" s="266">
        <v>452.60000000000008</v>
      </c>
      <c r="K85" s="266">
        <v>456.00000000000006</v>
      </c>
      <c r="L85" s="266">
        <v>457.9500000000001</v>
      </c>
      <c r="M85" s="267">
        <v>454.05</v>
      </c>
      <c r="N85" s="267">
        <v>448.7</v>
      </c>
      <c r="O85" s="267">
        <v>8497500</v>
      </c>
      <c r="P85" s="268">
        <v>1.8121911037891267E-2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2798.6</v>
      </c>
      <c r="F86" s="264">
        <v>2806.15</v>
      </c>
      <c r="G86" s="266">
        <v>2778.5</v>
      </c>
      <c r="H86" s="266">
        <v>2758.4</v>
      </c>
      <c r="I86" s="266">
        <v>2730.75</v>
      </c>
      <c r="J86" s="266">
        <v>2826.25</v>
      </c>
      <c r="K86" s="266">
        <v>2853.9000000000005</v>
      </c>
      <c r="L86" s="266">
        <v>2874</v>
      </c>
      <c r="M86" s="267">
        <v>2833.8</v>
      </c>
      <c r="N86" s="267">
        <v>2786.05</v>
      </c>
      <c r="O86" s="267">
        <v>7278300</v>
      </c>
      <c r="P86" s="268">
        <v>1.9455416421548029E-2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1374.75</v>
      </c>
      <c r="F87" s="264">
        <v>1362.8333333333333</v>
      </c>
      <c r="G87" s="266">
        <v>1346.6666666666665</v>
      </c>
      <c r="H87" s="266">
        <v>1318.5833333333333</v>
      </c>
      <c r="I87" s="266">
        <v>1302.4166666666665</v>
      </c>
      <c r="J87" s="266">
        <v>1390.9166666666665</v>
      </c>
      <c r="K87" s="266">
        <v>1407.083333333333</v>
      </c>
      <c r="L87" s="266">
        <v>1435.1666666666665</v>
      </c>
      <c r="M87" s="267">
        <v>1379</v>
      </c>
      <c r="N87" s="267">
        <v>1334.75</v>
      </c>
      <c r="O87" s="267">
        <v>6354500</v>
      </c>
      <c r="P87" s="268">
        <v>6.2987166364853158E-4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1492.15</v>
      </c>
      <c r="F88" s="264">
        <v>1493.8000000000002</v>
      </c>
      <c r="G88" s="266">
        <v>1481.4000000000003</v>
      </c>
      <c r="H88" s="266">
        <v>1470.65</v>
      </c>
      <c r="I88" s="266">
        <v>1458.2500000000002</v>
      </c>
      <c r="J88" s="266">
        <v>1504.5500000000004</v>
      </c>
      <c r="K88" s="266">
        <v>1516.95</v>
      </c>
      <c r="L88" s="266">
        <v>1527.7000000000005</v>
      </c>
      <c r="M88" s="267">
        <v>1506.2</v>
      </c>
      <c r="N88" s="267">
        <v>1483.05</v>
      </c>
      <c r="O88" s="267">
        <v>13260100</v>
      </c>
      <c r="P88" s="268">
        <v>-2.0932396113293363E-2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3125.55</v>
      </c>
      <c r="F89" s="264">
        <v>3096.1333333333332</v>
      </c>
      <c r="G89" s="266">
        <v>3050.4166666666665</v>
      </c>
      <c r="H89" s="266">
        <v>2975.2833333333333</v>
      </c>
      <c r="I89" s="266">
        <v>2929.5666666666666</v>
      </c>
      <c r="J89" s="266">
        <v>3171.2666666666664</v>
      </c>
      <c r="K89" s="266">
        <v>3216.9833333333336</v>
      </c>
      <c r="L89" s="266">
        <v>3292.1166666666663</v>
      </c>
      <c r="M89" s="267">
        <v>3141.85</v>
      </c>
      <c r="N89" s="267">
        <v>3021</v>
      </c>
      <c r="O89" s="267">
        <v>2853000</v>
      </c>
      <c r="P89" s="268">
        <v>4.4359949302915083E-3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1658.5</v>
      </c>
      <c r="F90" s="264">
        <v>1657.3666666666668</v>
      </c>
      <c r="G90" s="266">
        <v>1650.8833333333337</v>
      </c>
      <c r="H90" s="266">
        <v>1643.2666666666669</v>
      </c>
      <c r="I90" s="266">
        <v>1636.7833333333338</v>
      </c>
      <c r="J90" s="266">
        <v>1664.9833333333336</v>
      </c>
      <c r="K90" s="266">
        <v>1671.4666666666667</v>
      </c>
      <c r="L90" s="266">
        <v>1679.0833333333335</v>
      </c>
      <c r="M90" s="267">
        <v>1663.85</v>
      </c>
      <c r="N90" s="267">
        <v>1649.75</v>
      </c>
      <c r="O90" s="267">
        <v>108054100</v>
      </c>
      <c r="P90" s="268">
        <v>-1.2753768844221105E-2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665.55</v>
      </c>
      <c r="F91" s="264">
        <v>667.63333333333333</v>
      </c>
      <c r="G91" s="266">
        <v>661.31666666666661</v>
      </c>
      <c r="H91" s="266">
        <v>657.08333333333326</v>
      </c>
      <c r="I91" s="266">
        <v>650.76666666666654</v>
      </c>
      <c r="J91" s="266">
        <v>671.86666666666667</v>
      </c>
      <c r="K91" s="266">
        <v>678.18333333333351</v>
      </c>
      <c r="L91" s="266">
        <v>682.41666666666674</v>
      </c>
      <c r="M91" s="267">
        <v>673.95</v>
      </c>
      <c r="N91" s="267">
        <v>663.4</v>
      </c>
      <c r="O91" s="267">
        <v>21917500</v>
      </c>
      <c r="P91" s="268">
        <v>1.4098127035830618E-2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3840.55</v>
      </c>
      <c r="F92" s="264">
        <v>3859.2000000000003</v>
      </c>
      <c r="G92" s="266">
        <v>3799.9500000000007</v>
      </c>
      <c r="H92" s="266">
        <v>3759.3500000000004</v>
      </c>
      <c r="I92" s="266">
        <v>3700.1000000000008</v>
      </c>
      <c r="J92" s="266">
        <v>3899.8000000000006</v>
      </c>
      <c r="K92" s="266">
        <v>3959.0499999999997</v>
      </c>
      <c r="L92" s="266">
        <v>3999.6500000000005</v>
      </c>
      <c r="M92" s="267">
        <v>3918.45</v>
      </c>
      <c r="N92" s="267">
        <v>3818.6</v>
      </c>
      <c r="O92" s="267">
        <v>3275700</v>
      </c>
      <c r="P92" s="268">
        <v>-1.506404474111492E-2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565.85</v>
      </c>
      <c r="F93" s="264">
        <v>563.94999999999993</v>
      </c>
      <c r="G93" s="266">
        <v>559.39999999999986</v>
      </c>
      <c r="H93" s="266">
        <v>552.94999999999993</v>
      </c>
      <c r="I93" s="266">
        <v>548.39999999999986</v>
      </c>
      <c r="J93" s="266">
        <v>570.39999999999986</v>
      </c>
      <c r="K93" s="266">
        <v>574.94999999999982</v>
      </c>
      <c r="L93" s="266">
        <v>581.39999999999986</v>
      </c>
      <c r="M93" s="267">
        <v>568.5</v>
      </c>
      <c r="N93" s="267">
        <v>557.5</v>
      </c>
      <c r="O93" s="267">
        <v>38470600</v>
      </c>
      <c r="P93" s="268">
        <v>-2.0251720326594645E-2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208.7</v>
      </c>
      <c r="F94" s="264">
        <v>205.65</v>
      </c>
      <c r="G94" s="266">
        <v>201.35000000000002</v>
      </c>
      <c r="H94" s="266">
        <v>194.00000000000003</v>
      </c>
      <c r="I94" s="266">
        <v>189.70000000000005</v>
      </c>
      <c r="J94" s="266">
        <v>213</v>
      </c>
      <c r="K94" s="266">
        <v>217.3</v>
      </c>
      <c r="L94" s="266">
        <v>224.64999999999998</v>
      </c>
      <c r="M94" s="267">
        <v>209.95</v>
      </c>
      <c r="N94" s="267">
        <v>198.3</v>
      </c>
      <c r="O94" s="267">
        <v>34556000</v>
      </c>
      <c r="P94" s="268">
        <v>-5.232558139534884E-2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381.6</v>
      </c>
      <c r="F95" s="264">
        <v>381.23333333333335</v>
      </c>
      <c r="G95" s="266">
        <v>376.9666666666667</v>
      </c>
      <c r="H95" s="266">
        <v>372.33333333333337</v>
      </c>
      <c r="I95" s="266">
        <v>368.06666666666672</v>
      </c>
      <c r="J95" s="266">
        <v>385.86666666666667</v>
      </c>
      <c r="K95" s="266">
        <v>390.13333333333333</v>
      </c>
      <c r="L95" s="266">
        <v>394.76666666666665</v>
      </c>
      <c r="M95" s="267">
        <v>385.5</v>
      </c>
      <c r="N95" s="267">
        <v>376.6</v>
      </c>
      <c r="O95" s="267">
        <v>46164600</v>
      </c>
      <c r="P95" s="268">
        <v>-1.4126737012050972E-2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2565.1</v>
      </c>
      <c r="F96" s="264">
        <v>2560.5666666666662</v>
      </c>
      <c r="G96" s="266">
        <v>2547.6833333333325</v>
      </c>
      <c r="H96" s="266">
        <v>2530.2666666666664</v>
      </c>
      <c r="I96" s="266">
        <v>2517.3833333333328</v>
      </c>
      <c r="J96" s="266">
        <v>2577.9833333333322</v>
      </c>
      <c r="K96" s="266">
        <v>2590.8666666666663</v>
      </c>
      <c r="L96" s="266">
        <v>2608.2833333333319</v>
      </c>
      <c r="M96" s="267">
        <v>2573.4499999999998</v>
      </c>
      <c r="N96" s="267">
        <v>2543.15</v>
      </c>
      <c r="O96" s="267">
        <v>11136900</v>
      </c>
      <c r="P96" s="268">
        <v>-3.5916480548485952E-2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229.2</v>
      </c>
      <c r="F97" s="264">
        <v>230.18333333333331</v>
      </c>
      <c r="G97" s="266">
        <v>224.71666666666661</v>
      </c>
      <c r="H97" s="266">
        <v>220.23333333333329</v>
      </c>
      <c r="I97" s="266">
        <v>214.76666666666659</v>
      </c>
      <c r="J97" s="266">
        <v>234.66666666666663</v>
      </c>
      <c r="K97" s="266">
        <v>240.13333333333333</v>
      </c>
      <c r="L97" s="266">
        <v>244.61666666666665</v>
      </c>
      <c r="M97" s="267">
        <v>235.65</v>
      </c>
      <c r="N97" s="267">
        <v>225.7</v>
      </c>
      <c r="O97" s="267">
        <v>53402100</v>
      </c>
      <c r="P97" s="268">
        <v>1.9136924696201321E-3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1019.5</v>
      </c>
      <c r="F98" s="264">
        <v>1021.1333333333333</v>
      </c>
      <c r="G98" s="266">
        <v>1014.7166666666667</v>
      </c>
      <c r="H98" s="266">
        <v>1009.9333333333334</v>
      </c>
      <c r="I98" s="266">
        <v>1003.5166666666668</v>
      </c>
      <c r="J98" s="266">
        <v>1025.9166666666665</v>
      </c>
      <c r="K98" s="266">
        <v>1032.3333333333335</v>
      </c>
      <c r="L98" s="266">
        <v>1037.1166666666666</v>
      </c>
      <c r="M98" s="267">
        <v>1027.55</v>
      </c>
      <c r="N98" s="267">
        <v>1016.35</v>
      </c>
      <c r="O98" s="267">
        <v>70231700</v>
      </c>
      <c r="P98" s="268">
        <v>1.869225302061123E-2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1449.05</v>
      </c>
      <c r="F99" s="264">
        <v>1453.3333333333333</v>
      </c>
      <c r="G99" s="266">
        <v>1436.1166666666666</v>
      </c>
      <c r="H99" s="266">
        <v>1423.1833333333334</v>
      </c>
      <c r="I99" s="266">
        <v>1405.9666666666667</v>
      </c>
      <c r="J99" s="266">
        <v>1466.2666666666664</v>
      </c>
      <c r="K99" s="266">
        <v>1483.4833333333331</v>
      </c>
      <c r="L99" s="266">
        <v>1496.4166666666663</v>
      </c>
      <c r="M99" s="267">
        <v>1470.55</v>
      </c>
      <c r="N99" s="267">
        <v>1440.4</v>
      </c>
      <c r="O99" s="267">
        <v>3109500</v>
      </c>
      <c r="P99" s="268">
        <v>2.0009840905363292E-2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521.29999999999995</v>
      </c>
      <c r="F100" s="264">
        <v>521.68333333333339</v>
      </c>
      <c r="G100" s="266">
        <v>517.76666666666677</v>
      </c>
      <c r="H100" s="266">
        <v>514.23333333333335</v>
      </c>
      <c r="I100" s="266">
        <v>510.31666666666672</v>
      </c>
      <c r="J100" s="266">
        <v>525.21666666666681</v>
      </c>
      <c r="K100" s="266">
        <v>529.13333333333333</v>
      </c>
      <c r="L100" s="266">
        <v>532.66666666666686</v>
      </c>
      <c r="M100" s="267">
        <v>525.6</v>
      </c>
      <c r="N100" s="267">
        <v>518.15</v>
      </c>
      <c r="O100" s="267">
        <v>16777500</v>
      </c>
      <c r="P100" s="268">
        <v>8.0209084354722418E-3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14.05</v>
      </c>
      <c r="F101" s="264">
        <v>14.183333333333332</v>
      </c>
      <c r="G101" s="266">
        <v>13.866666666666664</v>
      </c>
      <c r="H101" s="266">
        <v>13.683333333333332</v>
      </c>
      <c r="I101" s="266">
        <v>13.366666666666664</v>
      </c>
      <c r="J101" s="266">
        <v>14.366666666666664</v>
      </c>
      <c r="K101" s="266">
        <v>14.68333333333333</v>
      </c>
      <c r="L101" s="266">
        <v>14.866666666666664</v>
      </c>
      <c r="M101" s="267">
        <v>14.5</v>
      </c>
      <c r="N101" s="267">
        <v>14</v>
      </c>
      <c r="O101" s="267">
        <v>2129840000</v>
      </c>
      <c r="P101" s="268">
        <v>2.478925285807768E-2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126.75</v>
      </c>
      <c r="F102" s="264">
        <v>127.46666666666668</v>
      </c>
      <c r="G102" s="266">
        <v>125.58333333333337</v>
      </c>
      <c r="H102" s="266">
        <v>124.41666666666669</v>
      </c>
      <c r="I102" s="266">
        <v>122.53333333333337</v>
      </c>
      <c r="J102" s="266">
        <v>128.63333333333338</v>
      </c>
      <c r="K102" s="266">
        <v>130.51666666666665</v>
      </c>
      <c r="L102" s="266">
        <v>131.68333333333337</v>
      </c>
      <c r="M102" s="267">
        <v>129.35</v>
      </c>
      <c r="N102" s="267">
        <v>126.3</v>
      </c>
      <c r="O102" s="267">
        <v>73315000</v>
      </c>
      <c r="P102" s="268">
        <v>1.4529855393343942E-2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90.05</v>
      </c>
      <c r="F103" s="264">
        <v>90.583333333333329</v>
      </c>
      <c r="G103" s="266">
        <v>89.066666666666663</v>
      </c>
      <c r="H103" s="266">
        <v>88.083333333333329</v>
      </c>
      <c r="I103" s="266">
        <v>86.566666666666663</v>
      </c>
      <c r="J103" s="266">
        <v>91.566666666666663</v>
      </c>
      <c r="K103" s="266">
        <v>93.083333333333343</v>
      </c>
      <c r="L103" s="266">
        <v>94.066666666666663</v>
      </c>
      <c r="M103" s="267">
        <v>92.1</v>
      </c>
      <c r="N103" s="267">
        <v>89.6</v>
      </c>
      <c r="O103" s="267">
        <v>317002500</v>
      </c>
      <c r="P103" s="268">
        <v>3.4941234084231144E-2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154.55000000000001</v>
      </c>
      <c r="F104" s="264">
        <v>154.31666666666669</v>
      </c>
      <c r="G104" s="266">
        <v>152.13333333333338</v>
      </c>
      <c r="H104" s="266">
        <v>149.7166666666667</v>
      </c>
      <c r="I104" s="266">
        <v>147.53333333333339</v>
      </c>
      <c r="J104" s="266">
        <v>156.73333333333338</v>
      </c>
      <c r="K104" s="266">
        <v>158.91666666666671</v>
      </c>
      <c r="L104" s="266">
        <v>161.33333333333337</v>
      </c>
      <c r="M104" s="267">
        <v>156.5</v>
      </c>
      <c r="N104" s="267">
        <v>151.9</v>
      </c>
      <c r="O104" s="267">
        <v>70207500</v>
      </c>
      <c r="P104" s="268">
        <v>7.5883967493676338E-3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408.7</v>
      </c>
      <c r="F105" s="264">
        <v>407.33333333333331</v>
      </c>
      <c r="G105" s="266">
        <v>404.36666666666662</v>
      </c>
      <c r="H105" s="266">
        <v>400.0333333333333</v>
      </c>
      <c r="I105" s="266">
        <v>397.06666666666661</v>
      </c>
      <c r="J105" s="266">
        <v>411.66666666666663</v>
      </c>
      <c r="K105" s="266">
        <v>414.63333333333333</v>
      </c>
      <c r="L105" s="266">
        <v>418.96666666666664</v>
      </c>
      <c r="M105" s="267">
        <v>410.3</v>
      </c>
      <c r="N105" s="267">
        <v>403</v>
      </c>
      <c r="O105" s="267">
        <v>19841250</v>
      </c>
      <c r="P105" s="268">
        <v>2.1014646571853111E-2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445.45</v>
      </c>
      <c r="F106" s="264">
        <v>446.31666666666661</v>
      </c>
      <c r="G106" s="266">
        <v>442.23333333333323</v>
      </c>
      <c r="H106" s="266">
        <v>439.01666666666665</v>
      </c>
      <c r="I106" s="266">
        <v>434.93333333333328</v>
      </c>
      <c r="J106" s="266">
        <v>449.53333333333319</v>
      </c>
      <c r="K106" s="266">
        <v>453.61666666666656</v>
      </c>
      <c r="L106" s="266">
        <v>456.83333333333314</v>
      </c>
      <c r="M106" s="267">
        <v>450.4</v>
      </c>
      <c r="N106" s="267">
        <v>443.1</v>
      </c>
      <c r="O106" s="267">
        <v>19248000</v>
      </c>
      <c r="P106" s="268">
        <v>-1.6051528473571209E-2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269.2</v>
      </c>
      <c r="F107" s="264">
        <v>266.26666666666665</v>
      </c>
      <c r="G107" s="266">
        <v>261.93333333333328</v>
      </c>
      <c r="H107" s="266">
        <v>254.66666666666663</v>
      </c>
      <c r="I107" s="266">
        <v>250.33333333333326</v>
      </c>
      <c r="J107" s="266">
        <v>273.5333333333333</v>
      </c>
      <c r="K107" s="266">
        <v>277.86666666666667</v>
      </c>
      <c r="L107" s="266">
        <v>285.13333333333333</v>
      </c>
      <c r="M107" s="267">
        <v>270.60000000000002</v>
      </c>
      <c r="N107" s="267">
        <v>259</v>
      </c>
      <c r="O107" s="267">
        <v>20813300</v>
      </c>
      <c r="P107" s="268">
        <v>-4.8900079512324411E-2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2818</v>
      </c>
      <c r="F108" s="264">
        <v>2848.6833333333329</v>
      </c>
      <c r="G108" s="266">
        <v>2780.3166666666657</v>
      </c>
      <c r="H108" s="266">
        <v>2742.6333333333328</v>
      </c>
      <c r="I108" s="266">
        <v>2674.2666666666655</v>
      </c>
      <c r="J108" s="266">
        <v>2886.3666666666659</v>
      </c>
      <c r="K108" s="266">
        <v>2954.7333333333336</v>
      </c>
      <c r="L108" s="266">
        <v>2992.4166666666661</v>
      </c>
      <c r="M108" s="267">
        <v>2917.05</v>
      </c>
      <c r="N108" s="267">
        <v>2811</v>
      </c>
      <c r="O108" s="267">
        <v>1372500</v>
      </c>
      <c r="P108" s="268">
        <v>6.9175040897405934E-2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2990.6</v>
      </c>
      <c r="F109" s="264">
        <v>2983.0499999999997</v>
      </c>
      <c r="G109" s="266">
        <v>2957.5499999999993</v>
      </c>
      <c r="H109" s="266">
        <v>2924.4999999999995</v>
      </c>
      <c r="I109" s="266">
        <v>2898.9999999999991</v>
      </c>
      <c r="J109" s="266">
        <v>3016.0999999999995</v>
      </c>
      <c r="K109" s="266">
        <v>3041.6000000000004</v>
      </c>
      <c r="L109" s="266">
        <v>3074.6499999999996</v>
      </c>
      <c r="M109" s="267">
        <v>3008.55</v>
      </c>
      <c r="N109" s="267">
        <v>2950</v>
      </c>
      <c r="O109" s="267">
        <v>5483700</v>
      </c>
      <c r="P109" s="268">
        <v>-1.3971302190096018E-2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1570.1</v>
      </c>
      <c r="F110" s="264">
        <v>1569.5999999999997</v>
      </c>
      <c r="G110" s="266">
        <v>1548.8999999999994</v>
      </c>
      <c r="H110" s="266">
        <v>1527.6999999999998</v>
      </c>
      <c r="I110" s="266">
        <v>1506.9999999999995</v>
      </c>
      <c r="J110" s="266">
        <v>1590.7999999999993</v>
      </c>
      <c r="K110" s="266">
        <v>1611.4999999999995</v>
      </c>
      <c r="L110" s="266">
        <v>1632.6999999999991</v>
      </c>
      <c r="M110" s="267">
        <v>1590.3</v>
      </c>
      <c r="N110" s="267">
        <v>1548.4</v>
      </c>
      <c r="O110" s="267">
        <v>20301500</v>
      </c>
      <c r="P110" s="268">
        <v>-9.0787065283709587E-3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197.3</v>
      </c>
      <c r="F111" s="264">
        <v>198.58333333333334</v>
      </c>
      <c r="G111" s="266">
        <v>194.9666666666667</v>
      </c>
      <c r="H111" s="266">
        <v>192.63333333333335</v>
      </c>
      <c r="I111" s="266">
        <v>189.01666666666671</v>
      </c>
      <c r="J111" s="266">
        <v>200.91666666666669</v>
      </c>
      <c r="K111" s="266">
        <v>204.5333333333333</v>
      </c>
      <c r="L111" s="266">
        <v>206.86666666666667</v>
      </c>
      <c r="M111" s="267">
        <v>202.2</v>
      </c>
      <c r="N111" s="267">
        <v>196.25</v>
      </c>
      <c r="O111" s="267">
        <v>86652400</v>
      </c>
      <c r="P111" s="268">
        <v>6.1562812395868041E-2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1560.1</v>
      </c>
      <c r="F112" s="264">
        <v>1561.95</v>
      </c>
      <c r="G112" s="266">
        <v>1545.7</v>
      </c>
      <c r="H112" s="266">
        <v>1531.3</v>
      </c>
      <c r="I112" s="266">
        <v>1515.05</v>
      </c>
      <c r="J112" s="266">
        <v>1576.3500000000001</v>
      </c>
      <c r="K112" s="266">
        <v>1592.6000000000001</v>
      </c>
      <c r="L112" s="266">
        <v>1607.0000000000002</v>
      </c>
      <c r="M112" s="267">
        <v>1578.2</v>
      </c>
      <c r="N112" s="267">
        <v>1547.55</v>
      </c>
      <c r="O112" s="267">
        <v>25900800</v>
      </c>
      <c r="P112" s="268">
        <v>2.5855513307984791E-2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125.1</v>
      </c>
      <c r="F113" s="264">
        <v>125.16666666666667</v>
      </c>
      <c r="G113" s="266">
        <v>124.28333333333335</v>
      </c>
      <c r="H113" s="266">
        <v>123.46666666666667</v>
      </c>
      <c r="I113" s="266">
        <v>122.58333333333334</v>
      </c>
      <c r="J113" s="266">
        <v>125.98333333333335</v>
      </c>
      <c r="K113" s="266">
        <v>126.86666666666667</v>
      </c>
      <c r="L113" s="266">
        <v>127.68333333333335</v>
      </c>
      <c r="M113" s="267">
        <v>126.05</v>
      </c>
      <c r="N113" s="267">
        <v>124.35</v>
      </c>
      <c r="O113" s="267">
        <v>140975250</v>
      </c>
      <c r="P113" s="268">
        <v>-1.9329896907216496E-2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1111.25</v>
      </c>
      <c r="F114" s="264">
        <v>1118.05</v>
      </c>
      <c r="G114" s="266">
        <v>1102.0999999999999</v>
      </c>
      <c r="H114" s="266">
        <v>1092.95</v>
      </c>
      <c r="I114" s="266">
        <v>1077</v>
      </c>
      <c r="J114" s="266">
        <v>1127.1999999999998</v>
      </c>
      <c r="K114" s="266">
        <v>1143.1500000000001</v>
      </c>
      <c r="L114" s="266">
        <v>1152.2999999999997</v>
      </c>
      <c r="M114" s="267">
        <v>1134</v>
      </c>
      <c r="N114" s="267">
        <v>1108.9000000000001</v>
      </c>
      <c r="O114" s="267">
        <v>1917500</v>
      </c>
      <c r="P114" s="268">
        <v>-2.9605263157894735E-2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885.55</v>
      </c>
      <c r="F115" s="264">
        <v>885.94999999999993</v>
      </c>
      <c r="G115" s="266">
        <v>853.09999999999991</v>
      </c>
      <c r="H115" s="266">
        <v>820.65</v>
      </c>
      <c r="I115" s="266">
        <v>787.8</v>
      </c>
      <c r="J115" s="266">
        <v>918.39999999999986</v>
      </c>
      <c r="K115" s="266">
        <v>951.25</v>
      </c>
      <c r="L115" s="266">
        <v>983.69999999999982</v>
      </c>
      <c r="M115" s="267">
        <v>918.8</v>
      </c>
      <c r="N115" s="267">
        <v>853.5</v>
      </c>
      <c r="O115" s="267">
        <v>18763500</v>
      </c>
      <c r="P115" s="268">
        <v>6.3110406028456689E-2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457.6</v>
      </c>
      <c r="F116" s="264">
        <v>456.59999999999997</v>
      </c>
      <c r="G116" s="266">
        <v>453.99999999999994</v>
      </c>
      <c r="H116" s="266">
        <v>450.4</v>
      </c>
      <c r="I116" s="266">
        <v>447.79999999999995</v>
      </c>
      <c r="J116" s="266">
        <v>460.19999999999993</v>
      </c>
      <c r="K116" s="266">
        <v>462.79999999999995</v>
      </c>
      <c r="L116" s="266">
        <v>466.39999999999992</v>
      </c>
      <c r="M116" s="267">
        <v>459.2</v>
      </c>
      <c r="N116" s="267">
        <v>453</v>
      </c>
      <c r="O116" s="267">
        <v>81587200</v>
      </c>
      <c r="P116" s="268">
        <v>-1.8400344517088831E-3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730.45</v>
      </c>
      <c r="F117" s="264">
        <v>731.44999999999993</v>
      </c>
      <c r="G117" s="266">
        <v>721.99999999999989</v>
      </c>
      <c r="H117" s="266">
        <v>713.55</v>
      </c>
      <c r="I117" s="266">
        <v>704.09999999999991</v>
      </c>
      <c r="J117" s="266">
        <v>739.89999999999986</v>
      </c>
      <c r="K117" s="266">
        <v>749.34999999999991</v>
      </c>
      <c r="L117" s="266">
        <v>757.79999999999984</v>
      </c>
      <c r="M117" s="267">
        <v>740.9</v>
      </c>
      <c r="N117" s="267">
        <v>723</v>
      </c>
      <c r="O117" s="267">
        <v>27682500</v>
      </c>
      <c r="P117" s="268">
        <v>-1.0146158315827113E-2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3939.5</v>
      </c>
      <c r="F118" s="264">
        <v>3933.2666666666664</v>
      </c>
      <c r="G118" s="266">
        <v>3889.7833333333328</v>
      </c>
      <c r="H118" s="266">
        <v>3840.0666666666666</v>
      </c>
      <c r="I118" s="266">
        <v>3796.583333333333</v>
      </c>
      <c r="J118" s="266">
        <v>3982.9833333333327</v>
      </c>
      <c r="K118" s="266">
        <v>4026.4666666666662</v>
      </c>
      <c r="L118" s="266">
        <v>4076.1833333333325</v>
      </c>
      <c r="M118" s="267">
        <v>3976.75</v>
      </c>
      <c r="N118" s="267">
        <v>3883.55</v>
      </c>
      <c r="O118" s="267">
        <v>569000</v>
      </c>
      <c r="P118" s="268">
        <v>-6.2988884314532728E-2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861.95</v>
      </c>
      <c r="F119" s="264">
        <v>859.08333333333337</v>
      </c>
      <c r="G119" s="266">
        <v>852.66666666666674</v>
      </c>
      <c r="H119" s="266">
        <v>843.38333333333333</v>
      </c>
      <c r="I119" s="266">
        <v>836.9666666666667</v>
      </c>
      <c r="J119" s="266">
        <v>868.36666666666679</v>
      </c>
      <c r="K119" s="266">
        <v>874.78333333333353</v>
      </c>
      <c r="L119" s="266">
        <v>884.06666666666683</v>
      </c>
      <c r="M119" s="267">
        <v>865.5</v>
      </c>
      <c r="N119" s="267">
        <v>849.8</v>
      </c>
      <c r="O119" s="267">
        <v>14612400</v>
      </c>
      <c r="P119" s="268">
        <v>-5.0787201625190448E-4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564.5</v>
      </c>
      <c r="F120" s="264">
        <v>565.69999999999993</v>
      </c>
      <c r="G120" s="266">
        <v>557.19999999999982</v>
      </c>
      <c r="H120" s="266">
        <v>549.89999999999986</v>
      </c>
      <c r="I120" s="266">
        <v>541.39999999999975</v>
      </c>
      <c r="J120" s="266">
        <v>572.99999999999989</v>
      </c>
      <c r="K120" s="266">
        <v>581.50000000000011</v>
      </c>
      <c r="L120" s="266">
        <v>588.79999999999995</v>
      </c>
      <c r="M120" s="267">
        <v>574.20000000000005</v>
      </c>
      <c r="N120" s="267">
        <v>558.4</v>
      </c>
      <c r="O120" s="267">
        <v>24200000</v>
      </c>
      <c r="P120" s="268">
        <v>-1.9647559246505974E-2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1852.95</v>
      </c>
      <c r="F121" s="264">
        <v>1852.0833333333333</v>
      </c>
      <c r="G121" s="266">
        <v>1843.1666666666665</v>
      </c>
      <c r="H121" s="266">
        <v>1833.3833333333332</v>
      </c>
      <c r="I121" s="266">
        <v>1824.4666666666665</v>
      </c>
      <c r="J121" s="266">
        <v>1861.8666666666666</v>
      </c>
      <c r="K121" s="266">
        <v>1870.7833333333331</v>
      </c>
      <c r="L121" s="266">
        <v>1880.5666666666666</v>
      </c>
      <c r="M121" s="267">
        <v>1861</v>
      </c>
      <c r="N121" s="267">
        <v>1842.3</v>
      </c>
      <c r="O121" s="267">
        <v>25698000</v>
      </c>
      <c r="P121" s="268">
        <v>3.0444964871194379E-3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159.85</v>
      </c>
      <c r="F122" s="264">
        <v>159.76666666666665</v>
      </c>
      <c r="G122" s="266">
        <v>158.23333333333329</v>
      </c>
      <c r="H122" s="266">
        <v>156.61666666666665</v>
      </c>
      <c r="I122" s="266">
        <v>155.08333333333329</v>
      </c>
      <c r="J122" s="266">
        <v>161.3833333333333</v>
      </c>
      <c r="K122" s="266">
        <v>162.91666666666666</v>
      </c>
      <c r="L122" s="266">
        <v>164.5333333333333</v>
      </c>
      <c r="M122" s="267">
        <v>161.30000000000001</v>
      </c>
      <c r="N122" s="267">
        <v>158.15</v>
      </c>
      <c r="O122" s="267">
        <v>51683346</v>
      </c>
      <c r="P122" s="268">
        <v>-3.1841652323580036E-3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2545.4499999999998</v>
      </c>
      <c r="F123" s="264">
        <v>2557.7833333333333</v>
      </c>
      <c r="G123" s="266">
        <v>2517.6166666666668</v>
      </c>
      <c r="H123" s="266">
        <v>2489.7833333333333</v>
      </c>
      <c r="I123" s="266">
        <v>2449.6166666666668</v>
      </c>
      <c r="J123" s="266">
        <v>2585.6166666666668</v>
      </c>
      <c r="K123" s="266">
        <v>2625.7833333333338</v>
      </c>
      <c r="L123" s="266">
        <v>2653.6166666666668</v>
      </c>
      <c r="M123" s="267">
        <v>2597.9499999999998</v>
      </c>
      <c r="N123" s="267">
        <v>2529.9499999999998</v>
      </c>
      <c r="O123" s="267">
        <v>1374000</v>
      </c>
      <c r="P123" s="268">
        <v>9.805801965955406E-2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399.8</v>
      </c>
      <c r="F124" s="264">
        <v>399.73333333333335</v>
      </c>
      <c r="G124" s="266">
        <v>395.61666666666667</v>
      </c>
      <c r="H124" s="266">
        <v>391.43333333333334</v>
      </c>
      <c r="I124" s="266">
        <v>387.31666666666666</v>
      </c>
      <c r="J124" s="266">
        <v>403.91666666666669</v>
      </c>
      <c r="K124" s="266">
        <v>408.03333333333336</v>
      </c>
      <c r="L124" s="266">
        <v>412.2166666666667</v>
      </c>
      <c r="M124" s="267">
        <v>403.85</v>
      </c>
      <c r="N124" s="267">
        <v>395.55</v>
      </c>
      <c r="O124" s="267">
        <v>13091700</v>
      </c>
      <c r="P124" s="268">
        <v>-7.7309625048318517E-3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531.5</v>
      </c>
      <c r="F125" s="264">
        <v>531.68333333333328</v>
      </c>
      <c r="G125" s="266">
        <v>527.01666666666654</v>
      </c>
      <c r="H125" s="266">
        <v>522.5333333333333</v>
      </c>
      <c r="I125" s="266">
        <v>517.86666666666656</v>
      </c>
      <c r="J125" s="266">
        <v>536.16666666666652</v>
      </c>
      <c r="K125" s="266">
        <v>540.83333333333326</v>
      </c>
      <c r="L125" s="266">
        <v>545.31666666666649</v>
      </c>
      <c r="M125" s="267">
        <v>536.35</v>
      </c>
      <c r="N125" s="267">
        <v>527.20000000000005</v>
      </c>
      <c r="O125" s="267">
        <v>19112000</v>
      </c>
      <c r="P125" s="268">
        <v>-2.7181105568563575E-2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3506.25</v>
      </c>
      <c r="F126" s="264">
        <v>3507.0333333333333</v>
      </c>
      <c r="G126" s="266">
        <v>3484.0166666666664</v>
      </c>
      <c r="H126" s="266">
        <v>3461.7833333333333</v>
      </c>
      <c r="I126" s="266">
        <v>3438.7666666666664</v>
      </c>
      <c r="J126" s="266">
        <v>3529.2666666666664</v>
      </c>
      <c r="K126" s="266">
        <v>3552.2833333333338</v>
      </c>
      <c r="L126" s="266">
        <v>3574.5166666666664</v>
      </c>
      <c r="M126" s="267">
        <v>3530.05</v>
      </c>
      <c r="N126" s="267">
        <v>3484.8</v>
      </c>
      <c r="O126" s="267">
        <v>9743700</v>
      </c>
      <c r="P126" s="268">
        <v>4.3601954357103097E-3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6120.55</v>
      </c>
      <c r="F127" s="264">
        <v>6113.8999999999987</v>
      </c>
      <c r="G127" s="266">
        <v>6046.7999999999975</v>
      </c>
      <c r="H127" s="266">
        <v>5973.0499999999984</v>
      </c>
      <c r="I127" s="266">
        <v>5905.9499999999971</v>
      </c>
      <c r="J127" s="266">
        <v>6187.6499999999978</v>
      </c>
      <c r="K127" s="266">
        <v>6254.7499999999982</v>
      </c>
      <c r="L127" s="266">
        <v>6328.4999999999982</v>
      </c>
      <c r="M127" s="267">
        <v>6181</v>
      </c>
      <c r="N127" s="267">
        <v>6040.15</v>
      </c>
      <c r="O127" s="267">
        <v>1263150</v>
      </c>
      <c r="P127" s="268">
        <v>-4.0451230628988151E-2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5189.2</v>
      </c>
      <c r="F128" s="264">
        <v>5221.6333333333323</v>
      </c>
      <c r="G128" s="266">
        <v>5133.866666666665</v>
      </c>
      <c r="H128" s="266">
        <v>5078.5333333333328</v>
      </c>
      <c r="I128" s="266">
        <v>4990.7666666666655</v>
      </c>
      <c r="J128" s="266">
        <v>5276.9666666666644</v>
      </c>
      <c r="K128" s="266">
        <v>5364.7333333333327</v>
      </c>
      <c r="L128" s="266">
        <v>5420.0666666666639</v>
      </c>
      <c r="M128" s="267">
        <v>5309.4</v>
      </c>
      <c r="N128" s="267">
        <v>5166.3</v>
      </c>
      <c r="O128" s="267">
        <v>677400</v>
      </c>
      <c r="P128" s="268">
        <v>-4.7257383966244723E-2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1272.75</v>
      </c>
      <c r="F129" s="264">
        <v>1267.9666666666665</v>
      </c>
      <c r="G129" s="266">
        <v>1259.083333333333</v>
      </c>
      <c r="H129" s="266">
        <v>1245.4166666666665</v>
      </c>
      <c r="I129" s="266">
        <v>1236.5333333333331</v>
      </c>
      <c r="J129" s="266">
        <v>1281.633333333333</v>
      </c>
      <c r="K129" s="266">
        <v>1290.5166666666667</v>
      </c>
      <c r="L129" s="266">
        <v>1304.1833333333329</v>
      </c>
      <c r="M129" s="267">
        <v>1276.8499999999999</v>
      </c>
      <c r="N129" s="267">
        <v>1254.3</v>
      </c>
      <c r="O129" s="267">
        <v>10240800</v>
      </c>
      <c r="P129" s="268">
        <v>-3.6622421237805854E-2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1698.25</v>
      </c>
      <c r="F130" s="264">
        <v>1704.2333333333336</v>
      </c>
      <c r="G130" s="266">
        <v>1687.1666666666672</v>
      </c>
      <c r="H130" s="266">
        <v>1676.0833333333337</v>
      </c>
      <c r="I130" s="266">
        <v>1659.0166666666673</v>
      </c>
      <c r="J130" s="266">
        <v>1715.3166666666671</v>
      </c>
      <c r="K130" s="266">
        <v>1732.3833333333337</v>
      </c>
      <c r="L130" s="266">
        <v>1743.4666666666669</v>
      </c>
      <c r="M130" s="267">
        <v>1721.3</v>
      </c>
      <c r="N130" s="267">
        <v>1693.15</v>
      </c>
      <c r="O130" s="267">
        <v>12882800</v>
      </c>
      <c r="P130" s="268">
        <v>-2.2649425134754785E-2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280.95</v>
      </c>
      <c r="F131" s="264">
        <v>281.34999999999997</v>
      </c>
      <c r="G131" s="266">
        <v>278.59999999999991</v>
      </c>
      <c r="H131" s="266">
        <v>276.24999999999994</v>
      </c>
      <c r="I131" s="266">
        <v>273.49999999999989</v>
      </c>
      <c r="J131" s="266">
        <v>283.69999999999993</v>
      </c>
      <c r="K131" s="266">
        <v>286.45000000000005</v>
      </c>
      <c r="L131" s="266">
        <v>288.79999999999995</v>
      </c>
      <c r="M131" s="267">
        <v>284.10000000000002</v>
      </c>
      <c r="N131" s="267">
        <v>279</v>
      </c>
      <c r="O131" s="267">
        <v>35386000</v>
      </c>
      <c r="P131" s="268">
        <v>1.584658666819774E-2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172.55</v>
      </c>
      <c r="F132" s="264">
        <v>172.26666666666665</v>
      </c>
      <c r="G132" s="266">
        <v>170.58333333333331</v>
      </c>
      <c r="H132" s="266">
        <v>168.61666666666667</v>
      </c>
      <c r="I132" s="266">
        <v>166.93333333333334</v>
      </c>
      <c r="J132" s="266">
        <v>174.23333333333329</v>
      </c>
      <c r="K132" s="266">
        <v>175.91666666666663</v>
      </c>
      <c r="L132" s="266">
        <v>177.88333333333327</v>
      </c>
      <c r="M132" s="267">
        <v>173.95</v>
      </c>
      <c r="N132" s="267">
        <v>170.3</v>
      </c>
      <c r="O132" s="267">
        <v>75420000</v>
      </c>
      <c r="P132" s="268">
        <v>-7.0305711351607552E-3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550</v>
      </c>
      <c r="F133" s="264">
        <v>547.25</v>
      </c>
      <c r="G133" s="266">
        <v>542.25</v>
      </c>
      <c r="H133" s="266">
        <v>534.5</v>
      </c>
      <c r="I133" s="266">
        <v>529.5</v>
      </c>
      <c r="J133" s="266">
        <v>555</v>
      </c>
      <c r="K133" s="266">
        <v>560</v>
      </c>
      <c r="L133" s="266">
        <v>567.75</v>
      </c>
      <c r="M133" s="267">
        <v>552.25</v>
      </c>
      <c r="N133" s="267">
        <v>539.5</v>
      </c>
      <c r="O133" s="267">
        <v>10226400</v>
      </c>
      <c r="P133" s="268">
        <v>-3.3914162086305694E-3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10249.700000000001</v>
      </c>
      <c r="F134" s="264">
        <v>10293.516666666668</v>
      </c>
      <c r="G134" s="266">
        <v>10182.033333333336</v>
      </c>
      <c r="H134" s="266">
        <v>10114.366666666669</v>
      </c>
      <c r="I134" s="266">
        <v>10002.883333333337</v>
      </c>
      <c r="J134" s="266">
        <v>10361.183333333336</v>
      </c>
      <c r="K134" s="266">
        <v>10472.66666666667</v>
      </c>
      <c r="L134" s="266">
        <v>10540.333333333336</v>
      </c>
      <c r="M134" s="267">
        <v>10405</v>
      </c>
      <c r="N134" s="267">
        <v>10225.85</v>
      </c>
      <c r="O134" s="267">
        <v>3273050</v>
      </c>
      <c r="P134" s="268">
        <v>-2.6877164815888449E-2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1087.7</v>
      </c>
      <c r="F135" s="264">
        <v>1095.8666666666668</v>
      </c>
      <c r="G135" s="266">
        <v>1077.0333333333335</v>
      </c>
      <c r="H135" s="266">
        <v>1066.3666666666668</v>
      </c>
      <c r="I135" s="266">
        <v>1047.5333333333335</v>
      </c>
      <c r="J135" s="266">
        <v>1106.5333333333335</v>
      </c>
      <c r="K135" s="266">
        <v>1125.3666666666666</v>
      </c>
      <c r="L135" s="266">
        <v>1136.0333333333335</v>
      </c>
      <c r="M135" s="267">
        <v>1114.7</v>
      </c>
      <c r="N135" s="267">
        <v>1085.2</v>
      </c>
      <c r="O135" s="267">
        <v>9635500</v>
      </c>
      <c r="P135" s="268">
        <v>-1.241211077629502E-2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3207.55</v>
      </c>
      <c r="F136" s="264">
        <v>3231.85</v>
      </c>
      <c r="G136" s="266">
        <v>3175.7</v>
      </c>
      <c r="H136" s="266">
        <v>3143.85</v>
      </c>
      <c r="I136" s="266">
        <v>3087.7</v>
      </c>
      <c r="J136" s="266">
        <v>3263.7</v>
      </c>
      <c r="K136" s="266">
        <v>3319.8500000000004</v>
      </c>
      <c r="L136" s="266">
        <v>3351.7</v>
      </c>
      <c r="M136" s="267">
        <v>3288</v>
      </c>
      <c r="N136" s="267">
        <v>3200</v>
      </c>
      <c r="O136" s="267">
        <v>2609600</v>
      </c>
      <c r="P136" s="268">
        <v>-1.2263436790310372E-2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1646.15</v>
      </c>
      <c r="F137" s="264">
        <v>1651.0333333333335</v>
      </c>
      <c r="G137" s="266">
        <v>1618.2666666666671</v>
      </c>
      <c r="H137" s="266">
        <v>1590.3833333333337</v>
      </c>
      <c r="I137" s="266">
        <v>1557.6166666666672</v>
      </c>
      <c r="J137" s="266">
        <v>1678.916666666667</v>
      </c>
      <c r="K137" s="266">
        <v>1711.6833333333334</v>
      </c>
      <c r="L137" s="266">
        <v>1739.5666666666668</v>
      </c>
      <c r="M137" s="267">
        <v>1683.8</v>
      </c>
      <c r="N137" s="267">
        <v>1623.15</v>
      </c>
      <c r="O137" s="267">
        <v>1378000</v>
      </c>
      <c r="P137" s="268">
        <v>0.1276595744680851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967.4</v>
      </c>
      <c r="F138" s="264">
        <v>970.29999999999984</v>
      </c>
      <c r="G138" s="266">
        <v>962.39999999999964</v>
      </c>
      <c r="H138" s="266">
        <v>957.39999999999975</v>
      </c>
      <c r="I138" s="266">
        <v>949.49999999999955</v>
      </c>
      <c r="J138" s="266">
        <v>975.29999999999973</v>
      </c>
      <c r="K138" s="266">
        <v>983.2</v>
      </c>
      <c r="L138" s="266">
        <v>988.19999999999982</v>
      </c>
      <c r="M138" s="267">
        <v>978.2</v>
      </c>
      <c r="N138" s="267">
        <v>965.3</v>
      </c>
      <c r="O138" s="267">
        <v>5537600</v>
      </c>
      <c r="P138" s="268">
        <v>1.3321622017274191E-2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1192.8</v>
      </c>
      <c r="F139" s="264">
        <v>1192.5666666666666</v>
      </c>
      <c r="G139" s="266">
        <v>1183.7333333333331</v>
      </c>
      <c r="H139" s="266">
        <v>1174.6666666666665</v>
      </c>
      <c r="I139" s="266">
        <v>1165.833333333333</v>
      </c>
      <c r="J139" s="266">
        <v>1201.6333333333332</v>
      </c>
      <c r="K139" s="266">
        <v>1210.4666666666667</v>
      </c>
      <c r="L139" s="266">
        <v>1219.5333333333333</v>
      </c>
      <c r="M139" s="267">
        <v>1201.4000000000001</v>
      </c>
      <c r="N139" s="267">
        <v>1183.5</v>
      </c>
      <c r="O139" s="267">
        <v>2781600</v>
      </c>
      <c r="P139" s="268">
        <v>-2.0563380281690139E-2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96.6</v>
      </c>
      <c r="F140" s="264">
        <v>97.333333333333329</v>
      </c>
      <c r="G140" s="266">
        <v>95.566666666666663</v>
      </c>
      <c r="H140" s="266">
        <v>94.533333333333331</v>
      </c>
      <c r="I140" s="266">
        <v>92.766666666666666</v>
      </c>
      <c r="J140" s="266">
        <v>98.36666666666666</v>
      </c>
      <c r="K140" s="266">
        <v>100.13333333333334</v>
      </c>
      <c r="L140" s="266">
        <v>101.16666666666666</v>
      </c>
      <c r="M140" s="267">
        <v>99.1</v>
      </c>
      <c r="N140" s="267">
        <v>96.3</v>
      </c>
      <c r="O140" s="267">
        <v>100734800</v>
      </c>
      <c r="P140" s="268">
        <v>2.1897294624567353E-3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2666.45</v>
      </c>
      <c r="F141" s="264">
        <v>2661.35</v>
      </c>
      <c r="G141" s="266">
        <v>2636.75</v>
      </c>
      <c r="H141" s="266">
        <v>2607.0500000000002</v>
      </c>
      <c r="I141" s="266">
        <v>2582.4500000000003</v>
      </c>
      <c r="J141" s="266">
        <v>2691.0499999999997</v>
      </c>
      <c r="K141" s="266">
        <v>2715.6499999999992</v>
      </c>
      <c r="L141" s="266">
        <v>2745.3499999999995</v>
      </c>
      <c r="M141" s="267">
        <v>2685.95</v>
      </c>
      <c r="N141" s="267">
        <v>2631.65</v>
      </c>
      <c r="O141" s="267">
        <v>2216775</v>
      </c>
      <c r="P141" s="268">
        <v>-3.2525204032645222E-2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119353.8</v>
      </c>
      <c r="F142" s="264">
        <v>119690.93333333333</v>
      </c>
      <c r="G142" s="266">
        <v>118937.86666666667</v>
      </c>
      <c r="H142" s="266">
        <v>118521.93333333333</v>
      </c>
      <c r="I142" s="266">
        <v>117768.86666666667</v>
      </c>
      <c r="J142" s="266">
        <v>120106.86666666667</v>
      </c>
      <c r="K142" s="266">
        <v>120859.93333333335</v>
      </c>
      <c r="L142" s="266">
        <v>121275.86666666667</v>
      </c>
      <c r="M142" s="267">
        <v>120444</v>
      </c>
      <c r="N142" s="267">
        <v>119275</v>
      </c>
      <c r="O142" s="267">
        <v>33010</v>
      </c>
      <c r="P142" s="268">
        <v>-3.0116057000146908E-2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1486.05</v>
      </c>
      <c r="F143" s="264">
        <v>1485.1666666666667</v>
      </c>
      <c r="G143" s="266">
        <v>1477.7333333333336</v>
      </c>
      <c r="H143" s="266">
        <v>1469.4166666666667</v>
      </c>
      <c r="I143" s="266">
        <v>1461.9833333333336</v>
      </c>
      <c r="J143" s="266">
        <v>1493.4833333333336</v>
      </c>
      <c r="K143" s="266">
        <v>1500.9166666666665</v>
      </c>
      <c r="L143" s="266">
        <v>1509.2333333333336</v>
      </c>
      <c r="M143" s="267">
        <v>1492.6</v>
      </c>
      <c r="N143" s="267">
        <v>1476.85</v>
      </c>
      <c r="O143" s="267">
        <v>6732550</v>
      </c>
      <c r="P143" s="268">
        <v>7.9044874433923419E-3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112.8</v>
      </c>
      <c r="F144" s="264">
        <v>113.53333333333335</v>
      </c>
      <c r="G144" s="266">
        <v>110.86666666666669</v>
      </c>
      <c r="H144" s="266">
        <v>108.93333333333334</v>
      </c>
      <c r="I144" s="266">
        <v>106.26666666666668</v>
      </c>
      <c r="J144" s="266">
        <v>115.4666666666667</v>
      </c>
      <c r="K144" s="266">
        <v>118.13333333333335</v>
      </c>
      <c r="L144" s="266">
        <v>120.06666666666671</v>
      </c>
      <c r="M144" s="267">
        <v>116.2</v>
      </c>
      <c r="N144" s="267">
        <v>111.6</v>
      </c>
      <c r="O144" s="267">
        <v>81735000</v>
      </c>
      <c r="P144" s="268">
        <v>-6.1649733080764595E-2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5217.3</v>
      </c>
      <c r="F145" s="264">
        <v>5238.8</v>
      </c>
      <c r="G145" s="266">
        <v>5153.6500000000005</v>
      </c>
      <c r="H145" s="266">
        <v>5090</v>
      </c>
      <c r="I145" s="266">
        <v>5004.8500000000004</v>
      </c>
      <c r="J145" s="266">
        <v>5302.4500000000007</v>
      </c>
      <c r="K145" s="266">
        <v>5387.6</v>
      </c>
      <c r="L145" s="266">
        <v>5451.2500000000009</v>
      </c>
      <c r="M145" s="267">
        <v>5323.95</v>
      </c>
      <c r="N145" s="267">
        <v>5175.1499999999996</v>
      </c>
      <c r="O145" s="267">
        <v>1522050</v>
      </c>
      <c r="P145" s="268">
        <v>-1.3225712340756588E-2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3865.4</v>
      </c>
      <c r="F146" s="264">
        <v>3856.15</v>
      </c>
      <c r="G146" s="266">
        <v>3828.8</v>
      </c>
      <c r="H146" s="266">
        <v>3792.2000000000003</v>
      </c>
      <c r="I146" s="266">
        <v>3764.8500000000004</v>
      </c>
      <c r="J146" s="266">
        <v>3892.75</v>
      </c>
      <c r="K146" s="266">
        <v>3920.0999999999995</v>
      </c>
      <c r="L146" s="266">
        <v>3956.7</v>
      </c>
      <c r="M146" s="267">
        <v>3883.5</v>
      </c>
      <c r="N146" s="267">
        <v>3819.55</v>
      </c>
      <c r="O146" s="267">
        <v>839550</v>
      </c>
      <c r="P146" s="268">
        <v>-1.4612676056338028E-2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25605.35</v>
      </c>
      <c r="F147" s="264">
        <v>25333.316666666666</v>
      </c>
      <c r="G147" s="266">
        <v>24871.333333333332</v>
      </c>
      <c r="H147" s="266">
        <v>24137.316666666666</v>
      </c>
      <c r="I147" s="266">
        <v>23675.333333333332</v>
      </c>
      <c r="J147" s="266">
        <v>26067.333333333332</v>
      </c>
      <c r="K147" s="266">
        <v>26529.316666666669</v>
      </c>
      <c r="L147" s="266">
        <v>27263.333333333332</v>
      </c>
      <c r="M147" s="267">
        <v>25795.3</v>
      </c>
      <c r="N147" s="267">
        <v>24599.3</v>
      </c>
      <c r="O147" s="267">
        <v>504120</v>
      </c>
      <c r="P147" s="268">
        <v>0.15793825799338479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193.95</v>
      </c>
      <c r="F148" s="264">
        <v>194.39999999999998</v>
      </c>
      <c r="G148" s="266">
        <v>191.69999999999996</v>
      </c>
      <c r="H148" s="266">
        <v>189.45</v>
      </c>
      <c r="I148" s="266">
        <v>186.74999999999997</v>
      </c>
      <c r="J148" s="266">
        <v>196.64999999999995</v>
      </c>
      <c r="K148" s="266">
        <v>199.35</v>
      </c>
      <c r="L148" s="266">
        <v>201.59999999999994</v>
      </c>
      <c r="M148" s="267">
        <v>197.1</v>
      </c>
      <c r="N148" s="267">
        <v>192.15</v>
      </c>
      <c r="O148" s="267">
        <v>80829000</v>
      </c>
      <c r="P148" s="268">
        <v>-2.3485919321517886E-2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310.05</v>
      </c>
      <c r="F149" s="264">
        <v>308.81666666666666</v>
      </c>
      <c r="G149" s="266">
        <v>304.0333333333333</v>
      </c>
      <c r="H149" s="266">
        <v>298.01666666666665</v>
      </c>
      <c r="I149" s="266">
        <v>293.23333333333329</v>
      </c>
      <c r="J149" s="266">
        <v>314.83333333333331</v>
      </c>
      <c r="K149" s="266">
        <v>319.61666666666673</v>
      </c>
      <c r="L149" s="266">
        <v>325.63333333333333</v>
      </c>
      <c r="M149" s="267">
        <v>313.60000000000002</v>
      </c>
      <c r="N149" s="267">
        <v>302.8</v>
      </c>
      <c r="O149" s="267">
        <v>103347000</v>
      </c>
      <c r="P149" s="268">
        <v>1.5445836403831983E-2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1430.55</v>
      </c>
      <c r="F150" s="264">
        <v>1438.8166666666668</v>
      </c>
      <c r="G150" s="266">
        <v>1417.6333333333337</v>
      </c>
      <c r="H150" s="266">
        <v>1404.7166666666669</v>
      </c>
      <c r="I150" s="266">
        <v>1383.5333333333338</v>
      </c>
      <c r="J150" s="266">
        <v>1451.7333333333336</v>
      </c>
      <c r="K150" s="266">
        <v>1472.9166666666665</v>
      </c>
      <c r="L150" s="266">
        <v>1485.8333333333335</v>
      </c>
      <c r="M150" s="267">
        <v>1460</v>
      </c>
      <c r="N150" s="267">
        <v>1425.9</v>
      </c>
      <c r="O150" s="267">
        <v>8055600</v>
      </c>
      <c r="P150" s="268">
        <v>-1.7250213492741247E-2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4385</v>
      </c>
      <c r="F151" s="264">
        <v>4379.5666666666666</v>
      </c>
      <c r="G151" s="266">
        <v>4363.7333333333336</v>
      </c>
      <c r="H151" s="266">
        <v>4342.4666666666672</v>
      </c>
      <c r="I151" s="266">
        <v>4326.6333333333341</v>
      </c>
      <c r="J151" s="266">
        <v>4400.833333333333</v>
      </c>
      <c r="K151" s="266">
        <v>4416.666666666667</v>
      </c>
      <c r="L151" s="266">
        <v>4437.9333333333325</v>
      </c>
      <c r="M151" s="267">
        <v>4395.3999999999996</v>
      </c>
      <c r="N151" s="267">
        <v>4358.3</v>
      </c>
      <c r="O151" s="267">
        <v>814000</v>
      </c>
      <c r="P151" s="268">
        <v>2.216202905688254E-3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200.85</v>
      </c>
      <c r="F152" s="264">
        <v>201.33333333333334</v>
      </c>
      <c r="G152" s="266">
        <v>199.11666666666667</v>
      </c>
      <c r="H152" s="266">
        <v>197.38333333333333</v>
      </c>
      <c r="I152" s="266">
        <v>195.16666666666666</v>
      </c>
      <c r="J152" s="266">
        <v>203.06666666666669</v>
      </c>
      <c r="K152" s="266">
        <v>205.28333333333333</v>
      </c>
      <c r="L152" s="266">
        <v>207.01666666666671</v>
      </c>
      <c r="M152" s="267">
        <v>203.55</v>
      </c>
      <c r="N152" s="267">
        <v>199.6</v>
      </c>
      <c r="O152" s="267">
        <v>58743300</v>
      </c>
      <c r="P152" s="268">
        <v>-1.1723557225208887E-2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37929.699999999997</v>
      </c>
      <c r="F153" s="264">
        <v>37969.9</v>
      </c>
      <c r="G153" s="266">
        <v>37759.800000000003</v>
      </c>
      <c r="H153" s="266">
        <v>37589.9</v>
      </c>
      <c r="I153" s="266">
        <v>37379.800000000003</v>
      </c>
      <c r="J153" s="266">
        <v>38139.800000000003</v>
      </c>
      <c r="K153" s="266">
        <v>38349.899999999994</v>
      </c>
      <c r="L153" s="266">
        <v>38519.800000000003</v>
      </c>
      <c r="M153" s="267">
        <v>38180</v>
      </c>
      <c r="N153" s="267">
        <v>37800</v>
      </c>
      <c r="O153" s="267">
        <v>174720</v>
      </c>
      <c r="P153" s="268">
        <v>3.4458993797381117E-3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966.1</v>
      </c>
      <c r="F154" s="264">
        <v>965.33333333333337</v>
      </c>
      <c r="G154" s="266">
        <v>951.76666666666677</v>
      </c>
      <c r="H154" s="266">
        <v>937.43333333333339</v>
      </c>
      <c r="I154" s="266">
        <v>923.86666666666679</v>
      </c>
      <c r="J154" s="266">
        <v>979.66666666666674</v>
      </c>
      <c r="K154" s="266">
        <v>993.23333333333335</v>
      </c>
      <c r="L154" s="266">
        <v>1007.5666666666667</v>
      </c>
      <c r="M154" s="267">
        <v>978.9</v>
      </c>
      <c r="N154" s="267">
        <v>951</v>
      </c>
      <c r="O154" s="267">
        <v>14294250</v>
      </c>
      <c r="P154" s="268">
        <v>4.1646171503525169E-2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7073.85</v>
      </c>
      <c r="F155" s="264">
        <v>7109.5999999999995</v>
      </c>
      <c r="G155" s="266">
        <v>6944.2499999999991</v>
      </c>
      <c r="H155" s="266">
        <v>6814.65</v>
      </c>
      <c r="I155" s="266">
        <v>6649.2999999999993</v>
      </c>
      <c r="J155" s="266">
        <v>7239.1999999999989</v>
      </c>
      <c r="K155" s="266">
        <v>7404.5499999999993</v>
      </c>
      <c r="L155" s="266">
        <v>7534.1499999999987</v>
      </c>
      <c r="M155" s="267">
        <v>7274.95</v>
      </c>
      <c r="N155" s="267">
        <v>6980</v>
      </c>
      <c r="O155" s="267">
        <v>2052875</v>
      </c>
      <c r="P155" s="268">
        <v>-1.8573187201950545E-2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216.7</v>
      </c>
      <c r="F156" s="264">
        <v>216.75</v>
      </c>
      <c r="G156" s="266">
        <v>215.05</v>
      </c>
      <c r="H156" s="266">
        <v>213.4</v>
      </c>
      <c r="I156" s="266">
        <v>211.70000000000002</v>
      </c>
      <c r="J156" s="266">
        <v>218.4</v>
      </c>
      <c r="K156" s="266">
        <v>220.1</v>
      </c>
      <c r="L156" s="266">
        <v>221.75</v>
      </c>
      <c r="M156" s="267">
        <v>218.45</v>
      </c>
      <c r="N156" s="267">
        <v>215.1</v>
      </c>
      <c r="O156" s="267">
        <v>41853000</v>
      </c>
      <c r="P156" s="268">
        <v>-1.8640967923466516E-2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410.3</v>
      </c>
      <c r="F157" s="264">
        <v>409.38333333333338</v>
      </c>
      <c r="G157" s="266">
        <v>403.26666666666677</v>
      </c>
      <c r="H157" s="266">
        <v>396.23333333333341</v>
      </c>
      <c r="I157" s="266">
        <v>390.11666666666679</v>
      </c>
      <c r="J157" s="266">
        <v>416.41666666666674</v>
      </c>
      <c r="K157" s="266">
        <v>422.53333333333342</v>
      </c>
      <c r="L157" s="266">
        <v>429.56666666666672</v>
      </c>
      <c r="M157" s="267">
        <v>415.5</v>
      </c>
      <c r="N157" s="267">
        <v>402.35</v>
      </c>
      <c r="O157" s="267">
        <v>59055000</v>
      </c>
      <c r="P157" s="268">
        <v>-2.3202153570055121E-2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2660.7</v>
      </c>
      <c r="F158" s="264">
        <v>2654.5833333333335</v>
      </c>
      <c r="G158" s="266">
        <v>2635.6166666666668</v>
      </c>
      <c r="H158" s="266">
        <v>2610.5333333333333</v>
      </c>
      <c r="I158" s="266">
        <v>2591.5666666666666</v>
      </c>
      <c r="J158" s="266">
        <v>2679.666666666667</v>
      </c>
      <c r="K158" s="266">
        <v>2698.6333333333332</v>
      </c>
      <c r="L158" s="266">
        <v>2723.7166666666672</v>
      </c>
      <c r="M158" s="267">
        <v>2673.55</v>
      </c>
      <c r="N158" s="267">
        <v>2629.5</v>
      </c>
      <c r="O158" s="267">
        <v>2512250</v>
      </c>
      <c r="P158" s="268">
        <v>-1.2286219775899351E-2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3399.9</v>
      </c>
      <c r="F159" s="264">
        <v>3401.3833333333332</v>
      </c>
      <c r="G159" s="266">
        <v>3372.9166666666665</v>
      </c>
      <c r="H159" s="266">
        <v>3345.9333333333334</v>
      </c>
      <c r="I159" s="266">
        <v>3317.4666666666667</v>
      </c>
      <c r="J159" s="266">
        <v>3428.3666666666663</v>
      </c>
      <c r="K159" s="266">
        <v>3456.8333333333335</v>
      </c>
      <c r="L159" s="266">
        <v>3483.8166666666662</v>
      </c>
      <c r="M159" s="267">
        <v>3429.85</v>
      </c>
      <c r="N159" s="267">
        <v>3374.4</v>
      </c>
      <c r="O159" s="267">
        <v>3406000</v>
      </c>
      <c r="P159" s="268">
        <v>-1.780693533270853E-2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91.55</v>
      </c>
      <c r="F160" s="264">
        <v>91.483333333333334</v>
      </c>
      <c r="G160" s="266">
        <v>90.166666666666671</v>
      </c>
      <c r="H160" s="266">
        <v>88.783333333333331</v>
      </c>
      <c r="I160" s="266">
        <v>87.466666666666669</v>
      </c>
      <c r="J160" s="266">
        <v>92.866666666666674</v>
      </c>
      <c r="K160" s="266">
        <v>94.183333333333337</v>
      </c>
      <c r="L160" s="266">
        <v>95.566666666666677</v>
      </c>
      <c r="M160" s="267">
        <v>92.8</v>
      </c>
      <c r="N160" s="267">
        <v>90.1</v>
      </c>
      <c r="O160" s="267">
        <v>234392000</v>
      </c>
      <c r="P160" s="268">
        <v>-1.1250511386881221E-3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5636.4</v>
      </c>
      <c r="F161" s="264">
        <v>5635.6500000000005</v>
      </c>
      <c r="G161" s="266">
        <v>5576.3000000000011</v>
      </c>
      <c r="H161" s="266">
        <v>5516.2000000000007</v>
      </c>
      <c r="I161" s="266">
        <v>5456.8500000000013</v>
      </c>
      <c r="J161" s="266">
        <v>5695.7500000000009</v>
      </c>
      <c r="K161" s="266">
        <v>5755.1000000000013</v>
      </c>
      <c r="L161" s="266">
        <v>5815.2000000000007</v>
      </c>
      <c r="M161" s="267">
        <v>5695</v>
      </c>
      <c r="N161" s="267">
        <v>5575.55</v>
      </c>
      <c r="O161" s="267">
        <v>1903300</v>
      </c>
      <c r="P161" s="268">
        <v>-2.7489653058096163E-2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234.2</v>
      </c>
      <c r="F162" s="264">
        <v>233.71666666666667</v>
      </c>
      <c r="G162" s="266">
        <v>232.13333333333333</v>
      </c>
      <c r="H162" s="266">
        <v>230.06666666666666</v>
      </c>
      <c r="I162" s="266">
        <v>228.48333333333332</v>
      </c>
      <c r="J162" s="266">
        <v>235.78333333333333</v>
      </c>
      <c r="K162" s="266">
        <v>237.36666666666665</v>
      </c>
      <c r="L162" s="266">
        <v>239.43333333333334</v>
      </c>
      <c r="M162" s="267">
        <v>235.3</v>
      </c>
      <c r="N162" s="267">
        <v>231.65</v>
      </c>
      <c r="O162" s="267">
        <v>85881600</v>
      </c>
      <c r="P162" s="268">
        <v>9.5641134151502327E-3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1817.6</v>
      </c>
      <c r="F163" s="264">
        <v>1815.8500000000001</v>
      </c>
      <c r="G163" s="266">
        <v>1802.9500000000003</v>
      </c>
      <c r="H163" s="266">
        <v>1788.3000000000002</v>
      </c>
      <c r="I163" s="266">
        <v>1775.4000000000003</v>
      </c>
      <c r="J163" s="266">
        <v>1830.5000000000002</v>
      </c>
      <c r="K163" s="266">
        <v>1843.4000000000003</v>
      </c>
      <c r="L163" s="266">
        <v>1858.0500000000002</v>
      </c>
      <c r="M163" s="267">
        <v>1828.75</v>
      </c>
      <c r="N163" s="267">
        <v>1801.2</v>
      </c>
      <c r="O163" s="267">
        <v>5597471</v>
      </c>
      <c r="P163" s="268">
        <v>8.8761737089201875E-3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1028.5</v>
      </c>
      <c r="F164" s="264">
        <v>1025.75</v>
      </c>
      <c r="G164" s="266">
        <v>1015.55</v>
      </c>
      <c r="H164" s="266">
        <v>1002.5999999999999</v>
      </c>
      <c r="I164" s="266">
        <v>992.39999999999986</v>
      </c>
      <c r="J164" s="266">
        <v>1038.7</v>
      </c>
      <c r="K164" s="266">
        <v>1048.8999999999999</v>
      </c>
      <c r="L164" s="266">
        <v>1061.8500000000001</v>
      </c>
      <c r="M164" s="267">
        <v>1035.95</v>
      </c>
      <c r="N164" s="267">
        <v>1012.8</v>
      </c>
      <c r="O164" s="267">
        <v>3171350</v>
      </c>
      <c r="P164" s="268">
        <v>-7.3503849019120937E-2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287.60000000000002</v>
      </c>
      <c r="F165" s="264">
        <v>288.18333333333334</v>
      </c>
      <c r="G165" s="266">
        <v>283.16666666666669</v>
      </c>
      <c r="H165" s="266">
        <v>278.73333333333335</v>
      </c>
      <c r="I165" s="266">
        <v>273.7166666666667</v>
      </c>
      <c r="J165" s="266">
        <v>292.61666666666667</v>
      </c>
      <c r="K165" s="266">
        <v>297.63333333333333</v>
      </c>
      <c r="L165" s="266">
        <v>302.06666666666666</v>
      </c>
      <c r="M165" s="267">
        <v>293.2</v>
      </c>
      <c r="N165" s="267">
        <v>283.75</v>
      </c>
      <c r="O165" s="267">
        <v>71007500</v>
      </c>
      <c r="P165" s="268">
        <v>8.6697019550828328E-2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437.15</v>
      </c>
      <c r="F166" s="264">
        <v>434.93333333333334</v>
      </c>
      <c r="G166" s="266">
        <v>428.61666666666667</v>
      </c>
      <c r="H166" s="266">
        <v>420.08333333333331</v>
      </c>
      <c r="I166" s="266">
        <v>413.76666666666665</v>
      </c>
      <c r="J166" s="266">
        <v>443.4666666666667</v>
      </c>
      <c r="K166" s="266">
        <v>449.78333333333342</v>
      </c>
      <c r="L166" s="266">
        <v>458.31666666666672</v>
      </c>
      <c r="M166" s="267">
        <v>441.25</v>
      </c>
      <c r="N166" s="267">
        <v>426.4</v>
      </c>
      <c r="O166" s="267">
        <v>42516000</v>
      </c>
      <c r="P166" s="268">
        <v>-4.3337383556095586E-2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2562.1999999999998</v>
      </c>
      <c r="F167" s="264">
        <v>2557.1833333333334</v>
      </c>
      <c r="G167" s="266">
        <v>2534.4666666666667</v>
      </c>
      <c r="H167" s="266">
        <v>2506.7333333333331</v>
      </c>
      <c r="I167" s="266">
        <v>2484.0166666666664</v>
      </c>
      <c r="J167" s="266">
        <v>2584.916666666667</v>
      </c>
      <c r="K167" s="266">
        <v>2607.6333333333341</v>
      </c>
      <c r="L167" s="266">
        <v>2635.3666666666672</v>
      </c>
      <c r="M167" s="267">
        <v>2579.9</v>
      </c>
      <c r="N167" s="267">
        <v>2529.4499999999998</v>
      </c>
      <c r="O167" s="267">
        <v>40405250</v>
      </c>
      <c r="P167" s="268">
        <v>-2.2918530699102845E-2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111.5</v>
      </c>
      <c r="F168" s="264">
        <v>113</v>
      </c>
      <c r="G168" s="266">
        <v>109.5</v>
      </c>
      <c r="H168" s="266">
        <v>107.5</v>
      </c>
      <c r="I168" s="266">
        <v>104</v>
      </c>
      <c r="J168" s="266">
        <v>115</v>
      </c>
      <c r="K168" s="266">
        <v>118.5</v>
      </c>
      <c r="L168" s="266">
        <v>120.5</v>
      </c>
      <c r="M168" s="267">
        <v>116.5</v>
      </c>
      <c r="N168" s="267">
        <v>111</v>
      </c>
      <c r="O168" s="267">
        <v>165752000</v>
      </c>
      <c r="P168" s="268">
        <v>-2.8189493433395871E-2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779.25</v>
      </c>
      <c r="F169" s="264">
        <v>779.5</v>
      </c>
      <c r="G169" s="266">
        <v>771.6</v>
      </c>
      <c r="H169" s="266">
        <v>763.95</v>
      </c>
      <c r="I169" s="266">
        <v>756.05000000000007</v>
      </c>
      <c r="J169" s="266">
        <v>787.15</v>
      </c>
      <c r="K169" s="266">
        <v>795.05000000000007</v>
      </c>
      <c r="L169" s="266">
        <v>802.69999999999993</v>
      </c>
      <c r="M169" s="267">
        <v>787.4</v>
      </c>
      <c r="N169" s="267">
        <v>771.85</v>
      </c>
      <c r="O169" s="267">
        <v>16349600</v>
      </c>
      <c r="P169" s="268">
        <v>1.7373556352050977E-2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1431.9</v>
      </c>
      <c r="F170" s="264">
        <v>1436.3166666666668</v>
      </c>
      <c r="G170" s="266">
        <v>1421.1833333333336</v>
      </c>
      <c r="H170" s="266">
        <v>1410.4666666666667</v>
      </c>
      <c r="I170" s="266">
        <v>1395.3333333333335</v>
      </c>
      <c r="J170" s="266">
        <v>1447.0333333333338</v>
      </c>
      <c r="K170" s="266">
        <v>1462.166666666667</v>
      </c>
      <c r="L170" s="266">
        <v>1472.8833333333339</v>
      </c>
      <c r="M170" s="267">
        <v>1451.45</v>
      </c>
      <c r="N170" s="267">
        <v>1425.6</v>
      </c>
      <c r="O170" s="267">
        <v>6204000</v>
      </c>
      <c r="P170" s="268">
        <v>3.9065444039693503E-2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656.7</v>
      </c>
      <c r="F171" s="264">
        <v>652.86666666666667</v>
      </c>
      <c r="G171" s="266">
        <v>644.73333333333335</v>
      </c>
      <c r="H171" s="266">
        <v>632.76666666666665</v>
      </c>
      <c r="I171" s="266">
        <v>624.63333333333333</v>
      </c>
      <c r="J171" s="266">
        <v>664.83333333333337</v>
      </c>
      <c r="K171" s="266">
        <v>672.96666666666681</v>
      </c>
      <c r="L171" s="266">
        <v>684.93333333333339</v>
      </c>
      <c r="M171" s="267">
        <v>661</v>
      </c>
      <c r="N171" s="267">
        <v>640.9</v>
      </c>
      <c r="O171" s="267">
        <v>90696000</v>
      </c>
      <c r="P171" s="268">
        <v>-2.2409054163298303E-2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28628.400000000001</v>
      </c>
      <c r="F172" s="264">
        <v>28589.666666666668</v>
      </c>
      <c r="G172" s="266">
        <v>28442.633333333335</v>
      </c>
      <c r="H172" s="266">
        <v>28256.866666666669</v>
      </c>
      <c r="I172" s="266">
        <v>28109.833333333336</v>
      </c>
      <c r="J172" s="266">
        <v>28775.433333333334</v>
      </c>
      <c r="K172" s="266">
        <v>28922.466666666667</v>
      </c>
      <c r="L172" s="266">
        <v>29108.233333333334</v>
      </c>
      <c r="M172" s="267">
        <v>28736.7</v>
      </c>
      <c r="N172" s="267">
        <v>28403.9</v>
      </c>
      <c r="O172" s="267">
        <v>157425</v>
      </c>
      <c r="P172" s="268">
        <v>2.866698518872432E-3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4036.3</v>
      </c>
      <c r="F173" s="264">
        <v>4071.3999999999996</v>
      </c>
      <c r="G173" s="266">
        <v>3976.2999999999993</v>
      </c>
      <c r="H173" s="266">
        <v>3916.2999999999997</v>
      </c>
      <c r="I173" s="266">
        <v>3821.1999999999994</v>
      </c>
      <c r="J173" s="266">
        <v>4131.3999999999996</v>
      </c>
      <c r="K173" s="266">
        <v>4226.5</v>
      </c>
      <c r="L173" s="266">
        <v>4286.4999999999991</v>
      </c>
      <c r="M173" s="267">
        <v>4166.5</v>
      </c>
      <c r="N173" s="267">
        <v>4011.4</v>
      </c>
      <c r="O173" s="267">
        <v>2135575</v>
      </c>
      <c r="P173" s="268">
        <v>-3.5577640910787606E-3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2434.3000000000002</v>
      </c>
      <c r="F174" s="264">
        <v>2437.5</v>
      </c>
      <c r="G174" s="266">
        <v>2418.8000000000002</v>
      </c>
      <c r="H174" s="266">
        <v>2403.3000000000002</v>
      </c>
      <c r="I174" s="266">
        <v>2384.6000000000004</v>
      </c>
      <c r="J174" s="266">
        <v>2453</v>
      </c>
      <c r="K174" s="266">
        <v>2471.6999999999998</v>
      </c>
      <c r="L174" s="266">
        <v>2487.1999999999998</v>
      </c>
      <c r="M174" s="267">
        <v>2456.1999999999998</v>
      </c>
      <c r="N174" s="267">
        <v>2422</v>
      </c>
      <c r="O174" s="267">
        <v>4497375</v>
      </c>
      <c r="P174" s="268">
        <v>-3.3679800177262104E-2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2069.9499999999998</v>
      </c>
      <c r="F175" s="264">
        <v>2071.1333333333337</v>
      </c>
      <c r="G175" s="266">
        <v>2047.3666666666672</v>
      </c>
      <c r="H175" s="266">
        <v>2024.7833333333338</v>
      </c>
      <c r="I175" s="266">
        <v>2001.0166666666673</v>
      </c>
      <c r="J175" s="266">
        <v>2093.7166666666672</v>
      </c>
      <c r="K175" s="266">
        <v>2117.4833333333336</v>
      </c>
      <c r="L175" s="266">
        <v>2140.0666666666671</v>
      </c>
      <c r="M175" s="267">
        <v>2094.9</v>
      </c>
      <c r="N175" s="267">
        <v>2048.5500000000002</v>
      </c>
      <c r="O175" s="267">
        <v>8549400</v>
      </c>
      <c r="P175" s="268">
        <v>0.10930323082911639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1247.0999999999999</v>
      </c>
      <c r="F176" s="264">
        <v>1251.8500000000001</v>
      </c>
      <c r="G176" s="266">
        <v>1236.7500000000002</v>
      </c>
      <c r="H176" s="266">
        <v>1226.4000000000001</v>
      </c>
      <c r="I176" s="266">
        <v>1211.3000000000002</v>
      </c>
      <c r="J176" s="266">
        <v>1262.2000000000003</v>
      </c>
      <c r="K176" s="266">
        <v>1277.3000000000002</v>
      </c>
      <c r="L176" s="266">
        <v>1287.6500000000003</v>
      </c>
      <c r="M176" s="267">
        <v>1266.95</v>
      </c>
      <c r="N176" s="267">
        <v>1241.5</v>
      </c>
      <c r="O176" s="267">
        <v>16493400</v>
      </c>
      <c r="P176" s="268">
        <v>-2.0168836029442343E-2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693.4</v>
      </c>
      <c r="F177" s="264">
        <v>692.19999999999993</v>
      </c>
      <c r="G177" s="266">
        <v>688.69999999999982</v>
      </c>
      <c r="H177" s="266">
        <v>683.99999999999989</v>
      </c>
      <c r="I177" s="266">
        <v>680.49999999999977</v>
      </c>
      <c r="J177" s="266">
        <v>696.89999999999986</v>
      </c>
      <c r="K177" s="266">
        <v>700.40000000000009</v>
      </c>
      <c r="L177" s="266">
        <v>705.09999999999991</v>
      </c>
      <c r="M177" s="267">
        <v>695.7</v>
      </c>
      <c r="N177" s="267">
        <v>687.5</v>
      </c>
      <c r="O177" s="267">
        <v>7534500</v>
      </c>
      <c r="P177" s="268">
        <v>-1.4711651628089448E-2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704.25</v>
      </c>
      <c r="F178" s="264">
        <v>703.75</v>
      </c>
      <c r="G178" s="266">
        <v>695.9</v>
      </c>
      <c r="H178" s="266">
        <v>687.55</v>
      </c>
      <c r="I178" s="266">
        <v>679.69999999999993</v>
      </c>
      <c r="J178" s="266">
        <v>712.1</v>
      </c>
      <c r="K178" s="266">
        <v>719.94999999999993</v>
      </c>
      <c r="L178" s="266">
        <v>728.30000000000007</v>
      </c>
      <c r="M178" s="267">
        <v>711.6</v>
      </c>
      <c r="N178" s="267">
        <v>695.4</v>
      </c>
      <c r="O178" s="267">
        <v>6711000</v>
      </c>
      <c r="P178" s="268">
        <v>-1.3378418112319906E-2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1033.75</v>
      </c>
      <c r="F179" s="264">
        <v>1032.1333333333334</v>
      </c>
      <c r="G179" s="266">
        <v>1022.6166666666668</v>
      </c>
      <c r="H179" s="266">
        <v>1011.4833333333333</v>
      </c>
      <c r="I179" s="266">
        <v>1001.9666666666667</v>
      </c>
      <c r="J179" s="266">
        <v>1043.2666666666669</v>
      </c>
      <c r="K179" s="266">
        <v>1052.7833333333338</v>
      </c>
      <c r="L179" s="266">
        <v>1063.916666666667</v>
      </c>
      <c r="M179" s="267">
        <v>1041.6500000000001</v>
      </c>
      <c r="N179" s="267">
        <v>1021</v>
      </c>
      <c r="O179" s="267">
        <v>11905300</v>
      </c>
      <c r="P179" s="268">
        <v>-1.1236981545770144E-2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1787.2</v>
      </c>
      <c r="F180" s="264">
        <v>1794.95</v>
      </c>
      <c r="G180" s="266">
        <v>1770.0500000000002</v>
      </c>
      <c r="H180" s="266">
        <v>1752.9</v>
      </c>
      <c r="I180" s="266">
        <v>1728.0000000000002</v>
      </c>
      <c r="J180" s="266">
        <v>1812.1000000000001</v>
      </c>
      <c r="K180" s="266">
        <v>1837.0000000000002</v>
      </c>
      <c r="L180" s="266">
        <v>1854.15</v>
      </c>
      <c r="M180" s="267">
        <v>1819.85</v>
      </c>
      <c r="N180" s="267">
        <v>1777.8</v>
      </c>
      <c r="O180" s="267">
        <v>7347500</v>
      </c>
      <c r="P180" s="268">
        <v>1.4007728401876897E-2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969</v>
      </c>
      <c r="F181" s="264">
        <v>966.85</v>
      </c>
      <c r="G181" s="266">
        <v>953.95</v>
      </c>
      <c r="H181" s="266">
        <v>938.9</v>
      </c>
      <c r="I181" s="266">
        <v>926</v>
      </c>
      <c r="J181" s="266">
        <v>981.90000000000009</v>
      </c>
      <c r="K181" s="266">
        <v>994.8</v>
      </c>
      <c r="L181" s="266">
        <v>1009.8500000000001</v>
      </c>
      <c r="M181" s="267">
        <v>979.75</v>
      </c>
      <c r="N181" s="267">
        <v>951.8</v>
      </c>
      <c r="O181" s="267">
        <v>8198100</v>
      </c>
      <c r="P181" s="268">
        <v>6.5912336592332198E-4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730.05</v>
      </c>
      <c r="F182" s="264">
        <v>730.56666666666661</v>
      </c>
      <c r="G182" s="266">
        <v>726.63333333333321</v>
      </c>
      <c r="H182" s="266">
        <v>723.21666666666658</v>
      </c>
      <c r="I182" s="266">
        <v>719.28333333333319</v>
      </c>
      <c r="J182" s="266">
        <v>733.98333333333323</v>
      </c>
      <c r="K182" s="266">
        <v>737.91666666666663</v>
      </c>
      <c r="L182" s="266">
        <v>741.33333333333326</v>
      </c>
      <c r="M182" s="267">
        <v>734.5</v>
      </c>
      <c r="N182" s="267">
        <v>727.15</v>
      </c>
      <c r="O182" s="267">
        <v>64840350</v>
      </c>
      <c r="P182" s="268">
        <v>-9.1890950265656295E-3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336.75</v>
      </c>
      <c r="F183" s="264">
        <v>335.43333333333334</v>
      </c>
      <c r="G183" s="266">
        <v>332.4666666666667</v>
      </c>
      <c r="H183" s="266">
        <v>328.18333333333334</v>
      </c>
      <c r="I183" s="266">
        <v>325.2166666666667</v>
      </c>
      <c r="J183" s="266">
        <v>339.7166666666667</v>
      </c>
      <c r="K183" s="266">
        <v>342.68333333333328</v>
      </c>
      <c r="L183" s="266">
        <v>346.9666666666667</v>
      </c>
      <c r="M183" s="267">
        <v>338.4</v>
      </c>
      <c r="N183" s="267">
        <v>331.15</v>
      </c>
      <c r="O183" s="267">
        <v>107460000</v>
      </c>
      <c r="P183" s="268">
        <v>-5.6525405202835638E-3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135.6</v>
      </c>
      <c r="F184" s="264">
        <v>136.21666666666667</v>
      </c>
      <c r="G184" s="266">
        <v>134.43333333333334</v>
      </c>
      <c r="H184" s="266">
        <v>133.26666666666668</v>
      </c>
      <c r="I184" s="266">
        <v>131.48333333333335</v>
      </c>
      <c r="J184" s="266">
        <v>137.38333333333333</v>
      </c>
      <c r="K184" s="266">
        <v>139.16666666666669</v>
      </c>
      <c r="L184" s="266">
        <v>140.33333333333331</v>
      </c>
      <c r="M184" s="267">
        <v>138</v>
      </c>
      <c r="N184" s="267">
        <v>135.05000000000001</v>
      </c>
      <c r="O184" s="267">
        <v>218817500</v>
      </c>
      <c r="P184" s="268">
        <v>-2.7118892747102264E-2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3828.1</v>
      </c>
      <c r="F185" s="264">
        <v>3832.9833333333336</v>
      </c>
      <c r="G185" s="266">
        <v>3800.1166666666672</v>
      </c>
      <c r="H185" s="266">
        <v>3772.1333333333337</v>
      </c>
      <c r="I185" s="266">
        <v>3739.2666666666673</v>
      </c>
      <c r="J185" s="266">
        <v>3860.9666666666672</v>
      </c>
      <c r="K185" s="266">
        <v>3893.8333333333339</v>
      </c>
      <c r="L185" s="266">
        <v>3921.8166666666671</v>
      </c>
      <c r="M185" s="267">
        <v>3865.85</v>
      </c>
      <c r="N185" s="267">
        <v>3805</v>
      </c>
      <c r="O185" s="267">
        <v>10892350</v>
      </c>
      <c r="P185" s="268">
        <v>-4.7012920557758728E-3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1283.75</v>
      </c>
      <c r="F186" s="264">
        <v>1284.3500000000001</v>
      </c>
      <c r="G186" s="266">
        <v>1269.8000000000002</v>
      </c>
      <c r="H186" s="266">
        <v>1255.8500000000001</v>
      </c>
      <c r="I186" s="266">
        <v>1241.3000000000002</v>
      </c>
      <c r="J186" s="266">
        <v>1298.3000000000002</v>
      </c>
      <c r="K186" s="266">
        <v>1312.85</v>
      </c>
      <c r="L186" s="266">
        <v>1326.8000000000002</v>
      </c>
      <c r="M186" s="267">
        <v>1298.9000000000001</v>
      </c>
      <c r="N186" s="267">
        <v>1270.4000000000001</v>
      </c>
      <c r="O186" s="267">
        <v>13739400</v>
      </c>
      <c r="P186" s="268">
        <v>-3.1713814537612586E-2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3626.6</v>
      </c>
      <c r="F187" s="264">
        <v>3627.7000000000003</v>
      </c>
      <c r="G187" s="266">
        <v>3613.4000000000005</v>
      </c>
      <c r="H187" s="266">
        <v>3600.2000000000003</v>
      </c>
      <c r="I187" s="266">
        <v>3585.9000000000005</v>
      </c>
      <c r="J187" s="266">
        <v>3640.9000000000005</v>
      </c>
      <c r="K187" s="266">
        <v>3655.2000000000007</v>
      </c>
      <c r="L187" s="266">
        <v>3668.4000000000005</v>
      </c>
      <c r="M187" s="267">
        <v>3642</v>
      </c>
      <c r="N187" s="267">
        <v>3614.5</v>
      </c>
      <c r="O187" s="267">
        <v>4824375</v>
      </c>
      <c r="P187" s="268">
        <v>5.1847051198963064E-4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2176</v>
      </c>
      <c r="F188" s="264">
        <v>2171.3333333333335</v>
      </c>
      <c r="G188" s="266">
        <v>2154.666666666667</v>
      </c>
      <c r="H188" s="266">
        <v>2133.3333333333335</v>
      </c>
      <c r="I188" s="266">
        <v>2116.666666666667</v>
      </c>
      <c r="J188" s="266">
        <v>2192.666666666667</v>
      </c>
      <c r="K188" s="266">
        <v>2209.3333333333339</v>
      </c>
      <c r="L188" s="266">
        <v>2230.666666666667</v>
      </c>
      <c r="M188" s="267">
        <v>2188</v>
      </c>
      <c r="N188" s="267">
        <v>2150</v>
      </c>
      <c r="O188" s="267">
        <v>1695000</v>
      </c>
      <c r="P188" s="268">
        <v>-3.4738041002277904E-2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3011.2</v>
      </c>
      <c r="F189" s="264">
        <v>3002.0333333333333</v>
      </c>
      <c r="G189" s="266">
        <v>2976.3166666666666</v>
      </c>
      <c r="H189" s="266">
        <v>2941.4333333333334</v>
      </c>
      <c r="I189" s="266">
        <v>2915.7166666666667</v>
      </c>
      <c r="J189" s="266">
        <v>3036.9166666666665</v>
      </c>
      <c r="K189" s="266">
        <v>3062.6333333333328</v>
      </c>
      <c r="L189" s="266">
        <v>3097.5166666666664</v>
      </c>
      <c r="M189" s="267">
        <v>3027.75</v>
      </c>
      <c r="N189" s="267">
        <v>2967.15</v>
      </c>
      <c r="O189" s="267">
        <v>3308000</v>
      </c>
      <c r="P189" s="268">
        <v>2.5037183936539417E-2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1977.9</v>
      </c>
      <c r="F190" s="264">
        <v>1983.6000000000001</v>
      </c>
      <c r="G190" s="266">
        <v>1959.1000000000004</v>
      </c>
      <c r="H190" s="266">
        <v>1940.3000000000002</v>
      </c>
      <c r="I190" s="266">
        <v>1915.8000000000004</v>
      </c>
      <c r="J190" s="266">
        <v>2002.4000000000003</v>
      </c>
      <c r="K190" s="266">
        <v>2026.8999999999999</v>
      </c>
      <c r="L190" s="266">
        <v>2045.7000000000003</v>
      </c>
      <c r="M190" s="267">
        <v>2008.1</v>
      </c>
      <c r="N190" s="267">
        <v>1964.8</v>
      </c>
      <c r="O190" s="267">
        <v>7397250</v>
      </c>
      <c r="P190" s="268">
        <v>-3.8881309686221006E-2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1705.25</v>
      </c>
      <c r="F191" s="264">
        <v>1708.3999999999999</v>
      </c>
      <c r="G191" s="266">
        <v>1698.7999999999997</v>
      </c>
      <c r="H191" s="266">
        <v>1692.35</v>
      </c>
      <c r="I191" s="266">
        <v>1682.7499999999998</v>
      </c>
      <c r="J191" s="266">
        <v>1714.8499999999997</v>
      </c>
      <c r="K191" s="266">
        <v>1724.4499999999996</v>
      </c>
      <c r="L191" s="266">
        <v>1730.8999999999996</v>
      </c>
      <c r="M191" s="267">
        <v>1718</v>
      </c>
      <c r="N191" s="267">
        <v>1701.95</v>
      </c>
      <c r="O191" s="267">
        <v>3087600</v>
      </c>
      <c r="P191" s="268">
        <v>4.9472724905611247E-3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9991.5499999999993</v>
      </c>
      <c r="F192" s="264">
        <v>9985.4833333333318</v>
      </c>
      <c r="G192" s="266">
        <v>9936.0666666666639</v>
      </c>
      <c r="H192" s="266">
        <v>9880.5833333333321</v>
      </c>
      <c r="I192" s="266">
        <v>9831.1666666666642</v>
      </c>
      <c r="J192" s="266">
        <v>10040.966666666664</v>
      </c>
      <c r="K192" s="266">
        <v>10090.383333333331</v>
      </c>
      <c r="L192" s="266">
        <v>10145.866666666663</v>
      </c>
      <c r="M192" s="267">
        <v>10034.9</v>
      </c>
      <c r="N192" s="267">
        <v>9930</v>
      </c>
      <c r="O192" s="267">
        <v>2249100</v>
      </c>
      <c r="P192" s="268">
        <v>4.1969906683930885E-3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600.79999999999995</v>
      </c>
      <c r="F193" s="264">
        <v>604.43333333333328</v>
      </c>
      <c r="G193" s="266">
        <v>595.86666666666656</v>
      </c>
      <c r="H193" s="266">
        <v>590.93333333333328</v>
      </c>
      <c r="I193" s="266">
        <v>582.36666666666656</v>
      </c>
      <c r="J193" s="266">
        <v>609.36666666666656</v>
      </c>
      <c r="K193" s="266">
        <v>617.93333333333339</v>
      </c>
      <c r="L193" s="266">
        <v>622.86666666666656</v>
      </c>
      <c r="M193" s="267">
        <v>613</v>
      </c>
      <c r="N193" s="267">
        <v>599.5</v>
      </c>
      <c r="O193" s="267">
        <v>32181500</v>
      </c>
      <c r="P193" s="268">
        <v>3.44323262713635E-2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262.75</v>
      </c>
      <c r="F194" s="264">
        <v>262.68333333333334</v>
      </c>
      <c r="G194" s="266">
        <v>259.36666666666667</v>
      </c>
      <c r="H194" s="266">
        <v>255.98333333333335</v>
      </c>
      <c r="I194" s="266">
        <v>252.66666666666669</v>
      </c>
      <c r="J194" s="266">
        <v>266.06666666666666</v>
      </c>
      <c r="K194" s="266">
        <v>269.38333333333338</v>
      </c>
      <c r="L194" s="266">
        <v>272.76666666666665</v>
      </c>
      <c r="M194" s="267">
        <v>266</v>
      </c>
      <c r="N194" s="267">
        <v>259.3</v>
      </c>
      <c r="O194" s="267">
        <v>88026700</v>
      </c>
      <c r="P194" s="268">
        <v>-4.5901003234281652E-2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901.2</v>
      </c>
      <c r="F195" s="264">
        <v>892.96666666666658</v>
      </c>
      <c r="G195" s="266">
        <v>877.53333333333319</v>
      </c>
      <c r="H195" s="266">
        <v>853.86666666666656</v>
      </c>
      <c r="I195" s="266">
        <v>838.43333333333317</v>
      </c>
      <c r="J195" s="266">
        <v>916.63333333333321</v>
      </c>
      <c r="K195" s="266">
        <v>932.06666666666661</v>
      </c>
      <c r="L195" s="266">
        <v>955.73333333333323</v>
      </c>
      <c r="M195" s="267">
        <v>908.4</v>
      </c>
      <c r="N195" s="267">
        <v>869.3</v>
      </c>
      <c r="O195" s="267">
        <v>11512800</v>
      </c>
      <c r="P195" s="268">
        <v>-4.3069897773857094E-3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440.3</v>
      </c>
      <c r="F196" s="264">
        <v>441.33333333333331</v>
      </c>
      <c r="G196" s="266">
        <v>434.51666666666665</v>
      </c>
      <c r="H196" s="266">
        <v>428.73333333333335</v>
      </c>
      <c r="I196" s="266">
        <v>421.91666666666669</v>
      </c>
      <c r="J196" s="266">
        <v>447.11666666666662</v>
      </c>
      <c r="K196" s="266">
        <v>453.93333333333334</v>
      </c>
      <c r="L196" s="266">
        <v>459.71666666666658</v>
      </c>
      <c r="M196" s="267">
        <v>448.15</v>
      </c>
      <c r="N196" s="267">
        <v>435.55</v>
      </c>
      <c r="O196" s="267">
        <v>50740500</v>
      </c>
      <c r="P196" s="268">
        <v>1.3512703739213806E-2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273.64999999999998</v>
      </c>
      <c r="F197" s="264">
        <v>272.41666666666663</v>
      </c>
      <c r="G197" s="266">
        <v>267.88333333333327</v>
      </c>
      <c r="H197" s="266">
        <v>262.11666666666662</v>
      </c>
      <c r="I197" s="266">
        <v>257.58333333333326</v>
      </c>
      <c r="J197" s="266">
        <v>278.18333333333328</v>
      </c>
      <c r="K197" s="266">
        <v>282.71666666666658</v>
      </c>
      <c r="L197" s="266">
        <v>288.48333333333329</v>
      </c>
      <c r="M197" s="267">
        <v>276.95</v>
      </c>
      <c r="N197" s="267">
        <v>266.64999999999998</v>
      </c>
      <c r="O197" s="267">
        <v>92916000</v>
      </c>
      <c r="P197" s="268">
        <v>-1.7853179007452036E-2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687.5</v>
      </c>
      <c r="F198" s="264">
        <v>685.08333333333337</v>
      </c>
      <c r="G198" s="266">
        <v>674.4666666666667</v>
      </c>
      <c r="H198" s="266">
        <v>661.43333333333328</v>
      </c>
      <c r="I198" s="266">
        <v>650.81666666666661</v>
      </c>
      <c r="J198" s="266">
        <v>698.11666666666679</v>
      </c>
      <c r="K198" s="266">
        <v>708.73333333333335</v>
      </c>
      <c r="L198" s="266">
        <v>721.76666666666688</v>
      </c>
      <c r="M198" s="267">
        <v>695.7</v>
      </c>
      <c r="N198" s="267">
        <v>672.05</v>
      </c>
      <c r="O198" s="267">
        <v>8202600</v>
      </c>
      <c r="P198" s="268">
        <v>1.4922048997772828E-2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9" t="s">
        <v>16</v>
      </c>
      <c r="B8" s="351"/>
      <c r="C8" s="354" t="s">
        <v>20</v>
      </c>
      <c r="D8" s="354" t="s">
        <v>21</v>
      </c>
      <c r="E8" s="346" t="s">
        <v>22</v>
      </c>
      <c r="F8" s="347"/>
      <c r="G8" s="348"/>
      <c r="H8" s="346" t="s">
        <v>23</v>
      </c>
      <c r="I8" s="347"/>
      <c r="J8" s="348"/>
      <c r="K8" s="26"/>
      <c r="L8" s="48"/>
      <c r="M8" s="48"/>
      <c r="N8" s="1"/>
      <c r="O8" s="1"/>
    </row>
    <row r="9" spans="1:15" ht="36" customHeight="1">
      <c r="A9" s="350"/>
      <c r="B9" s="353"/>
      <c r="C9" s="353"/>
      <c r="D9" s="35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21453.1</v>
      </c>
      <c r="D10" s="34">
        <v>21431.966666666664</v>
      </c>
      <c r="E10" s="34">
        <v>21358.883333333328</v>
      </c>
      <c r="F10" s="34">
        <v>21264.666666666664</v>
      </c>
      <c r="G10" s="34">
        <v>21191.583333333328</v>
      </c>
      <c r="H10" s="34">
        <v>21526.183333333327</v>
      </c>
      <c r="I10" s="34">
        <v>21599.266666666663</v>
      </c>
      <c r="J10" s="34">
        <v>21693.483333333326</v>
      </c>
      <c r="K10" s="34">
        <v>21505.05</v>
      </c>
      <c r="L10" s="34">
        <v>21337.75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47870.9</v>
      </c>
      <c r="D11" s="34">
        <v>47844.65</v>
      </c>
      <c r="E11" s="34">
        <v>47672.3</v>
      </c>
      <c r="F11" s="34">
        <v>47473.700000000004</v>
      </c>
      <c r="G11" s="34">
        <v>47301.350000000006</v>
      </c>
      <c r="H11" s="34">
        <v>48043.25</v>
      </c>
      <c r="I11" s="34">
        <v>48215.599999999991</v>
      </c>
      <c r="J11" s="34">
        <v>48414.2</v>
      </c>
      <c r="K11" s="34">
        <v>48017</v>
      </c>
      <c r="L11" s="34">
        <v>47646.05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4738.7</v>
      </c>
      <c r="D12" s="36">
        <v>4714.5</v>
      </c>
      <c r="E12" s="36">
        <v>4676.5</v>
      </c>
      <c r="F12" s="36">
        <v>4614.3</v>
      </c>
      <c r="G12" s="36">
        <v>4576.3</v>
      </c>
      <c r="H12" s="36">
        <v>4776.7</v>
      </c>
      <c r="I12" s="36">
        <v>4814.7</v>
      </c>
      <c r="J12" s="36">
        <v>4876.8999999999996</v>
      </c>
      <c r="K12" s="36">
        <v>4752.5</v>
      </c>
      <c r="L12" s="36">
        <v>4652.3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7185.6</v>
      </c>
      <c r="D13" s="36">
        <v>7180.8500000000013</v>
      </c>
      <c r="E13" s="36">
        <v>7150.1500000000024</v>
      </c>
      <c r="F13" s="36">
        <v>7114.7000000000007</v>
      </c>
      <c r="G13" s="36">
        <v>7084.0000000000018</v>
      </c>
      <c r="H13" s="36">
        <v>7216.3000000000029</v>
      </c>
      <c r="I13" s="36">
        <v>7247.0000000000018</v>
      </c>
      <c r="J13" s="36">
        <v>7282.4500000000035</v>
      </c>
      <c r="K13" s="36">
        <v>7211.55</v>
      </c>
      <c r="L13" s="36">
        <v>7145.4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35345</v>
      </c>
      <c r="D14" s="36">
        <v>35399.683333333334</v>
      </c>
      <c r="E14" s="36">
        <v>35037.26666666667</v>
      </c>
      <c r="F14" s="36">
        <v>34729.533333333333</v>
      </c>
      <c r="G14" s="36">
        <v>34367.116666666669</v>
      </c>
      <c r="H14" s="36">
        <v>35707.416666666672</v>
      </c>
      <c r="I14" s="36">
        <v>36069.833333333328</v>
      </c>
      <c r="J14" s="36">
        <v>36377.566666666673</v>
      </c>
      <c r="K14" s="36">
        <v>35762.1</v>
      </c>
      <c r="L14" s="36">
        <v>35091.949999999997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7702.85</v>
      </c>
      <c r="D15" s="36">
        <v>7672.2000000000007</v>
      </c>
      <c r="E15" s="36">
        <v>7624.8500000000013</v>
      </c>
      <c r="F15" s="36">
        <v>7546.85</v>
      </c>
      <c r="G15" s="36">
        <v>7499.5000000000009</v>
      </c>
      <c r="H15" s="36">
        <v>7750.2000000000016</v>
      </c>
      <c r="I15" s="36">
        <v>7797.55</v>
      </c>
      <c r="J15" s="36">
        <v>7875.550000000002</v>
      </c>
      <c r="K15" s="36">
        <v>7719.55</v>
      </c>
      <c r="L15" s="36">
        <v>7594.2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12977.65</v>
      </c>
      <c r="D16" s="36">
        <v>12984.766666666668</v>
      </c>
      <c r="E16" s="36">
        <v>12898.283333333336</v>
      </c>
      <c r="F16" s="36">
        <v>12818.916666666668</v>
      </c>
      <c r="G16" s="36">
        <v>12732.433333333336</v>
      </c>
      <c r="H16" s="36">
        <v>13064.133333333337</v>
      </c>
      <c r="I16" s="36">
        <v>13150.61666666667</v>
      </c>
      <c r="J16" s="36">
        <v>13229.983333333337</v>
      </c>
      <c r="K16" s="36">
        <v>13071.25</v>
      </c>
      <c r="L16" s="36">
        <v>12905.4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4838.95</v>
      </c>
      <c r="D17" s="36">
        <v>4854.8666666666659</v>
      </c>
      <c r="E17" s="36">
        <v>4784.1333333333314</v>
      </c>
      <c r="F17" s="36">
        <v>4729.3166666666657</v>
      </c>
      <c r="G17" s="36">
        <v>4658.5833333333312</v>
      </c>
      <c r="H17" s="36">
        <v>4909.6833333333316</v>
      </c>
      <c r="I17" s="36">
        <v>4980.416666666667</v>
      </c>
      <c r="J17" s="36">
        <v>5035.2333333333318</v>
      </c>
      <c r="K17" s="31">
        <v>4925.6000000000004</v>
      </c>
      <c r="L17" s="31">
        <v>4800.05</v>
      </c>
      <c r="M17" s="31">
        <v>2.23298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22902.25</v>
      </c>
      <c r="D18" s="36">
        <v>22902.333333333332</v>
      </c>
      <c r="E18" s="36">
        <v>22752.166666666664</v>
      </c>
      <c r="F18" s="36">
        <v>22602.083333333332</v>
      </c>
      <c r="G18" s="36">
        <v>22451.916666666664</v>
      </c>
      <c r="H18" s="36">
        <v>23052.416666666664</v>
      </c>
      <c r="I18" s="36">
        <v>23202.583333333328</v>
      </c>
      <c r="J18" s="36">
        <v>23352.666666666664</v>
      </c>
      <c r="K18" s="31">
        <v>23052.5</v>
      </c>
      <c r="L18" s="31">
        <v>22752.25</v>
      </c>
      <c r="M18" s="31">
        <v>0.11982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164.75</v>
      </c>
      <c r="D19" s="36">
        <v>164.86666666666667</v>
      </c>
      <c r="E19" s="36">
        <v>163.48333333333335</v>
      </c>
      <c r="F19" s="36">
        <v>162.21666666666667</v>
      </c>
      <c r="G19" s="36">
        <v>160.83333333333334</v>
      </c>
      <c r="H19" s="36">
        <v>166.13333333333335</v>
      </c>
      <c r="I19" s="36">
        <v>167.51666666666668</v>
      </c>
      <c r="J19" s="36">
        <v>168.78333333333336</v>
      </c>
      <c r="K19" s="31">
        <v>166.25</v>
      </c>
      <c r="L19" s="31">
        <v>163.6</v>
      </c>
      <c r="M19" s="31">
        <v>39.380800000000001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231</v>
      </c>
      <c r="D20" s="36">
        <v>231.96666666666667</v>
      </c>
      <c r="E20" s="36">
        <v>229.43333333333334</v>
      </c>
      <c r="F20" s="36">
        <v>227.86666666666667</v>
      </c>
      <c r="G20" s="36">
        <v>225.33333333333334</v>
      </c>
      <c r="H20" s="36">
        <v>233.53333333333333</v>
      </c>
      <c r="I20" s="36">
        <v>236.06666666666669</v>
      </c>
      <c r="J20" s="36">
        <v>237.63333333333333</v>
      </c>
      <c r="K20" s="31">
        <v>234.5</v>
      </c>
      <c r="L20" s="31">
        <v>230.4</v>
      </c>
      <c r="M20" s="31">
        <v>10.11975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2202.75</v>
      </c>
      <c r="D21" s="36">
        <v>2214.8166666666666</v>
      </c>
      <c r="E21" s="36">
        <v>2175.6333333333332</v>
      </c>
      <c r="F21" s="36">
        <v>2148.5166666666664</v>
      </c>
      <c r="G21" s="36">
        <v>2109.333333333333</v>
      </c>
      <c r="H21" s="36">
        <v>2241.9333333333334</v>
      </c>
      <c r="I21" s="36">
        <v>2281.1166666666668</v>
      </c>
      <c r="J21" s="36">
        <v>2308.2333333333336</v>
      </c>
      <c r="K21" s="31">
        <v>2254</v>
      </c>
      <c r="L21" s="31">
        <v>2187.6999999999998</v>
      </c>
      <c r="M21" s="31">
        <v>4.4548899999999998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2941.25</v>
      </c>
      <c r="D22" s="36">
        <v>2950.2000000000003</v>
      </c>
      <c r="E22" s="36">
        <v>2906.0500000000006</v>
      </c>
      <c r="F22" s="36">
        <v>2870.8500000000004</v>
      </c>
      <c r="G22" s="36">
        <v>2826.7000000000007</v>
      </c>
      <c r="H22" s="36">
        <v>2985.4000000000005</v>
      </c>
      <c r="I22" s="36">
        <v>3029.55</v>
      </c>
      <c r="J22" s="36">
        <v>3064.7500000000005</v>
      </c>
      <c r="K22" s="31">
        <v>2994.35</v>
      </c>
      <c r="L22" s="31">
        <v>2915</v>
      </c>
      <c r="M22" s="31">
        <v>17.414929999999998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1531.8</v>
      </c>
      <c r="D23" s="36">
        <v>1530.9333333333334</v>
      </c>
      <c r="E23" s="36">
        <v>1506.8666666666668</v>
      </c>
      <c r="F23" s="36">
        <v>1481.9333333333334</v>
      </c>
      <c r="G23" s="36">
        <v>1457.8666666666668</v>
      </c>
      <c r="H23" s="36">
        <v>1555.8666666666668</v>
      </c>
      <c r="I23" s="36">
        <v>1579.9333333333334</v>
      </c>
      <c r="J23" s="36">
        <v>1604.8666666666668</v>
      </c>
      <c r="K23" s="31">
        <v>1555</v>
      </c>
      <c r="L23" s="31">
        <v>1506</v>
      </c>
      <c r="M23" s="31">
        <v>9.6510899999999999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1074</v>
      </c>
      <c r="D24" s="36">
        <v>1080.5333333333333</v>
      </c>
      <c r="E24" s="36">
        <v>1062.0666666666666</v>
      </c>
      <c r="F24" s="36">
        <v>1050.1333333333332</v>
      </c>
      <c r="G24" s="36">
        <v>1031.6666666666665</v>
      </c>
      <c r="H24" s="36">
        <v>1092.4666666666667</v>
      </c>
      <c r="I24" s="36">
        <v>1110.9333333333334</v>
      </c>
      <c r="J24" s="36">
        <v>1122.8666666666668</v>
      </c>
      <c r="K24" s="31">
        <v>1099</v>
      </c>
      <c r="L24" s="31">
        <v>1068.5999999999999</v>
      </c>
      <c r="M24" s="31">
        <v>59.932519999999997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535.45000000000005</v>
      </c>
      <c r="D25" s="36">
        <v>537.01666666666677</v>
      </c>
      <c r="E25" s="36">
        <v>526.53333333333353</v>
      </c>
      <c r="F25" s="36">
        <v>517.61666666666679</v>
      </c>
      <c r="G25" s="36">
        <v>507.13333333333355</v>
      </c>
      <c r="H25" s="36">
        <v>545.93333333333351</v>
      </c>
      <c r="I25" s="36">
        <v>556.41666666666686</v>
      </c>
      <c r="J25" s="36">
        <v>565.33333333333348</v>
      </c>
      <c r="K25" s="31">
        <v>547.5</v>
      </c>
      <c r="L25" s="31">
        <v>528.1</v>
      </c>
      <c r="M25" s="31">
        <v>16.076429999999998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4936.6499999999996</v>
      </c>
      <c r="D26" s="36">
        <v>4923.8499999999995</v>
      </c>
      <c r="E26" s="36">
        <v>4897.6999999999989</v>
      </c>
      <c r="F26" s="36">
        <v>4858.7499999999991</v>
      </c>
      <c r="G26" s="36">
        <v>4832.5999999999985</v>
      </c>
      <c r="H26" s="36">
        <v>4962.7999999999993</v>
      </c>
      <c r="I26" s="36">
        <v>4988.9499999999989</v>
      </c>
      <c r="J26" s="36">
        <v>5027.8999999999996</v>
      </c>
      <c r="K26" s="31">
        <v>4950</v>
      </c>
      <c r="L26" s="31">
        <v>4884.8999999999996</v>
      </c>
      <c r="M26" s="31">
        <v>0.95026999999999995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522.35</v>
      </c>
      <c r="D27" s="36">
        <v>523.30000000000007</v>
      </c>
      <c r="E27" s="36">
        <v>516.05000000000018</v>
      </c>
      <c r="F27" s="36">
        <v>509.75000000000011</v>
      </c>
      <c r="G27" s="36">
        <v>502.50000000000023</v>
      </c>
      <c r="H27" s="36">
        <v>529.60000000000014</v>
      </c>
      <c r="I27" s="36">
        <v>536.84999999999991</v>
      </c>
      <c r="J27" s="36">
        <v>543.15000000000009</v>
      </c>
      <c r="K27" s="31">
        <v>530.54999999999995</v>
      </c>
      <c r="L27" s="31">
        <v>517</v>
      </c>
      <c r="M27" s="31">
        <v>27.620930000000001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5555.5</v>
      </c>
      <c r="D28" s="36">
        <v>5578.1833333333334</v>
      </c>
      <c r="E28" s="36">
        <v>5481.0166666666664</v>
      </c>
      <c r="F28" s="36">
        <v>5406.5333333333328</v>
      </c>
      <c r="G28" s="36">
        <v>5309.3666666666659</v>
      </c>
      <c r="H28" s="36">
        <v>5652.666666666667</v>
      </c>
      <c r="I28" s="36">
        <v>5749.833333333333</v>
      </c>
      <c r="J28" s="36">
        <v>5824.3166666666675</v>
      </c>
      <c r="K28" s="31">
        <v>5675.35</v>
      </c>
      <c r="L28" s="31">
        <v>5503.7</v>
      </c>
      <c r="M28" s="31">
        <v>6.8273200000000003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455.35</v>
      </c>
      <c r="D29" s="36">
        <v>464.7833333333333</v>
      </c>
      <c r="E29" s="36">
        <v>444.56666666666661</v>
      </c>
      <c r="F29" s="36">
        <v>433.7833333333333</v>
      </c>
      <c r="G29" s="36">
        <v>413.56666666666661</v>
      </c>
      <c r="H29" s="36">
        <v>475.56666666666661</v>
      </c>
      <c r="I29" s="36">
        <v>495.7833333333333</v>
      </c>
      <c r="J29" s="36">
        <v>506.56666666666661</v>
      </c>
      <c r="K29" s="31">
        <v>485</v>
      </c>
      <c r="L29" s="31">
        <v>454</v>
      </c>
      <c r="M29" s="31">
        <v>121.88346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175.3</v>
      </c>
      <c r="D30" s="36">
        <v>175.48333333333335</v>
      </c>
      <c r="E30" s="36">
        <v>174.06666666666669</v>
      </c>
      <c r="F30" s="36">
        <v>172.83333333333334</v>
      </c>
      <c r="G30" s="36">
        <v>171.41666666666669</v>
      </c>
      <c r="H30" s="36">
        <v>176.7166666666667</v>
      </c>
      <c r="I30" s="36">
        <v>178.13333333333333</v>
      </c>
      <c r="J30" s="36">
        <v>179.3666666666667</v>
      </c>
      <c r="K30" s="31">
        <v>176.9</v>
      </c>
      <c r="L30" s="31">
        <v>174.25</v>
      </c>
      <c r="M30" s="31">
        <v>87.865020000000001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3336.05</v>
      </c>
      <c r="D31" s="36">
        <v>3330.0333333333333</v>
      </c>
      <c r="E31" s="36">
        <v>3306.1666666666665</v>
      </c>
      <c r="F31" s="36">
        <v>3276.2833333333333</v>
      </c>
      <c r="G31" s="36">
        <v>3252.4166666666665</v>
      </c>
      <c r="H31" s="36">
        <v>3359.9166666666665</v>
      </c>
      <c r="I31" s="36">
        <v>3383.7833333333333</v>
      </c>
      <c r="J31" s="36">
        <v>3413.6666666666665</v>
      </c>
      <c r="K31" s="31">
        <v>3353.9</v>
      </c>
      <c r="L31" s="31">
        <v>3300.15</v>
      </c>
      <c r="M31" s="31">
        <v>7.8044799999999999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1908.85</v>
      </c>
      <c r="D32" s="36">
        <v>1920.6166666666668</v>
      </c>
      <c r="E32" s="36">
        <v>1891.2333333333336</v>
      </c>
      <c r="F32" s="36">
        <v>1873.6166666666668</v>
      </c>
      <c r="G32" s="36">
        <v>1844.2333333333336</v>
      </c>
      <c r="H32" s="36">
        <v>1938.2333333333336</v>
      </c>
      <c r="I32" s="36">
        <v>1967.6166666666668</v>
      </c>
      <c r="J32" s="36">
        <v>1985.2333333333336</v>
      </c>
      <c r="K32" s="31">
        <v>1950</v>
      </c>
      <c r="L32" s="31">
        <v>1903</v>
      </c>
      <c r="M32" s="31">
        <v>4.8376599999999996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1026.25</v>
      </c>
      <c r="D33" s="36">
        <v>1026.3500000000001</v>
      </c>
      <c r="E33" s="36">
        <v>1009.9000000000003</v>
      </c>
      <c r="F33" s="36">
        <v>993.55000000000018</v>
      </c>
      <c r="G33" s="36">
        <v>977.10000000000036</v>
      </c>
      <c r="H33" s="36">
        <v>1042.7000000000003</v>
      </c>
      <c r="I33" s="36">
        <v>1059.1500000000001</v>
      </c>
      <c r="J33" s="36">
        <v>1075.5000000000002</v>
      </c>
      <c r="K33" s="31">
        <v>1042.8</v>
      </c>
      <c r="L33" s="31">
        <v>1010</v>
      </c>
      <c r="M33" s="31">
        <v>40.490830000000003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731.3</v>
      </c>
      <c r="D34" s="36">
        <v>737.65</v>
      </c>
      <c r="E34" s="36">
        <v>723.69999999999993</v>
      </c>
      <c r="F34" s="36">
        <v>716.09999999999991</v>
      </c>
      <c r="G34" s="36">
        <v>702.14999999999986</v>
      </c>
      <c r="H34" s="36">
        <v>745.25</v>
      </c>
      <c r="I34" s="36">
        <v>759.2</v>
      </c>
      <c r="J34" s="36">
        <v>766.80000000000007</v>
      </c>
      <c r="K34" s="31">
        <v>751.6</v>
      </c>
      <c r="L34" s="31">
        <v>730.05</v>
      </c>
      <c r="M34" s="31">
        <v>17.430620000000001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1032.8499999999999</v>
      </c>
      <c r="D35" s="36">
        <v>1025.6166666666666</v>
      </c>
      <c r="E35" s="36">
        <v>1016.2333333333331</v>
      </c>
      <c r="F35" s="36">
        <v>999.61666666666656</v>
      </c>
      <c r="G35" s="36">
        <v>990.23333333333312</v>
      </c>
      <c r="H35" s="36">
        <v>1042.2333333333331</v>
      </c>
      <c r="I35" s="36">
        <v>1051.6166666666668</v>
      </c>
      <c r="J35" s="36">
        <v>1068.2333333333331</v>
      </c>
      <c r="K35" s="31">
        <v>1035</v>
      </c>
      <c r="L35" s="31">
        <v>1009</v>
      </c>
      <c r="M35" s="31">
        <v>11.582369999999999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363</v>
      </c>
      <c r="D36" s="36">
        <v>364.41666666666669</v>
      </c>
      <c r="E36" s="36">
        <v>359.63333333333338</v>
      </c>
      <c r="F36" s="36">
        <v>356.26666666666671</v>
      </c>
      <c r="G36" s="36">
        <v>351.48333333333341</v>
      </c>
      <c r="H36" s="36">
        <v>367.78333333333336</v>
      </c>
      <c r="I36" s="36">
        <v>372.56666666666666</v>
      </c>
      <c r="J36" s="36">
        <v>375.93333333333334</v>
      </c>
      <c r="K36" s="31">
        <v>369.2</v>
      </c>
      <c r="L36" s="31">
        <v>361.05</v>
      </c>
      <c r="M36" s="31">
        <v>16.542480000000001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1120.25</v>
      </c>
      <c r="D37" s="36">
        <v>1120.4333333333334</v>
      </c>
      <c r="E37" s="36">
        <v>1114.0166666666669</v>
      </c>
      <c r="F37" s="36">
        <v>1107.7833333333335</v>
      </c>
      <c r="G37" s="36">
        <v>1101.366666666667</v>
      </c>
      <c r="H37" s="36">
        <v>1126.6666666666667</v>
      </c>
      <c r="I37" s="36">
        <v>1133.0833333333333</v>
      </c>
      <c r="J37" s="36">
        <v>1139.3166666666666</v>
      </c>
      <c r="K37" s="31">
        <v>1126.8499999999999</v>
      </c>
      <c r="L37" s="31">
        <v>1114.2</v>
      </c>
      <c r="M37" s="31">
        <v>68.246409999999997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6419</v>
      </c>
      <c r="D38" s="36">
        <v>6428.3833333333341</v>
      </c>
      <c r="E38" s="36">
        <v>6386.5166666666682</v>
      </c>
      <c r="F38" s="36">
        <v>6354.0333333333338</v>
      </c>
      <c r="G38" s="36">
        <v>6312.1666666666679</v>
      </c>
      <c r="H38" s="36">
        <v>6460.8666666666686</v>
      </c>
      <c r="I38" s="36">
        <v>6502.7333333333354</v>
      </c>
      <c r="J38" s="36">
        <v>6535.216666666669</v>
      </c>
      <c r="K38" s="31">
        <v>6470.25</v>
      </c>
      <c r="L38" s="31">
        <v>6395.9</v>
      </c>
      <c r="M38" s="31">
        <v>3.7710900000000001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1709.75</v>
      </c>
      <c r="D39" s="36">
        <v>1711.0333333333335</v>
      </c>
      <c r="E39" s="36">
        <v>1695.5166666666671</v>
      </c>
      <c r="F39" s="36">
        <v>1681.2833333333335</v>
      </c>
      <c r="G39" s="36">
        <v>1665.7666666666671</v>
      </c>
      <c r="H39" s="36">
        <v>1725.2666666666671</v>
      </c>
      <c r="I39" s="36">
        <v>1740.7833333333335</v>
      </c>
      <c r="J39" s="36">
        <v>1755.0166666666671</v>
      </c>
      <c r="K39" s="31">
        <v>1726.55</v>
      </c>
      <c r="L39" s="31">
        <v>1696.8</v>
      </c>
      <c r="M39" s="31">
        <v>12.143520000000001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7827.35</v>
      </c>
      <c r="D40" s="36">
        <v>7855.7833333333328</v>
      </c>
      <c r="E40" s="36">
        <v>7771.5666666666657</v>
      </c>
      <c r="F40" s="36">
        <v>7715.7833333333328</v>
      </c>
      <c r="G40" s="36">
        <v>7631.5666666666657</v>
      </c>
      <c r="H40" s="36">
        <v>7911.5666666666657</v>
      </c>
      <c r="I40" s="36">
        <v>7995.7833333333328</v>
      </c>
      <c r="J40" s="36">
        <v>8051.5666666666657</v>
      </c>
      <c r="K40" s="31">
        <v>7940</v>
      </c>
      <c r="L40" s="31">
        <v>7800</v>
      </c>
      <c r="M40" s="31">
        <v>0.54891999999999996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7632.65</v>
      </c>
      <c r="D41" s="36">
        <v>7603.083333333333</v>
      </c>
      <c r="E41" s="36">
        <v>7564.5666666666657</v>
      </c>
      <c r="F41" s="36">
        <v>7496.4833333333327</v>
      </c>
      <c r="G41" s="36">
        <v>7457.9666666666653</v>
      </c>
      <c r="H41" s="36">
        <v>7671.1666666666661</v>
      </c>
      <c r="I41" s="36">
        <v>7709.6833333333343</v>
      </c>
      <c r="J41" s="36">
        <v>7777.7666666666664</v>
      </c>
      <c r="K41" s="31">
        <v>7641.6</v>
      </c>
      <c r="L41" s="31">
        <v>7535</v>
      </c>
      <c r="M41" s="31">
        <v>7.9140800000000002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2509.6</v>
      </c>
      <c r="D42" s="36">
        <v>2519.9666666666667</v>
      </c>
      <c r="E42" s="36">
        <v>2494.6333333333332</v>
      </c>
      <c r="F42" s="36">
        <v>2479.6666666666665</v>
      </c>
      <c r="G42" s="36">
        <v>2454.333333333333</v>
      </c>
      <c r="H42" s="36">
        <v>2534.9333333333334</v>
      </c>
      <c r="I42" s="36">
        <v>2560.2666666666664</v>
      </c>
      <c r="J42" s="36">
        <v>2575.2333333333336</v>
      </c>
      <c r="K42" s="31">
        <v>2545.3000000000002</v>
      </c>
      <c r="L42" s="31">
        <v>2505</v>
      </c>
      <c r="M42" s="31">
        <v>1.77234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248.55</v>
      </c>
      <c r="D43" s="36">
        <v>249.41666666666666</v>
      </c>
      <c r="E43" s="36">
        <v>245.13333333333333</v>
      </c>
      <c r="F43" s="36">
        <v>241.71666666666667</v>
      </c>
      <c r="G43" s="36">
        <v>237.43333333333334</v>
      </c>
      <c r="H43" s="36">
        <v>252.83333333333331</v>
      </c>
      <c r="I43" s="36">
        <v>257.11666666666667</v>
      </c>
      <c r="J43" s="36">
        <v>260.5333333333333</v>
      </c>
      <c r="K43" s="31">
        <v>253.7</v>
      </c>
      <c r="L43" s="31">
        <v>246</v>
      </c>
      <c r="M43" s="31">
        <v>82.541430000000005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226.1</v>
      </c>
      <c r="D44" s="36">
        <v>225.38333333333335</v>
      </c>
      <c r="E44" s="36">
        <v>222.26666666666671</v>
      </c>
      <c r="F44" s="36">
        <v>218.43333333333337</v>
      </c>
      <c r="G44" s="36">
        <v>215.31666666666672</v>
      </c>
      <c r="H44" s="36">
        <v>229.2166666666667</v>
      </c>
      <c r="I44" s="36">
        <v>232.33333333333331</v>
      </c>
      <c r="J44" s="36">
        <v>236.16666666666669</v>
      </c>
      <c r="K44" s="31">
        <v>228.5</v>
      </c>
      <c r="L44" s="31">
        <v>221.55</v>
      </c>
      <c r="M44" s="31">
        <v>175.82769999999999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113.35</v>
      </c>
      <c r="D45" s="36">
        <v>112.55</v>
      </c>
      <c r="E45" s="36">
        <v>110.39999999999999</v>
      </c>
      <c r="F45" s="36">
        <v>107.44999999999999</v>
      </c>
      <c r="G45" s="36">
        <v>105.29999999999998</v>
      </c>
      <c r="H45" s="36">
        <v>115.5</v>
      </c>
      <c r="I45" s="36">
        <v>117.65</v>
      </c>
      <c r="J45" s="36">
        <v>120.60000000000001</v>
      </c>
      <c r="K45" s="31">
        <v>114.7</v>
      </c>
      <c r="L45" s="31">
        <v>109.6</v>
      </c>
      <c r="M45" s="31">
        <v>372.00565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1674.35</v>
      </c>
      <c r="D46" s="36">
        <v>1671.55</v>
      </c>
      <c r="E46" s="36">
        <v>1658.1</v>
      </c>
      <c r="F46" s="36">
        <v>1641.85</v>
      </c>
      <c r="G46" s="36">
        <v>1628.3999999999999</v>
      </c>
      <c r="H46" s="36">
        <v>1687.8</v>
      </c>
      <c r="I46" s="36">
        <v>1701.2500000000002</v>
      </c>
      <c r="J46" s="36">
        <v>1717.5</v>
      </c>
      <c r="K46" s="31">
        <v>1685</v>
      </c>
      <c r="L46" s="31">
        <v>1655.3</v>
      </c>
      <c r="M46" s="31">
        <v>2.76789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173.05</v>
      </c>
      <c r="D47" s="36">
        <v>172.85000000000002</v>
      </c>
      <c r="E47" s="36">
        <v>171.30000000000004</v>
      </c>
      <c r="F47" s="36">
        <v>169.55</v>
      </c>
      <c r="G47" s="36">
        <v>168.00000000000003</v>
      </c>
      <c r="H47" s="36">
        <v>174.60000000000005</v>
      </c>
      <c r="I47" s="36">
        <v>176.15</v>
      </c>
      <c r="J47" s="36">
        <v>177.90000000000006</v>
      </c>
      <c r="K47" s="31">
        <v>174.4</v>
      </c>
      <c r="L47" s="31">
        <v>171.1</v>
      </c>
      <c r="M47" s="31">
        <v>147.32129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593.25</v>
      </c>
      <c r="D48" s="36">
        <v>594.63333333333333</v>
      </c>
      <c r="E48" s="36">
        <v>589.26666666666665</v>
      </c>
      <c r="F48" s="36">
        <v>585.2833333333333</v>
      </c>
      <c r="G48" s="36">
        <v>579.91666666666663</v>
      </c>
      <c r="H48" s="36">
        <v>598.61666666666667</v>
      </c>
      <c r="I48" s="36">
        <v>603.98333333333323</v>
      </c>
      <c r="J48" s="36">
        <v>607.9666666666667</v>
      </c>
      <c r="K48" s="31">
        <v>600</v>
      </c>
      <c r="L48" s="31">
        <v>590.65</v>
      </c>
      <c r="M48" s="31">
        <v>16.97044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1220.9000000000001</v>
      </c>
      <c r="D49" s="36">
        <v>1216.1499999999999</v>
      </c>
      <c r="E49" s="36">
        <v>1202.2999999999997</v>
      </c>
      <c r="F49" s="36">
        <v>1183.6999999999998</v>
      </c>
      <c r="G49" s="36">
        <v>1169.8499999999997</v>
      </c>
      <c r="H49" s="36">
        <v>1234.7499999999998</v>
      </c>
      <c r="I49" s="36">
        <v>1248.5999999999997</v>
      </c>
      <c r="J49" s="36">
        <v>1267.1999999999998</v>
      </c>
      <c r="K49" s="31">
        <v>1230</v>
      </c>
      <c r="L49" s="31">
        <v>1197.55</v>
      </c>
      <c r="M49" s="31">
        <v>7.5140500000000001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988.45</v>
      </c>
      <c r="D50" s="36">
        <v>990.76666666666677</v>
      </c>
      <c r="E50" s="36">
        <v>983.58333333333348</v>
      </c>
      <c r="F50" s="36">
        <v>978.7166666666667</v>
      </c>
      <c r="G50" s="36">
        <v>971.53333333333342</v>
      </c>
      <c r="H50" s="36">
        <v>995.63333333333355</v>
      </c>
      <c r="I50" s="36">
        <v>1002.8166666666667</v>
      </c>
      <c r="J50" s="36">
        <v>1007.6833333333336</v>
      </c>
      <c r="K50" s="31">
        <v>997.95</v>
      </c>
      <c r="L50" s="31">
        <v>985.9</v>
      </c>
      <c r="M50" s="31">
        <v>39.129640000000002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184.75</v>
      </c>
      <c r="D51" s="36">
        <v>185.16666666666666</v>
      </c>
      <c r="E51" s="36">
        <v>182.0333333333333</v>
      </c>
      <c r="F51" s="36">
        <v>179.31666666666663</v>
      </c>
      <c r="G51" s="36">
        <v>176.18333333333328</v>
      </c>
      <c r="H51" s="36">
        <v>187.88333333333333</v>
      </c>
      <c r="I51" s="36">
        <v>191.01666666666671</v>
      </c>
      <c r="J51" s="36">
        <v>193.73333333333335</v>
      </c>
      <c r="K51" s="31">
        <v>188.3</v>
      </c>
      <c r="L51" s="31">
        <v>182.45</v>
      </c>
      <c r="M51" s="31">
        <v>194.60687999999999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252.35</v>
      </c>
      <c r="D52" s="36">
        <v>252.95000000000002</v>
      </c>
      <c r="E52" s="36">
        <v>249.00000000000006</v>
      </c>
      <c r="F52" s="36">
        <v>245.65000000000003</v>
      </c>
      <c r="G52" s="36">
        <v>241.70000000000007</v>
      </c>
      <c r="H52" s="36">
        <v>256.30000000000007</v>
      </c>
      <c r="I52" s="36">
        <v>260.25</v>
      </c>
      <c r="J52" s="36">
        <v>263.60000000000002</v>
      </c>
      <c r="K52" s="31">
        <v>256.89999999999998</v>
      </c>
      <c r="L52" s="31">
        <v>249.6</v>
      </c>
      <c r="M52" s="31">
        <v>48.138649999999998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21888.6</v>
      </c>
      <c r="D53" s="36">
        <v>21946.216666666664</v>
      </c>
      <c r="E53" s="36">
        <v>21762.433333333327</v>
      </c>
      <c r="F53" s="36">
        <v>21636.266666666663</v>
      </c>
      <c r="G53" s="36">
        <v>21452.483333333326</v>
      </c>
      <c r="H53" s="36">
        <v>22072.383333333328</v>
      </c>
      <c r="I53" s="36">
        <v>22256.166666666661</v>
      </c>
      <c r="J53" s="36">
        <v>22382.333333333328</v>
      </c>
      <c r="K53" s="31">
        <v>22130</v>
      </c>
      <c r="L53" s="31">
        <v>21820.05</v>
      </c>
      <c r="M53" s="31">
        <v>0.12776999999999999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449.75</v>
      </c>
      <c r="D54" s="36">
        <v>448.76666666666665</v>
      </c>
      <c r="E54" s="36">
        <v>446.0333333333333</v>
      </c>
      <c r="F54" s="36">
        <v>442.31666666666666</v>
      </c>
      <c r="G54" s="36">
        <v>439.58333333333331</v>
      </c>
      <c r="H54" s="36">
        <v>452.48333333333329</v>
      </c>
      <c r="I54" s="36">
        <v>455.21666666666664</v>
      </c>
      <c r="J54" s="36">
        <v>458.93333333333328</v>
      </c>
      <c r="K54" s="31">
        <v>451.5</v>
      </c>
      <c r="L54" s="31">
        <v>445.05</v>
      </c>
      <c r="M54" s="31">
        <v>63.22336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4911.25</v>
      </c>
      <c r="D55" s="36">
        <v>4899.1333333333341</v>
      </c>
      <c r="E55" s="36">
        <v>4870.8166666666684</v>
      </c>
      <c r="F55" s="36">
        <v>4830.3833333333341</v>
      </c>
      <c r="G55" s="36">
        <v>4802.0666666666684</v>
      </c>
      <c r="H55" s="36">
        <v>4939.5666666666684</v>
      </c>
      <c r="I55" s="36">
        <v>4967.8833333333341</v>
      </c>
      <c r="J55" s="36">
        <v>5008.3166666666684</v>
      </c>
      <c r="K55" s="31">
        <v>4927.45</v>
      </c>
      <c r="L55" s="31">
        <v>4858.7</v>
      </c>
      <c r="M55" s="31">
        <v>2.00718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445.95</v>
      </c>
      <c r="D56" s="36">
        <v>445.04999999999995</v>
      </c>
      <c r="E56" s="36">
        <v>440.19999999999993</v>
      </c>
      <c r="F56" s="36">
        <v>434.45</v>
      </c>
      <c r="G56" s="36">
        <v>429.59999999999997</v>
      </c>
      <c r="H56" s="36">
        <v>450.7999999999999</v>
      </c>
      <c r="I56" s="36">
        <v>455.64999999999992</v>
      </c>
      <c r="J56" s="36">
        <v>461.39999999999986</v>
      </c>
      <c r="K56" s="31">
        <v>449.9</v>
      </c>
      <c r="L56" s="31">
        <v>439.3</v>
      </c>
      <c r="M56" s="31">
        <v>69.529179999999997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455.8</v>
      </c>
      <c r="D57" s="36">
        <v>453.93333333333334</v>
      </c>
      <c r="E57" s="36">
        <v>448.86666666666667</v>
      </c>
      <c r="F57" s="36">
        <v>441.93333333333334</v>
      </c>
      <c r="G57" s="36">
        <v>436.86666666666667</v>
      </c>
      <c r="H57" s="36">
        <v>460.86666666666667</v>
      </c>
      <c r="I57" s="36">
        <v>465.93333333333339</v>
      </c>
      <c r="J57" s="36">
        <v>472.86666666666667</v>
      </c>
      <c r="K57" s="31">
        <v>459</v>
      </c>
      <c r="L57" s="31">
        <v>447</v>
      </c>
      <c r="M57" s="31">
        <v>19.780349999999999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1249.6500000000001</v>
      </c>
      <c r="D58" s="36">
        <v>1247.8833333333334</v>
      </c>
      <c r="E58" s="36">
        <v>1241.7666666666669</v>
      </c>
      <c r="F58" s="36">
        <v>1233.8833333333334</v>
      </c>
      <c r="G58" s="36">
        <v>1227.7666666666669</v>
      </c>
      <c r="H58" s="36">
        <v>1255.7666666666669</v>
      </c>
      <c r="I58" s="36">
        <v>1261.8833333333332</v>
      </c>
      <c r="J58" s="36">
        <v>1269.7666666666669</v>
      </c>
      <c r="K58" s="31">
        <v>1254</v>
      </c>
      <c r="L58" s="31">
        <v>1240</v>
      </c>
      <c r="M58" s="31">
        <v>19.407550000000001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1237.0999999999999</v>
      </c>
      <c r="D59" s="36">
        <v>1229.8166666666666</v>
      </c>
      <c r="E59" s="36">
        <v>1219.4833333333331</v>
      </c>
      <c r="F59" s="36">
        <v>1201.8666666666666</v>
      </c>
      <c r="G59" s="36">
        <v>1191.5333333333331</v>
      </c>
      <c r="H59" s="36">
        <v>1247.4333333333332</v>
      </c>
      <c r="I59" s="36">
        <v>1257.7666666666667</v>
      </c>
      <c r="J59" s="36">
        <v>1275.3833333333332</v>
      </c>
      <c r="K59" s="31">
        <v>1240.1500000000001</v>
      </c>
      <c r="L59" s="31">
        <v>1212.2</v>
      </c>
      <c r="M59" s="31">
        <v>17.385069999999999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366.95</v>
      </c>
      <c r="D60" s="36">
        <v>361.06666666666666</v>
      </c>
      <c r="E60" s="36">
        <v>352.38333333333333</v>
      </c>
      <c r="F60" s="36">
        <v>337.81666666666666</v>
      </c>
      <c r="G60" s="36">
        <v>329.13333333333333</v>
      </c>
      <c r="H60" s="36">
        <v>375.63333333333333</v>
      </c>
      <c r="I60" s="36">
        <v>384.31666666666661</v>
      </c>
      <c r="J60" s="36">
        <v>398.88333333333333</v>
      </c>
      <c r="K60" s="31">
        <v>369.75</v>
      </c>
      <c r="L60" s="31">
        <v>346.5</v>
      </c>
      <c r="M60" s="31">
        <v>289.37243000000001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6273.4</v>
      </c>
      <c r="D61" s="36">
        <v>6324.8</v>
      </c>
      <c r="E61" s="36">
        <v>6209.6</v>
      </c>
      <c r="F61" s="36">
        <v>6145.8</v>
      </c>
      <c r="G61" s="36">
        <v>6030.6</v>
      </c>
      <c r="H61" s="36">
        <v>6388.6</v>
      </c>
      <c r="I61" s="36">
        <v>6503.7999999999993</v>
      </c>
      <c r="J61" s="36">
        <v>6567.6</v>
      </c>
      <c r="K61" s="31">
        <v>6440</v>
      </c>
      <c r="L61" s="31">
        <v>6261</v>
      </c>
      <c r="M61" s="31">
        <v>3.2743899999999999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2420.6</v>
      </c>
      <c r="D62" s="36">
        <v>2403.2666666666669</v>
      </c>
      <c r="E62" s="36">
        <v>2374.5333333333338</v>
      </c>
      <c r="F62" s="36">
        <v>2328.4666666666667</v>
      </c>
      <c r="G62" s="36">
        <v>2299.7333333333336</v>
      </c>
      <c r="H62" s="36">
        <v>2449.3333333333339</v>
      </c>
      <c r="I62" s="36">
        <v>2478.0666666666666</v>
      </c>
      <c r="J62" s="36">
        <v>2524.1333333333341</v>
      </c>
      <c r="K62" s="31">
        <v>2432</v>
      </c>
      <c r="L62" s="31">
        <v>2357.1999999999998</v>
      </c>
      <c r="M62" s="31">
        <v>2.6492200000000001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860.4</v>
      </c>
      <c r="D63" s="36">
        <v>863.9666666666667</v>
      </c>
      <c r="E63" s="36">
        <v>851.43333333333339</v>
      </c>
      <c r="F63" s="36">
        <v>842.4666666666667</v>
      </c>
      <c r="G63" s="36">
        <v>829.93333333333339</v>
      </c>
      <c r="H63" s="36">
        <v>872.93333333333339</v>
      </c>
      <c r="I63" s="36">
        <v>885.4666666666667</v>
      </c>
      <c r="J63" s="36">
        <v>894.43333333333339</v>
      </c>
      <c r="K63" s="31">
        <v>876.5</v>
      </c>
      <c r="L63" s="31">
        <v>855</v>
      </c>
      <c r="M63" s="31">
        <v>16.086670000000002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1235.5999999999999</v>
      </c>
      <c r="D64" s="36">
        <v>1235.6000000000001</v>
      </c>
      <c r="E64" s="36">
        <v>1227.2000000000003</v>
      </c>
      <c r="F64" s="36">
        <v>1218.8000000000002</v>
      </c>
      <c r="G64" s="36">
        <v>1210.4000000000003</v>
      </c>
      <c r="H64" s="36">
        <v>1244.0000000000002</v>
      </c>
      <c r="I64" s="36">
        <v>1252.4000000000003</v>
      </c>
      <c r="J64" s="36">
        <v>1260.8000000000002</v>
      </c>
      <c r="K64" s="31">
        <v>1244</v>
      </c>
      <c r="L64" s="31">
        <v>1227.2</v>
      </c>
      <c r="M64" s="31">
        <v>0.88544999999999996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296.10000000000002</v>
      </c>
      <c r="D65" s="36">
        <v>294.73333333333335</v>
      </c>
      <c r="E65" s="36">
        <v>291.11666666666667</v>
      </c>
      <c r="F65" s="36">
        <v>286.13333333333333</v>
      </c>
      <c r="G65" s="36">
        <v>282.51666666666665</v>
      </c>
      <c r="H65" s="36">
        <v>299.7166666666667</v>
      </c>
      <c r="I65" s="36">
        <v>303.33333333333337</v>
      </c>
      <c r="J65" s="36">
        <v>308.31666666666672</v>
      </c>
      <c r="K65" s="31">
        <v>298.35000000000002</v>
      </c>
      <c r="L65" s="31">
        <v>289.75</v>
      </c>
      <c r="M65" s="31">
        <v>44.17371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1976.65</v>
      </c>
      <c r="D66" s="36">
        <v>1971.1333333333334</v>
      </c>
      <c r="E66" s="36">
        <v>1959.5666666666668</v>
      </c>
      <c r="F66" s="36">
        <v>1942.4833333333333</v>
      </c>
      <c r="G66" s="36">
        <v>1930.9166666666667</v>
      </c>
      <c r="H66" s="36">
        <v>1988.2166666666669</v>
      </c>
      <c r="I66" s="36">
        <v>1999.7833333333335</v>
      </c>
      <c r="J66" s="36">
        <v>2016.866666666667</v>
      </c>
      <c r="K66" s="31">
        <v>1982.7</v>
      </c>
      <c r="L66" s="31">
        <v>1954.05</v>
      </c>
      <c r="M66" s="31">
        <v>5.0693200000000003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548.20000000000005</v>
      </c>
      <c r="D67" s="36">
        <v>546.4666666666667</v>
      </c>
      <c r="E67" s="36">
        <v>541.43333333333339</v>
      </c>
      <c r="F67" s="36">
        <v>534.66666666666674</v>
      </c>
      <c r="G67" s="36">
        <v>529.63333333333344</v>
      </c>
      <c r="H67" s="36">
        <v>553.23333333333335</v>
      </c>
      <c r="I67" s="36">
        <v>558.26666666666665</v>
      </c>
      <c r="J67" s="36">
        <v>565.0333333333333</v>
      </c>
      <c r="K67" s="31">
        <v>551.5</v>
      </c>
      <c r="L67" s="31">
        <v>539.70000000000005</v>
      </c>
      <c r="M67" s="31">
        <v>21.55547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2313.25</v>
      </c>
      <c r="D68" s="36">
        <v>2326.5833333333335</v>
      </c>
      <c r="E68" s="36">
        <v>2291.166666666667</v>
      </c>
      <c r="F68" s="36">
        <v>2269.0833333333335</v>
      </c>
      <c r="G68" s="36">
        <v>2233.666666666667</v>
      </c>
      <c r="H68" s="36">
        <v>2348.666666666667</v>
      </c>
      <c r="I68" s="36">
        <v>2384.0833333333339</v>
      </c>
      <c r="J68" s="36">
        <v>2406.166666666667</v>
      </c>
      <c r="K68" s="31">
        <v>2362</v>
      </c>
      <c r="L68" s="31">
        <v>2304.5</v>
      </c>
      <c r="M68" s="31">
        <v>1.84582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2288.15</v>
      </c>
      <c r="D69" s="36">
        <v>2293.85</v>
      </c>
      <c r="E69" s="36">
        <v>2260.9499999999998</v>
      </c>
      <c r="F69" s="36">
        <v>2233.75</v>
      </c>
      <c r="G69" s="36">
        <v>2200.85</v>
      </c>
      <c r="H69" s="36">
        <v>2321.0499999999997</v>
      </c>
      <c r="I69" s="36">
        <v>2353.9500000000003</v>
      </c>
      <c r="J69" s="36">
        <v>2381.1499999999996</v>
      </c>
      <c r="K69" s="31">
        <v>2326.75</v>
      </c>
      <c r="L69" s="31">
        <v>2266.65</v>
      </c>
      <c r="M69" s="31">
        <v>3.4396499999999999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363.95</v>
      </c>
      <c r="D70" s="36">
        <v>364.05</v>
      </c>
      <c r="E70" s="36">
        <v>360.1</v>
      </c>
      <c r="F70" s="36">
        <v>356.25</v>
      </c>
      <c r="G70" s="36">
        <v>352.3</v>
      </c>
      <c r="H70" s="36">
        <v>367.90000000000003</v>
      </c>
      <c r="I70" s="36">
        <v>371.84999999999997</v>
      </c>
      <c r="J70" s="36">
        <v>375.70000000000005</v>
      </c>
      <c r="K70" s="31">
        <v>368</v>
      </c>
      <c r="L70" s="31">
        <v>360.2</v>
      </c>
      <c r="M70" s="31">
        <v>18.935469999999999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192.8</v>
      </c>
      <c r="D71" s="36">
        <v>193.1</v>
      </c>
      <c r="E71" s="36">
        <v>188.7</v>
      </c>
      <c r="F71" s="36">
        <v>184.6</v>
      </c>
      <c r="G71" s="36">
        <v>180.2</v>
      </c>
      <c r="H71" s="36">
        <v>197.2</v>
      </c>
      <c r="I71" s="36">
        <v>201.60000000000002</v>
      </c>
      <c r="J71" s="36">
        <v>205.7</v>
      </c>
      <c r="K71" s="31">
        <v>197.5</v>
      </c>
      <c r="L71" s="31">
        <v>189</v>
      </c>
      <c r="M71" s="31">
        <v>177.20774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3723.9</v>
      </c>
      <c r="D72" s="36">
        <v>3717.3666666666663</v>
      </c>
      <c r="E72" s="36">
        <v>3695.7333333333327</v>
      </c>
      <c r="F72" s="36">
        <v>3667.5666666666662</v>
      </c>
      <c r="G72" s="36">
        <v>3645.9333333333325</v>
      </c>
      <c r="H72" s="36">
        <v>3745.5333333333328</v>
      </c>
      <c r="I72" s="36">
        <v>3767.166666666667</v>
      </c>
      <c r="J72" s="36">
        <v>3795.333333333333</v>
      </c>
      <c r="K72" s="31">
        <v>3739</v>
      </c>
      <c r="L72" s="31">
        <v>3689.2</v>
      </c>
      <c r="M72" s="31">
        <v>2.8723100000000001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6366.2</v>
      </c>
      <c r="D73" s="36">
        <v>6388.6333333333341</v>
      </c>
      <c r="E73" s="36">
        <v>6293.5666666666684</v>
      </c>
      <c r="F73" s="36">
        <v>6220.9333333333343</v>
      </c>
      <c r="G73" s="36">
        <v>6125.8666666666686</v>
      </c>
      <c r="H73" s="36">
        <v>6461.2666666666682</v>
      </c>
      <c r="I73" s="36">
        <v>6556.3333333333339</v>
      </c>
      <c r="J73" s="36">
        <v>6628.9666666666681</v>
      </c>
      <c r="K73" s="31">
        <v>6483.7</v>
      </c>
      <c r="L73" s="31">
        <v>6316</v>
      </c>
      <c r="M73" s="31">
        <v>8.2111699999999992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698.05</v>
      </c>
      <c r="D74" s="36">
        <v>697.36666666666679</v>
      </c>
      <c r="E74" s="36">
        <v>692.63333333333355</v>
      </c>
      <c r="F74" s="36">
        <v>687.21666666666681</v>
      </c>
      <c r="G74" s="36">
        <v>682.48333333333358</v>
      </c>
      <c r="H74" s="36">
        <v>702.78333333333353</v>
      </c>
      <c r="I74" s="36">
        <v>707.51666666666665</v>
      </c>
      <c r="J74" s="36">
        <v>712.93333333333351</v>
      </c>
      <c r="K74" s="31">
        <v>702.1</v>
      </c>
      <c r="L74" s="31">
        <v>691.95</v>
      </c>
      <c r="M74" s="31">
        <v>14.752269999999999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4021.35</v>
      </c>
      <c r="D75" s="36">
        <v>4020.1833333333329</v>
      </c>
      <c r="E75" s="36">
        <v>3991.4166666666661</v>
      </c>
      <c r="F75" s="36">
        <v>3961.4833333333331</v>
      </c>
      <c r="G75" s="36">
        <v>3932.7166666666662</v>
      </c>
      <c r="H75" s="36">
        <v>4050.1166666666659</v>
      </c>
      <c r="I75" s="36">
        <v>4078.8833333333332</v>
      </c>
      <c r="J75" s="36">
        <v>4108.8166666666657</v>
      </c>
      <c r="K75" s="31">
        <v>4048.95</v>
      </c>
      <c r="L75" s="31">
        <v>3990.25</v>
      </c>
      <c r="M75" s="31">
        <v>1.8500399999999999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5637.45</v>
      </c>
      <c r="D76" s="36">
        <v>5625.4833333333336</v>
      </c>
      <c r="E76" s="36">
        <v>5604.9666666666672</v>
      </c>
      <c r="F76" s="36">
        <v>5572.4833333333336</v>
      </c>
      <c r="G76" s="36">
        <v>5551.9666666666672</v>
      </c>
      <c r="H76" s="36">
        <v>5657.9666666666672</v>
      </c>
      <c r="I76" s="36">
        <v>5678.4833333333336</v>
      </c>
      <c r="J76" s="36">
        <v>5710.9666666666672</v>
      </c>
      <c r="K76" s="31">
        <v>5646</v>
      </c>
      <c r="L76" s="31">
        <v>5593</v>
      </c>
      <c r="M76" s="31">
        <v>2.24674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4039.65</v>
      </c>
      <c r="D77" s="36">
        <v>4057.2000000000003</v>
      </c>
      <c r="E77" s="36">
        <v>4004.8500000000004</v>
      </c>
      <c r="F77" s="36">
        <v>3970.05</v>
      </c>
      <c r="G77" s="36">
        <v>3917.7000000000003</v>
      </c>
      <c r="H77" s="36">
        <v>4092.0000000000005</v>
      </c>
      <c r="I77" s="36">
        <v>4144.3500000000004</v>
      </c>
      <c r="J77" s="36">
        <v>4179.1500000000005</v>
      </c>
      <c r="K77" s="31">
        <v>4109.55</v>
      </c>
      <c r="L77" s="31">
        <v>4022.4</v>
      </c>
      <c r="M77" s="31">
        <v>3.2836799999999999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3098.95</v>
      </c>
      <c r="D78" s="36">
        <v>3119.9666666666667</v>
      </c>
      <c r="E78" s="36">
        <v>3073.9833333333336</v>
      </c>
      <c r="F78" s="36">
        <v>3049.0166666666669</v>
      </c>
      <c r="G78" s="36">
        <v>3003.0333333333338</v>
      </c>
      <c r="H78" s="36">
        <v>3144.9333333333334</v>
      </c>
      <c r="I78" s="36">
        <v>3190.9166666666661</v>
      </c>
      <c r="J78" s="36">
        <v>3215.8833333333332</v>
      </c>
      <c r="K78" s="31">
        <v>3165.95</v>
      </c>
      <c r="L78" s="31">
        <v>3095</v>
      </c>
      <c r="M78" s="31">
        <v>1.9664900000000001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157.4</v>
      </c>
      <c r="D79" s="36">
        <v>157.51666666666665</v>
      </c>
      <c r="E79" s="36">
        <v>156.0333333333333</v>
      </c>
      <c r="F79" s="36">
        <v>154.66666666666666</v>
      </c>
      <c r="G79" s="36">
        <v>153.18333333333331</v>
      </c>
      <c r="H79" s="36">
        <v>158.8833333333333</v>
      </c>
      <c r="I79" s="36">
        <v>160.36666666666665</v>
      </c>
      <c r="J79" s="36">
        <v>161.73333333333329</v>
      </c>
      <c r="K79" s="31">
        <v>159</v>
      </c>
      <c r="L79" s="31">
        <v>156.15</v>
      </c>
      <c r="M79" s="31">
        <v>122.45375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3356.05</v>
      </c>
      <c r="D80" s="36">
        <v>3345.9500000000003</v>
      </c>
      <c r="E80" s="36">
        <v>3296.9000000000005</v>
      </c>
      <c r="F80" s="36">
        <v>3237.7500000000005</v>
      </c>
      <c r="G80" s="36">
        <v>3188.7000000000007</v>
      </c>
      <c r="H80" s="36">
        <v>3405.1000000000004</v>
      </c>
      <c r="I80" s="36">
        <v>3454.1500000000005</v>
      </c>
      <c r="J80" s="36">
        <v>3513.3</v>
      </c>
      <c r="K80" s="31">
        <v>3395</v>
      </c>
      <c r="L80" s="31">
        <v>3286.8</v>
      </c>
      <c r="M80" s="31">
        <v>1.18764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399.9</v>
      </c>
      <c r="D81" s="36">
        <v>398.58333333333331</v>
      </c>
      <c r="E81" s="36">
        <v>395.51666666666665</v>
      </c>
      <c r="F81" s="36">
        <v>391.13333333333333</v>
      </c>
      <c r="G81" s="36">
        <v>388.06666666666666</v>
      </c>
      <c r="H81" s="36">
        <v>402.96666666666664</v>
      </c>
      <c r="I81" s="36">
        <v>406.03333333333336</v>
      </c>
      <c r="J81" s="36">
        <v>410.41666666666663</v>
      </c>
      <c r="K81" s="31">
        <v>401.65</v>
      </c>
      <c r="L81" s="31">
        <v>394.2</v>
      </c>
      <c r="M81" s="31">
        <v>22.323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144.4</v>
      </c>
      <c r="D82" s="36">
        <v>144.70000000000002</v>
      </c>
      <c r="E82" s="36">
        <v>142.55000000000004</v>
      </c>
      <c r="F82" s="36">
        <v>140.70000000000002</v>
      </c>
      <c r="G82" s="36">
        <v>138.55000000000004</v>
      </c>
      <c r="H82" s="36">
        <v>146.55000000000004</v>
      </c>
      <c r="I82" s="36">
        <v>148.70000000000002</v>
      </c>
      <c r="J82" s="36">
        <v>150.55000000000004</v>
      </c>
      <c r="K82" s="31">
        <v>146.85</v>
      </c>
      <c r="L82" s="31">
        <v>142.85</v>
      </c>
      <c r="M82" s="31">
        <v>160.40169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1859</v>
      </c>
      <c r="D83" s="36">
        <v>1852.6666666666667</v>
      </c>
      <c r="E83" s="36">
        <v>1830.3333333333335</v>
      </c>
      <c r="F83" s="36">
        <v>1801.6666666666667</v>
      </c>
      <c r="G83" s="36">
        <v>1779.3333333333335</v>
      </c>
      <c r="H83" s="36">
        <v>1881.3333333333335</v>
      </c>
      <c r="I83" s="36">
        <v>1903.666666666667</v>
      </c>
      <c r="J83" s="36">
        <v>1932.3333333333335</v>
      </c>
      <c r="K83" s="31">
        <v>1875</v>
      </c>
      <c r="L83" s="31">
        <v>1824</v>
      </c>
      <c r="M83" s="31">
        <v>2.8187700000000002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1050.3499999999999</v>
      </c>
      <c r="D84" s="36">
        <v>1045.2</v>
      </c>
      <c r="E84" s="36">
        <v>1032.45</v>
      </c>
      <c r="F84" s="36">
        <v>1014.55</v>
      </c>
      <c r="G84" s="36">
        <v>1001.8</v>
      </c>
      <c r="H84" s="36">
        <v>1063.1000000000001</v>
      </c>
      <c r="I84" s="36">
        <v>1075.8500000000001</v>
      </c>
      <c r="J84" s="36">
        <v>1093.7500000000002</v>
      </c>
      <c r="K84" s="31">
        <v>1057.95</v>
      </c>
      <c r="L84" s="31">
        <v>1027.3</v>
      </c>
      <c r="M84" s="31">
        <v>10.622590000000001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1976.6</v>
      </c>
      <c r="D85" s="36">
        <v>1985.1166666666668</v>
      </c>
      <c r="E85" s="36">
        <v>1952.8333333333335</v>
      </c>
      <c r="F85" s="36">
        <v>1929.0666666666666</v>
      </c>
      <c r="G85" s="36">
        <v>1896.7833333333333</v>
      </c>
      <c r="H85" s="36">
        <v>2008.8833333333337</v>
      </c>
      <c r="I85" s="36">
        <v>2041.166666666667</v>
      </c>
      <c r="J85" s="36">
        <v>2064.9333333333338</v>
      </c>
      <c r="K85" s="31">
        <v>2017.4</v>
      </c>
      <c r="L85" s="31">
        <v>1961.35</v>
      </c>
      <c r="M85" s="31">
        <v>9.0907999999999998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2118.25</v>
      </c>
      <c r="D86" s="36">
        <v>2115.0833333333335</v>
      </c>
      <c r="E86" s="36">
        <v>2092.3666666666668</v>
      </c>
      <c r="F86" s="36">
        <v>2066.4833333333331</v>
      </c>
      <c r="G86" s="36">
        <v>2043.7666666666664</v>
      </c>
      <c r="H86" s="36">
        <v>2140.9666666666672</v>
      </c>
      <c r="I86" s="36">
        <v>2163.6833333333334</v>
      </c>
      <c r="J86" s="36">
        <v>2189.5666666666675</v>
      </c>
      <c r="K86" s="31">
        <v>2137.8000000000002</v>
      </c>
      <c r="L86" s="31">
        <v>2089.1999999999998</v>
      </c>
      <c r="M86" s="31">
        <v>3.1670400000000001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447.2</v>
      </c>
      <c r="D87" s="36">
        <v>448.93333333333334</v>
      </c>
      <c r="E87" s="36">
        <v>445.06666666666666</v>
      </c>
      <c r="F87" s="36">
        <v>442.93333333333334</v>
      </c>
      <c r="G87" s="36">
        <v>439.06666666666666</v>
      </c>
      <c r="H87" s="36">
        <v>451.06666666666666</v>
      </c>
      <c r="I87" s="36">
        <v>454.93333333333334</v>
      </c>
      <c r="J87" s="36">
        <v>457.06666666666666</v>
      </c>
      <c r="K87" s="31">
        <v>452.8</v>
      </c>
      <c r="L87" s="31">
        <v>446.8</v>
      </c>
      <c r="M87" s="31">
        <v>4.7946099999999996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2787.45</v>
      </c>
      <c r="D88" s="36">
        <v>2796.2000000000003</v>
      </c>
      <c r="E88" s="36">
        <v>2768.0000000000005</v>
      </c>
      <c r="F88" s="36">
        <v>2748.55</v>
      </c>
      <c r="G88" s="36">
        <v>2720.3500000000004</v>
      </c>
      <c r="H88" s="36">
        <v>2815.6500000000005</v>
      </c>
      <c r="I88" s="36">
        <v>2843.8500000000004</v>
      </c>
      <c r="J88" s="36">
        <v>2863.3000000000006</v>
      </c>
      <c r="K88" s="31">
        <v>2824.4</v>
      </c>
      <c r="L88" s="31">
        <v>2776.75</v>
      </c>
      <c r="M88" s="31">
        <v>12.7203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1372.4</v>
      </c>
      <c r="D89" s="36">
        <v>1359.8666666666668</v>
      </c>
      <c r="E89" s="36">
        <v>1344.7333333333336</v>
      </c>
      <c r="F89" s="36">
        <v>1317.0666666666668</v>
      </c>
      <c r="G89" s="36">
        <v>1301.9333333333336</v>
      </c>
      <c r="H89" s="36">
        <v>1387.5333333333335</v>
      </c>
      <c r="I89" s="36">
        <v>1402.6666666666667</v>
      </c>
      <c r="J89" s="36">
        <v>1430.3333333333335</v>
      </c>
      <c r="K89" s="31">
        <v>1375</v>
      </c>
      <c r="L89" s="31">
        <v>1332.2</v>
      </c>
      <c r="M89" s="31">
        <v>8.8964300000000005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1488.3</v>
      </c>
      <c r="D90" s="36">
        <v>1490.2166666666665</v>
      </c>
      <c r="E90" s="36">
        <v>1475.7833333333328</v>
      </c>
      <c r="F90" s="36">
        <v>1463.2666666666664</v>
      </c>
      <c r="G90" s="36">
        <v>1448.8333333333328</v>
      </c>
      <c r="H90" s="36">
        <v>1502.7333333333329</v>
      </c>
      <c r="I90" s="36">
        <v>1517.1666666666667</v>
      </c>
      <c r="J90" s="36">
        <v>1529.6833333333329</v>
      </c>
      <c r="K90" s="31">
        <v>1504.65</v>
      </c>
      <c r="L90" s="31">
        <v>1477.7</v>
      </c>
      <c r="M90" s="31">
        <v>25.904170000000001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3122.05</v>
      </c>
      <c r="D91" s="36">
        <v>3088.7833333333333</v>
      </c>
      <c r="E91" s="36">
        <v>3045.3666666666668</v>
      </c>
      <c r="F91" s="36">
        <v>2968.6833333333334</v>
      </c>
      <c r="G91" s="36">
        <v>2925.2666666666669</v>
      </c>
      <c r="H91" s="36">
        <v>3165.4666666666667</v>
      </c>
      <c r="I91" s="36">
        <v>3208.8833333333337</v>
      </c>
      <c r="J91" s="36">
        <v>3285.5666666666666</v>
      </c>
      <c r="K91" s="31">
        <v>3132.2</v>
      </c>
      <c r="L91" s="31">
        <v>3012.1</v>
      </c>
      <c r="M91" s="31">
        <v>9.6098400000000002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1652.9</v>
      </c>
      <c r="D92" s="36">
        <v>1651.8666666666668</v>
      </c>
      <c r="E92" s="36">
        <v>1645.0833333333335</v>
      </c>
      <c r="F92" s="36">
        <v>1637.2666666666667</v>
      </c>
      <c r="G92" s="36">
        <v>1630.4833333333333</v>
      </c>
      <c r="H92" s="36">
        <v>1659.6833333333336</v>
      </c>
      <c r="I92" s="36">
        <v>1666.4666666666669</v>
      </c>
      <c r="J92" s="36">
        <v>1674.2833333333338</v>
      </c>
      <c r="K92" s="31">
        <v>1658.65</v>
      </c>
      <c r="L92" s="31">
        <v>1644.05</v>
      </c>
      <c r="M92" s="31">
        <v>120.04223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666.05</v>
      </c>
      <c r="D93" s="36">
        <v>668.13333333333333</v>
      </c>
      <c r="E93" s="36">
        <v>662.2166666666667</v>
      </c>
      <c r="F93" s="36">
        <v>658.38333333333333</v>
      </c>
      <c r="G93" s="36">
        <v>652.4666666666667</v>
      </c>
      <c r="H93" s="36">
        <v>671.9666666666667</v>
      </c>
      <c r="I93" s="36">
        <v>677.88333333333344</v>
      </c>
      <c r="J93" s="36">
        <v>681.7166666666667</v>
      </c>
      <c r="K93" s="31">
        <v>674.05</v>
      </c>
      <c r="L93" s="31">
        <v>664.3</v>
      </c>
      <c r="M93" s="31">
        <v>37.948180000000001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3821.85</v>
      </c>
      <c r="D94" s="36">
        <v>3845.5333333333328</v>
      </c>
      <c r="E94" s="36">
        <v>3776.2666666666655</v>
      </c>
      <c r="F94" s="36">
        <v>3730.6833333333325</v>
      </c>
      <c r="G94" s="36">
        <v>3661.4166666666652</v>
      </c>
      <c r="H94" s="36">
        <v>3891.1166666666659</v>
      </c>
      <c r="I94" s="36">
        <v>3960.3833333333332</v>
      </c>
      <c r="J94" s="36">
        <v>4005.9666666666662</v>
      </c>
      <c r="K94" s="31">
        <v>3914.8</v>
      </c>
      <c r="L94" s="31">
        <v>3799.95</v>
      </c>
      <c r="M94" s="31">
        <v>5.6018600000000003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564.85</v>
      </c>
      <c r="D95" s="36">
        <v>562.83333333333337</v>
      </c>
      <c r="E95" s="36">
        <v>557.7166666666667</v>
      </c>
      <c r="F95" s="36">
        <v>550.58333333333337</v>
      </c>
      <c r="G95" s="36">
        <v>545.4666666666667</v>
      </c>
      <c r="H95" s="36">
        <v>569.9666666666667</v>
      </c>
      <c r="I95" s="36">
        <v>575.08333333333326</v>
      </c>
      <c r="J95" s="36">
        <v>582.2166666666667</v>
      </c>
      <c r="K95" s="31">
        <v>567.95000000000005</v>
      </c>
      <c r="L95" s="31">
        <v>555.70000000000005</v>
      </c>
      <c r="M95" s="31">
        <v>44.847329999999999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380.6</v>
      </c>
      <c r="D96" s="36">
        <v>380.58333333333331</v>
      </c>
      <c r="E96" s="36">
        <v>376.16666666666663</v>
      </c>
      <c r="F96" s="36">
        <v>371.73333333333329</v>
      </c>
      <c r="G96" s="36">
        <v>367.31666666666661</v>
      </c>
      <c r="H96" s="36">
        <v>385.01666666666665</v>
      </c>
      <c r="I96" s="36">
        <v>389.43333333333328</v>
      </c>
      <c r="J96" s="36">
        <v>393.86666666666667</v>
      </c>
      <c r="K96" s="31">
        <v>385</v>
      </c>
      <c r="L96" s="31">
        <v>376.15</v>
      </c>
      <c r="M96" s="31">
        <v>47.092469999999999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2560.6999999999998</v>
      </c>
      <c r="D97" s="36">
        <v>2554.2166666666667</v>
      </c>
      <c r="E97" s="36">
        <v>2541.4833333333336</v>
      </c>
      <c r="F97" s="36">
        <v>2522.2666666666669</v>
      </c>
      <c r="G97" s="36">
        <v>2509.5333333333338</v>
      </c>
      <c r="H97" s="36">
        <v>2573.4333333333334</v>
      </c>
      <c r="I97" s="36">
        <v>2586.1666666666661</v>
      </c>
      <c r="J97" s="36">
        <v>2605.3833333333332</v>
      </c>
      <c r="K97" s="31">
        <v>2566.9499999999998</v>
      </c>
      <c r="L97" s="31">
        <v>2535</v>
      </c>
      <c r="M97" s="31">
        <v>16.562200000000001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311.95</v>
      </c>
      <c r="D98" s="36">
        <v>312.45</v>
      </c>
      <c r="E98" s="36">
        <v>310</v>
      </c>
      <c r="F98" s="36">
        <v>308.05</v>
      </c>
      <c r="G98" s="36">
        <v>305.60000000000002</v>
      </c>
      <c r="H98" s="36">
        <v>314.39999999999998</v>
      </c>
      <c r="I98" s="36">
        <v>316.84999999999991</v>
      </c>
      <c r="J98" s="36">
        <v>318.79999999999995</v>
      </c>
      <c r="K98" s="31">
        <v>314.89999999999998</v>
      </c>
      <c r="L98" s="31">
        <v>310.5</v>
      </c>
      <c r="M98" s="31">
        <v>5.4155300000000004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35344.65</v>
      </c>
      <c r="D99" s="36">
        <v>35609.049999999996</v>
      </c>
      <c r="E99" s="36">
        <v>35018.099999999991</v>
      </c>
      <c r="F99" s="36">
        <v>34691.549999999996</v>
      </c>
      <c r="G99" s="36">
        <v>34100.599999999991</v>
      </c>
      <c r="H99" s="36">
        <v>35935.599999999991</v>
      </c>
      <c r="I99" s="36">
        <v>36526.549999999988</v>
      </c>
      <c r="J99" s="36">
        <v>36853.099999999991</v>
      </c>
      <c r="K99" s="31">
        <v>36200</v>
      </c>
      <c r="L99" s="31">
        <v>35282.5</v>
      </c>
      <c r="M99" s="31">
        <v>0.20335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1015.45</v>
      </c>
      <c r="D100" s="36">
        <v>1017.85</v>
      </c>
      <c r="E100" s="36">
        <v>1010.2</v>
      </c>
      <c r="F100" s="36">
        <v>1004.95</v>
      </c>
      <c r="G100" s="36">
        <v>997.30000000000007</v>
      </c>
      <c r="H100" s="36">
        <v>1023.1</v>
      </c>
      <c r="I100" s="36">
        <v>1030.75</v>
      </c>
      <c r="J100" s="36">
        <v>1036</v>
      </c>
      <c r="K100" s="31">
        <v>1025.5</v>
      </c>
      <c r="L100" s="31">
        <v>1012.6</v>
      </c>
      <c r="M100" s="31">
        <v>100.94256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1442.05</v>
      </c>
      <c r="D101" s="36">
        <v>1443.1666666666667</v>
      </c>
      <c r="E101" s="36">
        <v>1434.4333333333334</v>
      </c>
      <c r="F101" s="36">
        <v>1426.8166666666666</v>
      </c>
      <c r="G101" s="36">
        <v>1418.0833333333333</v>
      </c>
      <c r="H101" s="36">
        <v>1450.7833333333335</v>
      </c>
      <c r="I101" s="36">
        <v>1459.5166666666667</v>
      </c>
      <c r="J101" s="36">
        <v>1467.1333333333337</v>
      </c>
      <c r="K101" s="31">
        <v>1451.9</v>
      </c>
      <c r="L101" s="31">
        <v>1435.55</v>
      </c>
      <c r="M101" s="31">
        <v>5.6148100000000003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519.95000000000005</v>
      </c>
      <c r="D102" s="36">
        <v>520.66666666666663</v>
      </c>
      <c r="E102" s="36">
        <v>516.5333333333333</v>
      </c>
      <c r="F102" s="36">
        <v>513.11666666666667</v>
      </c>
      <c r="G102" s="36">
        <v>508.98333333333335</v>
      </c>
      <c r="H102" s="36">
        <v>524.08333333333326</v>
      </c>
      <c r="I102" s="36">
        <v>528.2166666666667</v>
      </c>
      <c r="J102" s="36">
        <v>531.63333333333321</v>
      </c>
      <c r="K102" s="31">
        <v>524.79999999999995</v>
      </c>
      <c r="L102" s="31">
        <v>517.25</v>
      </c>
      <c r="M102" s="31">
        <v>13.359069999999999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</v>
      </c>
      <c r="D103" s="36">
        <v>14.133333333333333</v>
      </c>
      <c r="E103" s="36">
        <v>13.816666666666666</v>
      </c>
      <c r="F103" s="36">
        <v>13.633333333333333</v>
      </c>
      <c r="G103" s="36">
        <v>13.316666666666666</v>
      </c>
      <c r="H103" s="36">
        <v>14.316666666666666</v>
      </c>
      <c r="I103" s="36">
        <v>14.633333333333333</v>
      </c>
      <c r="J103" s="36">
        <v>14.816666666666666</v>
      </c>
      <c r="K103" s="31">
        <v>14.45</v>
      </c>
      <c r="L103" s="31">
        <v>13.95</v>
      </c>
      <c r="M103" s="31">
        <v>2788.63922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90.15</v>
      </c>
      <c r="D104" s="36">
        <v>90.866666666666674</v>
      </c>
      <c r="E104" s="36">
        <v>89.283333333333346</v>
      </c>
      <c r="F104" s="36">
        <v>88.416666666666671</v>
      </c>
      <c r="G104" s="36">
        <v>86.833333333333343</v>
      </c>
      <c r="H104" s="36">
        <v>91.733333333333348</v>
      </c>
      <c r="I104" s="36">
        <v>93.316666666666663</v>
      </c>
      <c r="J104" s="36">
        <v>94.183333333333351</v>
      </c>
      <c r="K104" s="31">
        <v>92.45</v>
      </c>
      <c r="L104" s="31">
        <v>90</v>
      </c>
      <c r="M104" s="31">
        <v>526.05951000000005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407.35</v>
      </c>
      <c r="D105" s="36">
        <v>406.15000000000003</v>
      </c>
      <c r="E105" s="36">
        <v>403.30000000000007</v>
      </c>
      <c r="F105" s="36">
        <v>399.25000000000006</v>
      </c>
      <c r="G105" s="36">
        <v>396.40000000000009</v>
      </c>
      <c r="H105" s="36">
        <v>410.20000000000005</v>
      </c>
      <c r="I105" s="36">
        <v>413.05000000000007</v>
      </c>
      <c r="J105" s="36">
        <v>417.1</v>
      </c>
      <c r="K105" s="31">
        <v>409</v>
      </c>
      <c r="L105" s="31">
        <v>402.1</v>
      </c>
      <c r="M105" s="31">
        <v>23.339079999999999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444.55</v>
      </c>
      <c r="D106" s="36">
        <v>445.2833333333333</v>
      </c>
      <c r="E106" s="36">
        <v>440.61666666666662</v>
      </c>
      <c r="F106" s="36">
        <v>436.68333333333334</v>
      </c>
      <c r="G106" s="36">
        <v>432.01666666666665</v>
      </c>
      <c r="H106" s="36">
        <v>449.21666666666658</v>
      </c>
      <c r="I106" s="36">
        <v>453.88333333333333</v>
      </c>
      <c r="J106" s="36">
        <v>457.81666666666655</v>
      </c>
      <c r="K106" s="31">
        <v>449.95</v>
      </c>
      <c r="L106" s="31">
        <v>441.35</v>
      </c>
      <c r="M106" s="31">
        <v>21.776969999999999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446.85</v>
      </c>
      <c r="D107" s="36">
        <v>445.68333333333334</v>
      </c>
      <c r="E107" s="36">
        <v>440.86666666666667</v>
      </c>
      <c r="F107" s="36">
        <v>434.88333333333333</v>
      </c>
      <c r="G107" s="36">
        <v>430.06666666666666</v>
      </c>
      <c r="H107" s="36">
        <v>451.66666666666669</v>
      </c>
      <c r="I107" s="36">
        <v>456.48333333333341</v>
      </c>
      <c r="J107" s="36">
        <v>462.4666666666667</v>
      </c>
      <c r="K107" s="31">
        <v>450.5</v>
      </c>
      <c r="L107" s="31">
        <v>439.7</v>
      </c>
      <c r="M107" s="31">
        <v>14.819279999999999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2984.65</v>
      </c>
      <c r="D108" s="36">
        <v>2979.4</v>
      </c>
      <c r="E108" s="36">
        <v>2951.9</v>
      </c>
      <c r="F108" s="36">
        <v>2919.15</v>
      </c>
      <c r="G108" s="36">
        <v>2891.65</v>
      </c>
      <c r="H108" s="36">
        <v>3012.15</v>
      </c>
      <c r="I108" s="36">
        <v>3039.65</v>
      </c>
      <c r="J108" s="36">
        <v>3072.4</v>
      </c>
      <c r="K108" s="31">
        <v>3006.9</v>
      </c>
      <c r="L108" s="31">
        <v>2946.65</v>
      </c>
      <c r="M108" s="31">
        <v>5.5510299999999999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1566.55</v>
      </c>
      <c r="D109" s="36">
        <v>1564.9333333333334</v>
      </c>
      <c r="E109" s="36">
        <v>1543.8166666666668</v>
      </c>
      <c r="F109" s="36">
        <v>1521.0833333333335</v>
      </c>
      <c r="G109" s="36">
        <v>1499.9666666666669</v>
      </c>
      <c r="H109" s="36">
        <v>1587.6666666666667</v>
      </c>
      <c r="I109" s="36">
        <v>1608.7833333333335</v>
      </c>
      <c r="J109" s="36">
        <v>1631.5166666666667</v>
      </c>
      <c r="K109" s="31">
        <v>1586.05</v>
      </c>
      <c r="L109" s="31">
        <v>1542.2</v>
      </c>
      <c r="M109" s="31">
        <v>22.977039999999999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196.7</v>
      </c>
      <c r="D110" s="36">
        <v>198.16666666666666</v>
      </c>
      <c r="E110" s="36">
        <v>194.5333333333333</v>
      </c>
      <c r="F110" s="36">
        <v>192.36666666666665</v>
      </c>
      <c r="G110" s="36">
        <v>188.73333333333329</v>
      </c>
      <c r="H110" s="36">
        <v>200.33333333333331</v>
      </c>
      <c r="I110" s="36">
        <v>203.9666666666667</v>
      </c>
      <c r="J110" s="36">
        <v>206.13333333333333</v>
      </c>
      <c r="K110" s="31">
        <v>201.8</v>
      </c>
      <c r="L110" s="31">
        <v>196</v>
      </c>
      <c r="M110" s="31">
        <v>103.91005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1558.3</v>
      </c>
      <c r="D111" s="36">
        <v>1558.5</v>
      </c>
      <c r="E111" s="36">
        <v>1543.05</v>
      </c>
      <c r="F111" s="36">
        <v>1527.8</v>
      </c>
      <c r="G111" s="36">
        <v>1512.35</v>
      </c>
      <c r="H111" s="36">
        <v>1573.75</v>
      </c>
      <c r="I111" s="36">
        <v>1589.1999999999998</v>
      </c>
      <c r="J111" s="36">
        <v>1604.45</v>
      </c>
      <c r="K111" s="31">
        <v>1573.95</v>
      </c>
      <c r="L111" s="31">
        <v>1543.25</v>
      </c>
      <c r="M111" s="31">
        <v>42.217210000000001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124.7</v>
      </c>
      <c r="D112" s="36">
        <v>124.95</v>
      </c>
      <c r="E112" s="36">
        <v>123.95</v>
      </c>
      <c r="F112" s="36">
        <v>123.2</v>
      </c>
      <c r="G112" s="36">
        <v>122.2</v>
      </c>
      <c r="H112" s="36">
        <v>125.7</v>
      </c>
      <c r="I112" s="36">
        <v>126.7</v>
      </c>
      <c r="J112" s="36">
        <v>127.45</v>
      </c>
      <c r="K112" s="31">
        <v>125.95</v>
      </c>
      <c r="L112" s="31">
        <v>124.2</v>
      </c>
      <c r="M112" s="31">
        <v>220.74723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1107.6500000000001</v>
      </c>
      <c r="D113" s="36">
        <v>1115.55</v>
      </c>
      <c r="E113" s="36">
        <v>1097.0999999999999</v>
      </c>
      <c r="F113" s="36">
        <v>1086.55</v>
      </c>
      <c r="G113" s="36">
        <v>1068.0999999999999</v>
      </c>
      <c r="H113" s="36">
        <v>1126.0999999999999</v>
      </c>
      <c r="I113" s="36">
        <v>1144.5500000000002</v>
      </c>
      <c r="J113" s="36">
        <v>1155.0999999999999</v>
      </c>
      <c r="K113" s="31">
        <v>1134</v>
      </c>
      <c r="L113" s="31">
        <v>1105</v>
      </c>
      <c r="M113" s="31">
        <v>1.7996300000000001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882.1</v>
      </c>
      <c r="D114" s="36">
        <v>883.6</v>
      </c>
      <c r="E114" s="36">
        <v>850.7</v>
      </c>
      <c r="F114" s="36">
        <v>819.30000000000007</v>
      </c>
      <c r="G114" s="36">
        <v>786.40000000000009</v>
      </c>
      <c r="H114" s="36">
        <v>915</v>
      </c>
      <c r="I114" s="36">
        <v>947.89999999999986</v>
      </c>
      <c r="J114" s="36">
        <v>979.3</v>
      </c>
      <c r="K114" s="31">
        <v>916.5</v>
      </c>
      <c r="L114" s="31">
        <v>852.2</v>
      </c>
      <c r="M114" s="31">
        <v>374.99776000000003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100.1</v>
      </c>
      <c r="D115" s="36">
        <v>98.7</v>
      </c>
      <c r="E115" s="36">
        <v>95.9</v>
      </c>
      <c r="F115" s="36">
        <v>91.7</v>
      </c>
      <c r="G115" s="36">
        <v>88.9</v>
      </c>
      <c r="H115" s="36">
        <v>102.9</v>
      </c>
      <c r="I115" s="36">
        <v>105.69999999999999</v>
      </c>
      <c r="J115" s="36">
        <v>109.9</v>
      </c>
      <c r="K115" s="31">
        <v>101.5</v>
      </c>
      <c r="L115" s="31">
        <v>94.5</v>
      </c>
      <c r="M115" s="31">
        <v>3281.9153000000001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456.1</v>
      </c>
      <c r="D116" s="36">
        <v>455.38333333333338</v>
      </c>
      <c r="E116" s="36">
        <v>452.76666666666677</v>
      </c>
      <c r="F116" s="36">
        <v>449.43333333333339</v>
      </c>
      <c r="G116" s="36">
        <v>446.81666666666678</v>
      </c>
      <c r="H116" s="36">
        <v>458.71666666666675</v>
      </c>
      <c r="I116" s="36">
        <v>461.33333333333343</v>
      </c>
      <c r="J116" s="36">
        <v>464.66666666666674</v>
      </c>
      <c r="K116" s="31">
        <v>458</v>
      </c>
      <c r="L116" s="31">
        <v>452.05</v>
      </c>
      <c r="M116" s="31">
        <v>102.68755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729.4</v>
      </c>
      <c r="D117" s="36">
        <v>729.75</v>
      </c>
      <c r="E117" s="36">
        <v>721.85</v>
      </c>
      <c r="F117" s="36">
        <v>714.30000000000007</v>
      </c>
      <c r="G117" s="36">
        <v>706.40000000000009</v>
      </c>
      <c r="H117" s="36">
        <v>737.3</v>
      </c>
      <c r="I117" s="36">
        <v>745.2</v>
      </c>
      <c r="J117" s="36">
        <v>752.74999999999989</v>
      </c>
      <c r="K117" s="31">
        <v>737.65</v>
      </c>
      <c r="L117" s="31">
        <v>722.2</v>
      </c>
      <c r="M117" s="31">
        <v>16.889009999999999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431.35</v>
      </c>
      <c r="D118" s="36">
        <v>434.3</v>
      </c>
      <c r="E118" s="36">
        <v>425.85</v>
      </c>
      <c r="F118" s="36">
        <v>420.35</v>
      </c>
      <c r="G118" s="36">
        <v>411.90000000000003</v>
      </c>
      <c r="H118" s="36">
        <v>439.8</v>
      </c>
      <c r="I118" s="36">
        <v>448.24999999999994</v>
      </c>
      <c r="J118" s="36">
        <v>453.75</v>
      </c>
      <c r="K118" s="31">
        <v>442.75</v>
      </c>
      <c r="L118" s="31">
        <v>428.8</v>
      </c>
      <c r="M118" s="31">
        <v>25.841139999999999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858.7</v>
      </c>
      <c r="D119" s="36">
        <v>855.93333333333339</v>
      </c>
      <c r="E119" s="36">
        <v>850.36666666666679</v>
      </c>
      <c r="F119" s="36">
        <v>842.03333333333342</v>
      </c>
      <c r="G119" s="36">
        <v>836.46666666666681</v>
      </c>
      <c r="H119" s="36">
        <v>864.26666666666677</v>
      </c>
      <c r="I119" s="36">
        <v>869.83333333333337</v>
      </c>
      <c r="J119" s="36">
        <v>878.16666666666674</v>
      </c>
      <c r="K119" s="31">
        <v>861.5</v>
      </c>
      <c r="L119" s="31">
        <v>847.6</v>
      </c>
      <c r="M119" s="31">
        <v>12.85256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564.95000000000005</v>
      </c>
      <c r="D120" s="36">
        <v>565.98333333333335</v>
      </c>
      <c r="E120" s="36">
        <v>558.16666666666674</v>
      </c>
      <c r="F120" s="36">
        <v>551.38333333333344</v>
      </c>
      <c r="G120" s="36">
        <v>543.56666666666683</v>
      </c>
      <c r="H120" s="36">
        <v>572.76666666666665</v>
      </c>
      <c r="I120" s="36">
        <v>580.58333333333326</v>
      </c>
      <c r="J120" s="36">
        <v>587.36666666666656</v>
      </c>
      <c r="K120" s="31">
        <v>573.79999999999995</v>
      </c>
      <c r="L120" s="31">
        <v>559.20000000000005</v>
      </c>
      <c r="M120" s="31">
        <v>23.88964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1846.55</v>
      </c>
      <c r="D121" s="36">
        <v>1845.6999999999998</v>
      </c>
      <c r="E121" s="36">
        <v>1836.5499999999997</v>
      </c>
      <c r="F121" s="36">
        <v>1826.55</v>
      </c>
      <c r="G121" s="36">
        <v>1817.3999999999999</v>
      </c>
      <c r="H121" s="36">
        <v>1855.6999999999996</v>
      </c>
      <c r="I121" s="36">
        <v>1864.8499999999997</v>
      </c>
      <c r="J121" s="36">
        <v>1874.8499999999995</v>
      </c>
      <c r="K121" s="31">
        <v>1854.85</v>
      </c>
      <c r="L121" s="31">
        <v>1835.7</v>
      </c>
      <c r="M121" s="31">
        <v>30.889230000000001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159.5</v>
      </c>
      <c r="D122" s="36">
        <v>159.41666666666666</v>
      </c>
      <c r="E122" s="36">
        <v>158.08333333333331</v>
      </c>
      <c r="F122" s="36">
        <v>156.66666666666666</v>
      </c>
      <c r="G122" s="36">
        <v>155.33333333333331</v>
      </c>
      <c r="H122" s="36">
        <v>160.83333333333331</v>
      </c>
      <c r="I122" s="36">
        <v>162.16666666666663</v>
      </c>
      <c r="J122" s="36">
        <v>163.58333333333331</v>
      </c>
      <c r="K122" s="31">
        <v>160.75</v>
      </c>
      <c r="L122" s="31">
        <v>158</v>
      </c>
      <c r="M122" s="31">
        <v>43.975320000000004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2533</v>
      </c>
      <c r="D123" s="36">
        <v>2545.6666666666665</v>
      </c>
      <c r="E123" s="36">
        <v>2503.5333333333328</v>
      </c>
      <c r="F123" s="36">
        <v>2474.0666666666662</v>
      </c>
      <c r="G123" s="36">
        <v>2431.9333333333325</v>
      </c>
      <c r="H123" s="36">
        <v>2575.1333333333332</v>
      </c>
      <c r="I123" s="36">
        <v>2617.2666666666673</v>
      </c>
      <c r="J123" s="36">
        <v>2646.7333333333336</v>
      </c>
      <c r="K123" s="31">
        <v>2587.8000000000002</v>
      </c>
      <c r="L123" s="31">
        <v>2516.1999999999998</v>
      </c>
      <c r="M123" s="31">
        <v>3.6237200000000001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398.6</v>
      </c>
      <c r="D124" s="36">
        <v>398.51666666666665</v>
      </c>
      <c r="E124" s="36">
        <v>394.5333333333333</v>
      </c>
      <c r="F124" s="36">
        <v>390.46666666666664</v>
      </c>
      <c r="G124" s="36">
        <v>386.48333333333329</v>
      </c>
      <c r="H124" s="36">
        <v>402.58333333333331</v>
      </c>
      <c r="I124" s="36">
        <v>406.56666666666666</v>
      </c>
      <c r="J124" s="36">
        <v>410.63333333333333</v>
      </c>
      <c r="K124" s="31">
        <v>402.5</v>
      </c>
      <c r="L124" s="31">
        <v>394.45</v>
      </c>
      <c r="M124" s="31">
        <v>13.5725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529.65</v>
      </c>
      <c r="D125" s="36">
        <v>530.29999999999995</v>
      </c>
      <c r="E125" s="36">
        <v>525.14999999999986</v>
      </c>
      <c r="F125" s="36">
        <v>520.64999999999986</v>
      </c>
      <c r="G125" s="36">
        <v>515.49999999999977</v>
      </c>
      <c r="H125" s="36">
        <v>534.79999999999995</v>
      </c>
      <c r="I125" s="36">
        <v>539.95000000000005</v>
      </c>
      <c r="J125" s="36">
        <v>544.45000000000005</v>
      </c>
      <c r="K125" s="31">
        <v>535.45000000000005</v>
      </c>
      <c r="L125" s="31">
        <v>525.79999999999995</v>
      </c>
      <c r="M125" s="31">
        <v>14.58874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794.05</v>
      </c>
      <c r="D126" s="36">
        <v>797.58333333333337</v>
      </c>
      <c r="E126" s="36">
        <v>788.4666666666667</v>
      </c>
      <c r="F126" s="36">
        <v>782.88333333333333</v>
      </c>
      <c r="G126" s="36">
        <v>773.76666666666665</v>
      </c>
      <c r="H126" s="36">
        <v>803.16666666666674</v>
      </c>
      <c r="I126" s="36">
        <v>812.2833333333333</v>
      </c>
      <c r="J126" s="36">
        <v>817.86666666666679</v>
      </c>
      <c r="K126" s="31">
        <v>806.7</v>
      </c>
      <c r="L126" s="31">
        <v>792</v>
      </c>
      <c r="M126" s="31">
        <v>13.96214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3498.95</v>
      </c>
      <c r="D127" s="36">
        <v>3500</v>
      </c>
      <c r="E127" s="36">
        <v>3475</v>
      </c>
      <c r="F127" s="36">
        <v>3451.05</v>
      </c>
      <c r="G127" s="36">
        <v>3426.05</v>
      </c>
      <c r="H127" s="36">
        <v>3523.95</v>
      </c>
      <c r="I127" s="36">
        <v>3548.95</v>
      </c>
      <c r="J127" s="36">
        <v>3572.8999999999996</v>
      </c>
      <c r="K127" s="31">
        <v>3525</v>
      </c>
      <c r="L127" s="31">
        <v>3476.05</v>
      </c>
      <c r="M127" s="31">
        <v>13.117000000000001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6112.75</v>
      </c>
      <c r="D128" s="36">
        <v>6104.8833333333341</v>
      </c>
      <c r="E128" s="36">
        <v>6040.7666666666682</v>
      </c>
      <c r="F128" s="36">
        <v>5968.7833333333338</v>
      </c>
      <c r="G128" s="36">
        <v>5904.6666666666679</v>
      </c>
      <c r="H128" s="36">
        <v>6176.8666666666686</v>
      </c>
      <c r="I128" s="36">
        <v>6240.9833333333354</v>
      </c>
      <c r="J128" s="36">
        <v>6312.966666666669</v>
      </c>
      <c r="K128" s="31">
        <v>6169</v>
      </c>
      <c r="L128" s="31">
        <v>6032.9</v>
      </c>
      <c r="M128" s="31">
        <v>4.3191300000000004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5175.45</v>
      </c>
      <c r="D129" s="36">
        <v>5229.8166666666666</v>
      </c>
      <c r="E129" s="36">
        <v>5099.6333333333332</v>
      </c>
      <c r="F129" s="36">
        <v>5023.8166666666666</v>
      </c>
      <c r="G129" s="36">
        <v>4893.6333333333332</v>
      </c>
      <c r="H129" s="36">
        <v>5305.6333333333332</v>
      </c>
      <c r="I129" s="36">
        <v>5435.8166666666657</v>
      </c>
      <c r="J129" s="36">
        <v>5511.6333333333332</v>
      </c>
      <c r="K129" s="31">
        <v>5360</v>
      </c>
      <c r="L129" s="31">
        <v>5154</v>
      </c>
      <c r="M129" s="31">
        <v>2.5439500000000002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1270.2</v>
      </c>
      <c r="D130" s="36">
        <v>1266.1166666666666</v>
      </c>
      <c r="E130" s="36">
        <v>1257.2333333333331</v>
      </c>
      <c r="F130" s="36">
        <v>1244.2666666666667</v>
      </c>
      <c r="G130" s="36">
        <v>1235.3833333333332</v>
      </c>
      <c r="H130" s="36">
        <v>1279.083333333333</v>
      </c>
      <c r="I130" s="36">
        <v>1287.9666666666667</v>
      </c>
      <c r="J130" s="36">
        <v>1300.9333333333329</v>
      </c>
      <c r="K130" s="31">
        <v>1275</v>
      </c>
      <c r="L130" s="31">
        <v>1253.1500000000001</v>
      </c>
      <c r="M130" s="31">
        <v>7.9872300000000003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1699.35</v>
      </c>
      <c r="D131" s="36">
        <v>1704.8333333333333</v>
      </c>
      <c r="E131" s="36">
        <v>1685.8166666666666</v>
      </c>
      <c r="F131" s="36">
        <v>1672.2833333333333</v>
      </c>
      <c r="G131" s="36">
        <v>1653.2666666666667</v>
      </c>
      <c r="H131" s="36">
        <v>1718.3666666666666</v>
      </c>
      <c r="I131" s="36">
        <v>1737.3833333333334</v>
      </c>
      <c r="J131" s="36">
        <v>1750.9166666666665</v>
      </c>
      <c r="K131" s="31">
        <v>1723.85</v>
      </c>
      <c r="L131" s="31">
        <v>1691.3</v>
      </c>
      <c r="M131" s="31">
        <v>16.602209999999999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279.89999999999998</v>
      </c>
      <c r="D132" s="36">
        <v>280.55</v>
      </c>
      <c r="E132" s="36">
        <v>277.70000000000005</v>
      </c>
      <c r="F132" s="36">
        <v>275.50000000000006</v>
      </c>
      <c r="G132" s="36">
        <v>272.65000000000009</v>
      </c>
      <c r="H132" s="36">
        <v>282.75</v>
      </c>
      <c r="I132" s="36">
        <v>285.60000000000002</v>
      </c>
      <c r="J132" s="36">
        <v>287.79999999999995</v>
      </c>
      <c r="K132" s="31">
        <v>283.39999999999998</v>
      </c>
      <c r="L132" s="31">
        <v>278.35000000000002</v>
      </c>
      <c r="M132" s="31">
        <v>25.409960000000002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1942.45</v>
      </c>
      <c r="D133" s="36">
        <v>1940.8166666666668</v>
      </c>
      <c r="E133" s="36">
        <v>1926.7333333333336</v>
      </c>
      <c r="F133" s="36">
        <v>1911.0166666666667</v>
      </c>
      <c r="G133" s="36">
        <v>1896.9333333333334</v>
      </c>
      <c r="H133" s="36">
        <v>1956.5333333333338</v>
      </c>
      <c r="I133" s="36">
        <v>1970.6166666666672</v>
      </c>
      <c r="J133" s="36">
        <v>1986.3333333333339</v>
      </c>
      <c r="K133" s="31">
        <v>1954.9</v>
      </c>
      <c r="L133" s="31">
        <v>1925.1</v>
      </c>
      <c r="M133" s="31">
        <v>2.7984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547.85</v>
      </c>
      <c r="D134" s="36">
        <v>545.1</v>
      </c>
      <c r="E134" s="36">
        <v>540.20000000000005</v>
      </c>
      <c r="F134" s="36">
        <v>532.55000000000007</v>
      </c>
      <c r="G134" s="36">
        <v>527.65000000000009</v>
      </c>
      <c r="H134" s="36">
        <v>552.75</v>
      </c>
      <c r="I134" s="36">
        <v>557.64999999999986</v>
      </c>
      <c r="J134" s="36">
        <v>565.29999999999995</v>
      </c>
      <c r="K134" s="31">
        <v>550</v>
      </c>
      <c r="L134" s="31">
        <v>537.45000000000005</v>
      </c>
      <c r="M134" s="31">
        <v>18.222750000000001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10233.6</v>
      </c>
      <c r="D135" s="36">
        <v>10272.266666666666</v>
      </c>
      <c r="E135" s="36">
        <v>10167.533333333333</v>
      </c>
      <c r="F135" s="36">
        <v>10101.466666666667</v>
      </c>
      <c r="G135" s="36">
        <v>9996.7333333333336</v>
      </c>
      <c r="H135" s="36">
        <v>10338.333333333332</v>
      </c>
      <c r="I135" s="36">
        <v>10443.066666666666</v>
      </c>
      <c r="J135" s="36">
        <v>10509.133333333331</v>
      </c>
      <c r="K135" s="31">
        <v>10377</v>
      </c>
      <c r="L135" s="31">
        <v>10206.200000000001</v>
      </c>
      <c r="M135" s="31">
        <v>5.8573399999999998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664</v>
      </c>
      <c r="D136" s="36">
        <v>668.93333333333339</v>
      </c>
      <c r="E136" s="36">
        <v>657.21666666666681</v>
      </c>
      <c r="F136" s="36">
        <v>650.43333333333339</v>
      </c>
      <c r="G136" s="36">
        <v>638.71666666666681</v>
      </c>
      <c r="H136" s="36">
        <v>675.71666666666681</v>
      </c>
      <c r="I136" s="36">
        <v>687.43333333333351</v>
      </c>
      <c r="J136" s="36">
        <v>694.21666666666681</v>
      </c>
      <c r="K136" s="31">
        <v>680.65</v>
      </c>
      <c r="L136" s="31">
        <v>662.15</v>
      </c>
      <c r="M136" s="31">
        <v>21.65062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1086.25</v>
      </c>
      <c r="D137" s="36">
        <v>1094.0833333333333</v>
      </c>
      <c r="E137" s="36">
        <v>1075.2166666666665</v>
      </c>
      <c r="F137" s="36">
        <v>1064.1833333333332</v>
      </c>
      <c r="G137" s="36">
        <v>1045.3166666666664</v>
      </c>
      <c r="H137" s="36">
        <v>1105.1166666666666</v>
      </c>
      <c r="I137" s="36">
        <v>1123.9833333333333</v>
      </c>
      <c r="J137" s="36">
        <v>1135.0166666666667</v>
      </c>
      <c r="K137" s="31">
        <v>1112.95</v>
      </c>
      <c r="L137" s="31">
        <v>1083.05</v>
      </c>
      <c r="M137" s="31">
        <v>10.62384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963</v>
      </c>
      <c r="D138" s="36">
        <v>967.4666666666667</v>
      </c>
      <c r="E138" s="36">
        <v>956.63333333333344</v>
      </c>
      <c r="F138" s="36">
        <v>950.26666666666677</v>
      </c>
      <c r="G138" s="36">
        <v>939.43333333333351</v>
      </c>
      <c r="H138" s="36">
        <v>973.83333333333337</v>
      </c>
      <c r="I138" s="36">
        <v>984.66666666666663</v>
      </c>
      <c r="J138" s="36">
        <v>991.0333333333333</v>
      </c>
      <c r="K138" s="31">
        <v>978.3</v>
      </c>
      <c r="L138" s="31">
        <v>961.1</v>
      </c>
      <c r="M138" s="31">
        <v>3.3221099999999999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96.35</v>
      </c>
      <c r="D139" s="36">
        <v>97.016666666666652</v>
      </c>
      <c r="E139" s="36">
        <v>95.483333333333306</v>
      </c>
      <c r="F139" s="36">
        <v>94.61666666666666</v>
      </c>
      <c r="G139" s="36">
        <v>93.083333333333314</v>
      </c>
      <c r="H139" s="36">
        <v>97.883333333333297</v>
      </c>
      <c r="I139" s="36">
        <v>99.416666666666657</v>
      </c>
      <c r="J139" s="36">
        <v>100.28333333333329</v>
      </c>
      <c r="K139" s="31">
        <v>98.55</v>
      </c>
      <c r="L139" s="31">
        <v>96.15</v>
      </c>
      <c r="M139" s="31">
        <v>109.58096999999999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2674.55</v>
      </c>
      <c r="D140" s="36">
        <v>2663.5833333333335</v>
      </c>
      <c r="E140" s="36">
        <v>2637.416666666667</v>
      </c>
      <c r="F140" s="36">
        <v>2600.2833333333333</v>
      </c>
      <c r="G140" s="36">
        <v>2574.1166666666668</v>
      </c>
      <c r="H140" s="36">
        <v>2700.7166666666672</v>
      </c>
      <c r="I140" s="36">
        <v>2726.8833333333341</v>
      </c>
      <c r="J140" s="36">
        <v>2764.0166666666673</v>
      </c>
      <c r="K140" s="31">
        <v>2689.75</v>
      </c>
      <c r="L140" s="31">
        <v>2626.45</v>
      </c>
      <c r="M140" s="31">
        <v>5.83786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118784.6</v>
      </c>
      <c r="D141" s="36">
        <v>119117.34999999999</v>
      </c>
      <c r="E141" s="36">
        <v>118234.69999999998</v>
      </c>
      <c r="F141" s="36">
        <v>117684.79999999999</v>
      </c>
      <c r="G141" s="36">
        <v>116802.14999999998</v>
      </c>
      <c r="H141" s="36">
        <v>119667.24999999999</v>
      </c>
      <c r="I141" s="36">
        <v>120549.89999999998</v>
      </c>
      <c r="J141" s="36">
        <v>121099.79999999999</v>
      </c>
      <c r="K141" s="31">
        <v>120000</v>
      </c>
      <c r="L141" s="31">
        <v>118567.45</v>
      </c>
      <c r="M141" s="31">
        <v>4.1390000000000003E-2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61.75</v>
      </c>
      <c r="D142" s="36">
        <v>61.733333333333327</v>
      </c>
      <c r="E142" s="36">
        <v>61.266666666666652</v>
      </c>
      <c r="F142" s="36">
        <v>60.783333333333324</v>
      </c>
      <c r="G142" s="36">
        <v>60.316666666666649</v>
      </c>
      <c r="H142" s="36">
        <v>62.216666666666654</v>
      </c>
      <c r="I142" s="36">
        <v>62.683333333333337</v>
      </c>
      <c r="J142" s="36">
        <v>63.166666666666657</v>
      </c>
      <c r="K142" s="31">
        <v>62.2</v>
      </c>
      <c r="L142" s="31">
        <v>61.25</v>
      </c>
      <c r="M142" s="31">
        <v>111.88544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1485.7</v>
      </c>
      <c r="D143" s="36">
        <v>1484.5666666666666</v>
      </c>
      <c r="E143" s="36">
        <v>1476.1833333333332</v>
      </c>
      <c r="F143" s="36">
        <v>1466.6666666666665</v>
      </c>
      <c r="G143" s="36">
        <v>1458.2833333333331</v>
      </c>
      <c r="H143" s="36">
        <v>1494.0833333333333</v>
      </c>
      <c r="I143" s="36">
        <v>1502.4666666666665</v>
      </c>
      <c r="J143" s="36">
        <v>1511.9833333333333</v>
      </c>
      <c r="K143" s="31">
        <v>1492.95</v>
      </c>
      <c r="L143" s="31">
        <v>1475.05</v>
      </c>
      <c r="M143" s="31">
        <v>2.3487800000000001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5206.8500000000004</v>
      </c>
      <c r="D144" s="36">
        <v>5230.3</v>
      </c>
      <c r="E144" s="36">
        <v>5141.55</v>
      </c>
      <c r="F144" s="36">
        <v>5076.25</v>
      </c>
      <c r="G144" s="36">
        <v>4987.5</v>
      </c>
      <c r="H144" s="36">
        <v>5295.6</v>
      </c>
      <c r="I144" s="36">
        <v>5384.35</v>
      </c>
      <c r="J144" s="36">
        <v>5449.6500000000005</v>
      </c>
      <c r="K144" s="31">
        <v>5319.05</v>
      </c>
      <c r="L144" s="31">
        <v>5165</v>
      </c>
      <c r="M144" s="31">
        <v>3.87018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3867.4</v>
      </c>
      <c r="D145" s="36">
        <v>3859.0833333333335</v>
      </c>
      <c r="E145" s="36">
        <v>3834.166666666667</v>
      </c>
      <c r="F145" s="36">
        <v>3800.9333333333334</v>
      </c>
      <c r="G145" s="36">
        <v>3776.0166666666669</v>
      </c>
      <c r="H145" s="36">
        <v>3892.3166666666671</v>
      </c>
      <c r="I145" s="36">
        <v>3917.233333333334</v>
      </c>
      <c r="J145" s="36">
        <v>3950.4666666666672</v>
      </c>
      <c r="K145" s="31">
        <v>3884</v>
      </c>
      <c r="L145" s="31">
        <v>3825.85</v>
      </c>
      <c r="M145" s="31">
        <v>0.86789000000000005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25489.7</v>
      </c>
      <c r="D146" s="36">
        <v>25235.200000000001</v>
      </c>
      <c r="E146" s="36">
        <v>24765.4</v>
      </c>
      <c r="F146" s="36">
        <v>24041.100000000002</v>
      </c>
      <c r="G146" s="36">
        <v>23571.300000000003</v>
      </c>
      <c r="H146" s="36">
        <v>25959.5</v>
      </c>
      <c r="I146" s="36">
        <v>26429.299999999996</v>
      </c>
      <c r="J146" s="36">
        <v>27153.599999999999</v>
      </c>
      <c r="K146" s="31">
        <v>25705</v>
      </c>
      <c r="L146" s="31">
        <v>24510.9</v>
      </c>
      <c r="M146" s="31">
        <v>3.5286599999999999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64.849999999999994</v>
      </c>
      <c r="D147" s="36">
        <v>65.466666666666669</v>
      </c>
      <c r="E147" s="36">
        <v>63.983333333333334</v>
      </c>
      <c r="F147" s="36">
        <v>63.11666666666666</v>
      </c>
      <c r="G147" s="36">
        <v>61.633333333333326</v>
      </c>
      <c r="H147" s="36">
        <v>66.333333333333343</v>
      </c>
      <c r="I147" s="36">
        <v>67.816666666666691</v>
      </c>
      <c r="J147" s="36">
        <v>68.683333333333351</v>
      </c>
      <c r="K147" s="31">
        <v>66.95</v>
      </c>
      <c r="L147" s="31">
        <v>64.599999999999994</v>
      </c>
      <c r="M147" s="31">
        <v>250.93633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193.6</v>
      </c>
      <c r="D148" s="36">
        <v>194.20000000000002</v>
      </c>
      <c r="E148" s="36">
        <v>191.40000000000003</v>
      </c>
      <c r="F148" s="36">
        <v>189.20000000000002</v>
      </c>
      <c r="G148" s="36">
        <v>186.40000000000003</v>
      </c>
      <c r="H148" s="36">
        <v>196.40000000000003</v>
      </c>
      <c r="I148" s="36">
        <v>199.20000000000005</v>
      </c>
      <c r="J148" s="36">
        <v>201.40000000000003</v>
      </c>
      <c r="K148" s="31">
        <v>197</v>
      </c>
      <c r="L148" s="31">
        <v>192</v>
      </c>
      <c r="M148" s="31">
        <v>70.017259999999993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309.64999999999998</v>
      </c>
      <c r="D149" s="36">
        <v>308.21666666666664</v>
      </c>
      <c r="E149" s="36">
        <v>303.93333333333328</v>
      </c>
      <c r="F149" s="36">
        <v>298.21666666666664</v>
      </c>
      <c r="G149" s="36">
        <v>293.93333333333328</v>
      </c>
      <c r="H149" s="36">
        <v>313.93333333333328</v>
      </c>
      <c r="I149" s="36">
        <v>318.2166666666667</v>
      </c>
      <c r="J149" s="36">
        <v>323.93333333333328</v>
      </c>
      <c r="K149" s="31">
        <v>312.5</v>
      </c>
      <c r="L149" s="31">
        <v>302.5</v>
      </c>
      <c r="M149" s="31">
        <v>156.50536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171.5</v>
      </c>
      <c r="D150" s="36">
        <v>172.70000000000002</v>
      </c>
      <c r="E150" s="36">
        <v>169.85000000000002</v>
      </c>
      <c r="F150" s="36">
        <v>168.20000000000002</v>
      </c>
      <c r="G150" s="36">
        <v>165.35000000000002</v>
      </c>
      <c r="H150" s="36">
        <v>174.35000000000002</v>
      </c>
      <c r="I150" s="36">
        <v>177.2</v>
      </c>
      <c r="J150" s="36">
        <v>178.85000000000002</v>
      </c>
      <c r="K150" s="31">
        <v>175.55</v>
      </c>
      <c r="L150" s="31">
        <v>171.05</v>
      </c>
      <c r="M150" s="31">
        <v>24.672740000000001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1426.4</v>
      </c>
      <c r="D151" s="36">
        <v>1435.1833333333332</v>
      </c>
      <c r="E151" s="36">
        <v>1413.0666666666664</v>
      </c>
      <c r="F151" s="36">
        <v>1399.7333333333331</v>
      </c>
      <c r="G151" s="36">
        <v>1377.6166666666663</v>
      </c>
      <c r="H151" s="36">
        <v>1448.5166666666664</v>
      </c>
      <c r="I151" s="36">
        <v>1470.6333333333332</v>
      </c>
      <c r="J151" s="36">
        <v>1483.9666666666665</v>
      </c>
      <c r="K151" s="31">
        <v>1457.3</v>
      </c>
      <c r="L151" s="31">
        <v>1421.85</v>
      </c>
      <c r="M151" s="31">
        <v>4.1748200000000004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4373.7</v>
      </c>
      <c r="D152" s="36">
        <v>4367.0166666666664</v>
      </c>
      <c r="E152" s="36">
        <v>4346.083333333333</v>
      </c>
      <c r="F152" s="36">
        <v>4318.4666666666662</v>
      </c>
      <c r="G152" s="36">
        <v>4297.5333333333328</v>
      </c>
      <c r="H152" s="36">
        <v>4394.6333333333332</v>
      </c>
      <c r="I152" s="36">
        <v>4415.5666666666675</v>
      </c>
      <c r="J152" s="36">
        <v>4443.1833333333334</v>
      </c>
      <c r="K152" s="31">
        <v>4387.95</v>
      </c>
      <c r="L152" s="31">
        <v>4339.3999999999996</v>
      </c>
      <c r="M152" s="31">
        <v>0.56374999999999997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341.4</v>
      </c>
      <c r="D153" s="36">
        <v>338.16666666666669</v>
      </c>
      <c r="E153" s="36">
        <v>329.23333333333335</v>
      </c>
      <c r="F153" s="36">
        <v>317.06666666666666</v>
      </c>
      <c r="G153" s="36">
        <v>308.13333333333333</v>
      </c>
      <c r="H153" s="36">
        <v>350.33333333333337</v>
      </c>
      <c r="I153" s="36">
        <v>359.26666666666665</v>
      </c>
      <c r="J153" s="36">
        <v>371.43333333333339</v>
      </c>
      <c r="K153" s="31">
        <v>347.1</v>
      </c>
      <c r="L153" s="31">
        <v>326</v>
      </c>
      <c r="M153" s="31">
        <v>85.31644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200.3</v>
      </c>
      <c r="D154" s="36">
        <v>201.05000000000004</v>
      </c>
      <c r="E154" s="36">
        <v>198.55000000000007</v>
      </c>
      <c r="F154" s="36">
        <v>196.80000000000004</v>
      </c>
      <c r="G154" s="36">
        <v>194.30000000000007</v>
      </c>
      <c r="H154" s="36">
        <v>202.80000000000007</v>
      </c>
      <c r="I154" s="36">
        <v>205.3</v>
      </c>
      <c r="J154" s="36">
        <v>207.05000000000007</v>
      </c>
      <c r="K154" s="31">
        <v>203.55</v>
      </c>
      <c r="L154" s="31">
        <v>199.3</v>
      </c>
      <c r="M154" s="31">
        <v>167.39742000000001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37756.050000000003</v>
      </c>
      <c r="D155" s="36">
        <v>37800.383333333331</v>
      </c>
      <c r="E155" s="36">
        <v>37562.566666666666</v>
      </c>
      <c r="F155" s="36">
        <v>37369.083333333336</v>
      </c>
      <c r="G155" s="36">
        <v>37131.26666666667</v>
      </c>
      <c r="H155" s="36">
        <v>37993.866666666661</v>
      </c>
      <c r="I155" s="36">
        <v>38231.683333333327</v>
      </c>
      <c r="J155" s="36">
        <v>38425.166666666657</v>
      </c>
      <c r="K155" s="31">
        <v>38038.199999999997</v>
      </c>
      <c r="L155" s="31">
        <v>37606.9</v>
      </c>
      <c r="M155" s="31">
        <v>0.25328000000000001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1599.4</v>
      </c>
      <c r="D156" s="36">
        <v>1594.8</v>
      </c>
      <c r="E156" s="36">
        <v>1580.6</v>
      </c>
      <c r="F156" s="36">
        <v>1561.8</v>
      </c>
      <c r="G156" s="36">
        <v>1547.6</v>
      </c>
      <c r="H156" s="36">
        <v>1613.6</v>
      </c>
      <c r="I156" s="36">
        <v>1627.8000000000002</v>
      </c>
      <c r="J156" s="36">
        <v>1646.6</v>
      </c>
      <c r="K156" s="31">
        <v>1609</v>
      </c>
      <c r="L156" s="31">
        <v>1576</v>
      </c>
      <c r="M156" s="31">
        <v>5.2964000000000002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622.70000000000005</v>
      </c>
      <c r="D157" s="36">
        <v>622.33333333333337</v>
      </c>
      <c r="E157" s="36">
        <v>618.66666666666674</v>
      </c>
      <c r="F157" s="36">
        <v>614.63333333333333</v>
      </c>
      <c r="G157" s="36">
        <v>610.9666666666667</v>
      </c>
      <c r="H157" s="36">
        <v>626.36666666666679</v>
      </c>
      <c r="I157" s="36">
        <v>630.03333333333353</v>
      </c>
      <c r="J157" s="36">
        <v>634.06666666666683</v>
      </c>
      <c r="K157" s="31">
        <v>626</v>
      </c>
      <c r="L157" s="31">
        <v>618.29999999999995</v>
      </c>
      <c r="M157" s="31">
        <v>48.809959999999997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961.65</v>
      </c>
      <c r="D158" s="36">
        <v>961.43333333333339</v>
      </c>
      <c r="E158" s="36">
        <v>948.26666666666677</v>
      </c>
      <c r="F158" s="36">
        <v>934.88333333333333</v>
      </c>
      <c r="G158" s="36">
        <v>921.7166666666667</v>
      </c>
      <c r="H158" s="36">
        <v>974.81666666666683</v>
      </c>
      <c r="I158" s="36">
        <v>987.98333333333335</v>
      </c>
      <c r="J158" s="36">
        <v>1001.3666666666669</v>
      </c>
      <c r="K158" s="31">
        <v>974.6</v>
      </c>
      <c r="L158" s="31">
        <v>948.05</v>
      </c>
      <c r="M158" s="31">
        <v>12.766209999999999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7064.3</v>
      </c>
      <c r="D159" s="36">
        <v>7073.1833333333334</v>
      </c>
      <c r="E159" s="36">
        <v>6956.3666666666668</v>
      </c>
      <c r="F159" s="36">
        <v>6848.4333333333334</v>
      </c>
      <c r="G159" s="36">
        <v>6731.6166666666668</v>
      </c>
      <c r="H159" s="36">
        <v>7181.1166666666668</v>
      </c>
      <c r="I159" s="36">
        <v>7297.9333333333343</v>
      </c>
      <c r="J159" s="36">
        <v>7405.8666666666668</v>
      </c>
      <c r="K159" s="31">
        <v>7190</v>
      </c>
      <c r="L159" s="31">
        <v>6965.25</v>
      </c>
      <c r="M159" s="31">
        <v>3.9649999999999999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216.1</v>
      </c>
      <c r="D160" s="36">
        <v>216.48333333333335</v>
      </c>
      <c r="E160" s="36">
        <v>214.6166666666667</v>
      </c>
      <c r="F160" s="36">
        <v>213.13333333333335</v>
      </c>
      <c r="G160" s="36">
        <v>211.26666666666671</v>
      </c>
      <c r="H160" s="36">
        <v>217.9666666666667</v>
      </c>
      <c r="I160" s="36">
        <v>219.83333333333337</v>
      </c>
      <c r="J160" s="36">
        <v>221.31666666666669</v>
      </c>
      <c r="K160" s="31">
        <v>218.35</v>
      </c>
      <c r="L160" s="31">
        <v>215</v>
      </c>
      <c r="M160" s="31">
        <v>37.448819999999998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408.75</v>
      </c>
      <c r="D161" s="36">
        <v>408.51666666666665</v>
      </c>
      <c r="E161" s="36">
        <v>402.2833333333333</v>
      </c>
      <c r="F161" s="36">
        <v>395.81666666666666</v>
      </c>
      <c r="G161" s="36">
        <v>389.58333333333331</v>
      </c>
      <c r="H161" s="36">
        <v>414.98333333333329</v>
      </c>
      <c r="I161" s="36">
        <v>421.21666666666664</v>
      </c>
      <c r="J161" s="36">
        <v>427.68333333333328</v>
      </c>
      <c r="K161" s="31">
        <v>414.75</v>
      </c>
      <c r="L161" s="31">
        <v>402.05</v>
      </c>
      <c r="M161" s="31">
        <v>105.2882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17348.099999999999</v>
      </c>
      <c r="D162" s="36">
        <v>17378.25</v>
      </c>
      <c r="E162" s="36">
        <v>17251.5</v>
      </c>
      <c r="F162" s="36">
        <v>17154.900000000001</v>
      </c>
      <c r="G162" s="36">
        <v>17028.150000000001</v>
      </c>
      <c r="H162" s="36">
        <v>17474.849999999999</v>
      </c>
      <c r="I162" s="36">
        <v>17601.599999999999</v>
      </c>
      <c r="J162" s="36">
        <v>17698.199999999997</v>
      </c>
      <c r="K162" s="31">
        <v>17505</v>
      </c>
      <c r="L162" s="31">
        <v>17281.650000000001</v>
      </c>
      <c r="M162" s="31">
        <v>3.5950000000000003E-2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2648.75</v>
      </c>
      <c r="D163" s="36">
        <v>2642.8833333333332</v>
      </c>
      <c r="E163" s="36">
        <v>2624.7666666666664</v>
      </c>
      <c r="F163" s="36">
        <v>2600.7833333333333</v>
      </c>
      <c r="G163" s="36">
        <v>2582.6666666666665</v>
      </c>
      <c r="H163" s="36">
        <v>2666.8666666666663</v>
      </c>
      <c r="I163" s="36">
        <v>2684.9833333333331</v>
      </c>
      <c r="J163" s="36">
        <v>2708.9666666666662</v>
      </c>
      <c r="K163" s="31">
        <v>2661</v>
      </c>
      <c r="L163" s="31">
        <v>2618.9</v>
      </c>
      <c r="M163" s="31">
        <v>3.8980100000000002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3393.95</v>
      </c>
      <c r="D164" s="36">
        <v>3396.5499999999997</v>
      </c>
      <c r="E164" s="36">
        <v>3368.2499999999995</v>
      </c>
      <c r="F164" s="36">
        <v>3342.5499999999997</v>
      </c>
      <c r="G164" s="36">
        <v>3314.2499999999995</v>
      </c>
      <c r="H164" s="36">
        <v>3422.2499999999995</v>
      </c>
      <c r="I164" s="36">
        <v>3450.5499999999997</v>
      </c>
      <c r="J164" s="36">
        <v>3476.2499999999995</v>
      </c>
      <c r="K164" s="31">
        <v>3424.85</v>
      </c>
      <c r="L164" s="31">
        <v>3370.85</v>
      </c>
      <c r="M164" s="31">
        <v>5.80769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91.4</v>
      </c>
      <c r="D165" s="36">
        <v>91.283333333333346</v>
      </c>
      <c r="E165" s="36">
        <v>90.166666666666686</v>
      </c>
      <c r="F165" s="36">
        <v>88.933333333333337</v>
      </c>
      <c r="G165" s="36">
        <v>87.816666666666677</v>
      </c>
      <c r="H165" s="36">
        <v>92.516666666666694</v>
      </c>
      <c r="I165" s="36">
        <v>93.63333333333334</v>
      </c>
      <c r="J165" s="36">
        <v>94.866666666666703</v>
      </c>
      <c r="K165" s="31">
        <v>92.4</v>
      </c>
      <c r="L165" s="31">
        <v>90.05</v>
      </c>
      <c r="M165" s="31">
        <v>430.84143999999998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799.85</v>
      </c>
      <c r="D166" s="36">
        <v>800.15</v>
      </c>
      <c r="E166" s="36">
        <v>791.75</v>
      </c>
      <c r="F166" s="36">
        <v>783.65</v>
      </c>
      <c r="G166" s="36">
        <v>775.25</v>
      </c>
      <c r="H166" s="36">
        <v>808.25</v>
      </c>
      <c r="I166" s="36">
        <v>816.64999999999986</v>
      </c>
      <c r="J166" s="36">
        <v>824.75</v>
      </c>
      <c r="K166" s="31">
        <v>808.55</v>
      </c>
      <c r="L166" s="31">
        <v>792.05</v>
      </c>
      <c r="M166" s="31">
        <v>8.4209999999999994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5610.9</v>
      </c>
      <c r="D167" s="36">
        <v>5627.6333333333323</v>
      </c>
      <c r="E167" s="36">
        <v>5556.3166666666648</v>
      </c>
      <c r="F167" s="36">
        <v>5501.7333333333327</v>
      </c>
      <c r="G167" s="36">
        <v>5430.4166666666652</v>
      </c>
      <c r="H167" s="36">
        <v>5682.2166666666644</v>
      </c>
      <c r="I167" s="36">
        <v>5753.5333333333319</v>
      </c>
      <c r="J167" s="36">
        <v>5808.1166666666641</v>
      </c>
      <c r="K167" s="31">
        <v>5698.95</v>
      </c>
      <c r="L167" s="31">
        <v>5573.05</v>
      </c>
      <c r="M167" s="31">
        <v>3.06765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444.5</v>
      </c>
      <c r="D168" s="36">
        <v>442.88333333333338</v>
      </c>
      <c r="E168" s="36">
        <v>435.76666666666677</v>
      </c>
      <c r="F168" s="36">
        <v>427.03333333333336</v>
      </c>
      <c r="G168" s="36">
        <v>419.91666666666674</v>
      </c>
      <c r="H168" s="36">
        <v>451.61666666666679</v>
      </c>
      <c r="I168" s="36">
        <v>458.73333333333346</v>
      </c>
      <c r="J168" s="36">
        <v>467.46666666666681</v>
      </c>
      <c r="K168" s="31">
        <v>450</v>
      </c>
      <c r="L168" s="31">
        <v>434.15</v>
      </c>
      <c r="M168" s="31">
        <v>40.332769999999996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233.55</v>
      </c>
      <c r="D169" s="36">
        <v>232.93333333333337</v>
      </c>
      <c r="E169" s="36">
        <v>231.46666666666673</v>
      </c>
      <c r="F169" s="36">
        <v>229.38333333333335</v>
      </c>
      <c r="G169" s="36">
        <v>227.91666666666671</v>
      </c>
      <c r="H169" s="36">
        <v>235.01666666666674</v>
      </c>
      <c r="I169" s="36">
        <v>236.48333333333338</v>
      </c>
      <c r="J169" s="36">
        <v>238.56666666666675</v>
      </c>
      <c r="K169" s="31">
        <v>234.4</v>
      </c>
      <c r="L169" s="31">
        <v>230.85</v>
      </c>
      <c r="M169" s="31">
        <v>126.12164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1134.95</v>
      </c>
      <c r="D170" s="36">
        <v>1137.45</v>
      </c>
      <c r="E170" s="36">
        <v>1124.9000000000001</v>
      </c>
      <c r="F170" s="36">
        <v>1114.8500000000001</v>
      </c>
      <c r="G170" s="36">
        <v>1102.3000000000002</v>
      </c>
      <c r="H170" s="36">
        <v>1147.5</v>
      </c>
      <c r="I170" s="36">
        <v>1160.0499999999997</v>
      </c>
      <c r="J170" s="36">
        <v>1170.0999999999999</v>
      </c>
      <c r="K170" s="31">
        <v>1150</v>
      </c>
      <c r="L170" s="31">
        <v>1127.4000000000001</v>
      </c>
      <c r="M170" s="31">
        <v>3.4866100000000002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1026.3499999999999</v>
      </c>
      <c r="D171" s="36">
        <v>1023.6166666666667</v>
      </c>
      <c r="E171" s="36">
        <v>1012.7333333333333</v>
      </c>
      <c r="F171" s="36">
        <v>999.11666666666667</v>
      </c>
      <c r="G171" s="36">
        <v>988.23333333333335</v>
      </c>
      <c r="H171" s="36">
        <v>1037.2333333333333</v>
      </c>
      <c r="I171" s="36">
        <v>1048.1166666666668</v>
      </c>
      <c r="J171" s="36">
        <v>1061.7333333333333</v>
      </c>
      <c r="K171" s="31">
        <v>1034.5</v>
      </c>
      <c r="L171" s="31">
        <v>1010</v>
      </c>
      <c r="M171" s="31">
        <v>4.5922599999999996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435.15</v>
      </c>
      <c r="D172" s="36">
        <v>433.21666666666664</v>
      </c>
      <c r="E172" s="36">
        <v>427.23333333333329</v>
      </c>
      <c r="F172" s="36">
        <v>419.31666666666666</v>
      </c>
      <c r="G172" s="36">
        <v>413.33333333333331</v>
      </c>
      <c r="H172" s="36">
        <v>441.13333333333327</v>
      </c>
      <c r="I172" s="36">
        <v>447.11666666666662</v>
      </c>
      <c r="J172" s="36">
        <v>455.03333333333325</v>
      </c>
      <c r="K172" s="31">
        <v>439.2</v>
      </c>
      <c r="L172" s="31">
        <v>425.3</v>
      </c>
      <c r="M172" s="31">
        <v>101.86584999999999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2558.1</v>
      </c>
      <c r="D173" s="36">
        <v>2552.4</v>
      </c>
      <c r="E173" s="36">
        <v>2530.9</v>
      </c>
      <c r="F173" s="36">
        <v>2503.6999999999998</v>
      </c>
      <c r="G173" s="36">
        <v>2482.1999999999998</v>
      </c>
      <c r="H173" s="36">
        <v>2579.6000000000004</v>
      </c>
      <c r="I173" s="36">
        <v>2601.1000000000004</v>
      </c>
      <c r="J173" s="36">
        <v>2628.3000000000006</v>
      </c>
      <c r="K173" s="31">
        <v>2573.9</v>
      </c>
      <c r="L173" s="31">
        <v>2525.1999999999998</v>
      </c>
      <c r="M173" s="31">
        <v>84.103020000000001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111.05</v>
      </c>
      <c r="D174" s="36">
        <v>112.60000000000001</v>
      </c>
      <c r="E174" s="36">
        <v>108.65000000000002</v>
      </c>
      <c r="F174" s="36">
        <v>106.25000000000001</v>
      </c>
      <c r="G174" s="36">
        <v>102.30000000000003</v>
      </c>
      <c r="H174" s="36">
        <v>115.00000000000001</v>
      </c>
      <c r="I174" s="36">
        <v>118.95</v>
      </c>
      <c r="J174" s="36">
        <v>121.35000000000001</v>
      </c>
      <c r="K174" s="31">
        <v>116.55</v>
      </c>
      <c r="L174" s="31">
        <v>110.2</v>
      </c>
      <c r="M174" s="31">
        <v>354.13677000000001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776.8</v>
      </c>
      <c r="D175" s="36">
        <v>777.81666666666661</v>
      </c>
      <c r="E175" s="36">
        <v>770.18333333333317</v>
      </c>
      <c r="F175" s="36">
        <v>763.56666666666661</v>
      </c>
      <c r="G175" s="36">
        <v>755.93333333333317</v>
      </c>
      <c r="H175" s="36">
        <v>784.43333333333317</v>
      </c>
      <c r="I175" s="36">
        <v>792.06666666666661</v>
      </c>
      <c r="J175" s="36">
        <v>798.68333333333317</v>
      </c>
      <c r="K175" s="31">
        <v>785.45</v>
      </c>
      <c r="L175" s="31">
        <v>771.2</v>
      </c>
      <c r="M175" s="31">
        <v>12.97167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1424.55</v>
      </c>
      <c r="D176" s="36">
        <v>1430.5333333333335</v>
      </c>
      <c r="E176" s="36">
        <v>1413.0666666666671</v>
      </c>
      <c r="F176" s="36">
        <v>1401.5833333333335</v>
      </c>
      <c r="G176" s="36">
        <v>1384.116666666667</v>
      </c>
      <c r="H176" s="36">
        <v>1442.0166666666671</v>
      </c>
      <c r="I176" s="36">
        <v>1459.4833333333338</v>
      </c>
      <c r="J176" s="36">
        <v>1470.9666666666672</v>
      </c>
      <c r="K176" s="31">
        <v>1448</v>
      </c>
      <c r="L176" s="31">
        <v>1419.05</v>
      </c>
      <c r="M176" s="31">
        <v>12.825139999999999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655.4</v>
      </c>
      <c r="D177" s="36">
        <v>651.75</v>
      </c>
      <c r="E177" s="36">
        <v>643.9</v>
      </c>
      <c r="F177" s="36">
        <v>632.4</v>
      </c>
      <c r="G177" s="36">
        <v>624.54999999999995</v>
      </c>
      <c r="H177" s="36">
        <v>663.25</v>
      </c>
      <c r="I177" s="36">
        <v>671.09999999999991</v>
      </c>
      <c r="J177" s="36">
        <v>682.6</v>
      </c>
      <c r="K177" s="31">
        <v>659.6</v>
      </c>
      <c r="L177" s="31">
        <v>640.25</v>
      </c>
      <c r="M177" s="31">
        <v>199.64008000000001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28585.95</v>
      </c>
      <c r="D178" s="36">
        <v>28572.550000000003</v>
      </c>
      <c r="E178" s="36">
        <v>28420.450000000004</v>
      </c>
      <c r="F178" s="36">
        <v>28254.95</v>
      </c>
      <c r="G178" s="36">
        <v>28102.850000000002</v>
      </c>
      <c r="H178" s="36">
        <v>28738.050000000007</v>
      </c>
      <c r="I178" s="36">
        <v>28890.150000000005</v>
      </c>
      <c r="J178" s="36">
        <v>29055.650000000009</v>
      </c>
      <c r="K178" s="31">
        <v>28724.65</v>
      </c>
      <c r="L178" s="31">
        <v>28407.05</v>
      </c>
      <c r="M178" s="31">
        <v>0.11149000000000001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2059.5500000000002</v>
      </c>
      <c r="D179" s="36">
        <v>2060.7333333333336</v>
      </c>
      <c r="E179" s="36">
        <v>2038.8166666666671</v>
      </c>
      <c r="F179" s="36">
        <v>2018.0833333333335</v>
      </c>
      <c r="G179" s="36">
        <v>1996.166666666667</v>
      </c>
      <c r="H179" s="36">
        <v>2081.4666666666672</v>
      </c>
      <c r="I179" s="36">
        <v>2103.3833333333332</v>
      </c>
      <c r="J179" s="36">
        <v>2124.1166666666672</v>
      </c>
      <c r="K179" s="31">
        <v>2082.65</v>
      </c>
      <c r="L179" s="31">
        <v>2040</v>
      </c>
      <c r="M179" s="31">
        <v>22.141919999999999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4019.6</v>
      </c>
      <c r="D180" s="36">
        <v>4064.6833333333329</v>
      </c>
      <c r="E180" s="36">
        <v>3954.9666666666662</v>
      </c>
      <c r="F180" s="36">
        <v>3890.3333333333335</v>
      </c>
      <c r="G180" s="36">
        <v>3780.6166666666668</v>
      </c>
      <c r="H180" s="36">
        <v>4129.3166666666657</v>
      </c>
      <c r="I180" s="36">
        <v>4239.0333333333319</v>
      </c>
      <c r="J180" s="36">
        <v>4303.6666666666652</v>
      </c>
      <c r="K180" s="31">
        <v>4174.3999999999996</v>
      </c>
      <c r="L180" s="31">
        <v>4000.05</v>
      </c>
      <c r="M180" s="31">
        <v>5.1713300000000002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560.35</v>
      </c>
      <c r="D181" s="36">
        <v>562.41666666666663</v>
      </c>
      <c r="E181" s="36">
        <v>557.0333333333333</v>
      </c>
      <c r="F181" s="36">
        <v>553.7166666666667</v>
      </c>
      <c r="G181" s="36">
        <v>548.33333333333337</v>
      </c>
      <c r="H181" s="36">
        <v>565.73333333333323</v>
      </c>
      <c r="I181" s="36">
        <v>571.11666666666667</v>
      </c>
      <c r="J181" s="36">
        <v>574.43333333333317</v>
      </c>
      <c r="K181" s="31">
        <v>567.79999999999995</v>
      </c>
      <c r="L181" s="31">
        <v>559.1</v>
      </c>
      <c r="M181" s="31">
        <v>19.186530000000001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2430.15</v>
      </c>
      <c r="D182" s="36">
        <v>2431.25</v>
      </c>
      <c r="E182" s="36">
        <v>2413.9</v>
      </c>
      <c r="F182" s="36">
        <v>2397.65</v>
      </c>
      <c r="G182" s="36">
        <v>2380.3000000000002</v>
      </c>
      <c r="H182" s="36">
        <v>2447.5</v>
      </c>
      <c r="I182" s="36">
        <v>2464.8500000000004</v>
      </c>
      <c r="J182" s="36">
        <v>2481.1</v>
      </c>
      <c r="K182" s="31">
        <v>2448.6</v>
      </c>
      <c r="L182" s="31">
        <v>2415</v>
      </c>
      <c r="M182" s="31">
        <v>2.4974699999999999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1244.95</v>
      </c>
      <c r="D183" s="36">
        <v>1249.8</v>
      </c>
      <c r="E183" s="36">
        <v>1231.6499999999999</v>
      </c>
      <c r="F183" s="36">
        <v>1218.3499999999999</v>
      </c>
      <c r="G183" s="36">
        <v>1200.1999999999998</v>
      </c>
      <c r="H183" s="36">
        <v>1263.0999999999999</v>
      </c>
      <c r="I183" s="36">
        <v>1281.25</v>
      </c>
      <c r="J183" s="36">
        <v>1294.55</v>
      </c>
      <c r="K183" s="31">
        <v>1267.95</v>
      </c>
      <c r="L183" s="31">
        <v>1236.5</v>
      </c>
      <c r="M183" s="31">
        <v>21.874580000000002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692.6</v>
      </c>
      <c r="D184" s="36">
        <v>691.44999999999993</v>
      </c>
      <c r="E184" s="36">
        <v>687.39999999999986</v>
      </c>
      <c r="F184" s="36">
        <v>682.19999999999993</v>
      </c>
      <c r="G184" s="36">
        <v>678.14999999999986</v>
      </c>
      <c r="H184" s="36">
        <v>696.64999999999986</v>
      </c>
      <c r="I184" s="36">
        <v>700.69999999999982</v>
      </c>
      <c r="J184" s="36">
        <v>705.89999999999986</v>
      </c>
      <c r="K184" s="31">
        <v>695.5</v>
      </c>
      <c r="L184" s="31">
        <v>686.25</v>
      </c>
      <c r="M184" s="31">
        <v>3.0189400000000002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702.95</v>
      </c>
      <c r="D185" s="36">
        <v>702.61666666666667</v>
      </c>
      <c r="E185" s="36">
        <v>694.73333333333335</v>
      </c>
      <c r="F185" s="36">
        <v>686.51666666666665</v>
      </c>
      <c r="G185" s="36">
        <v>678.63333333333333</v>
      </c>
      <c r="H185" s="36">
        <v>710.83333333333337</v>
      </c>
      <c r="I185" s="36">
        <v>718.71666666666681</v>
      </c>
      <c r="J185" s="36">
        <v>726.93333333333339</v>
      </c>
      <c r="K185" s="31">
        <v>710.5</v>
      </c>
      <c r="L185" s="31">
        <v>694.4</v>
      </c>
      <c r="M185" s="31">
        <v>9.0611099999999993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1033.25</v>
      </c>
      <c r="D186" s="36">
        <v>1031.7833333333333</v>
      </c>
      <c r="E186" s="36">
        <v>1022.5666666666666</v>
      </c>
      <c r="F186" s="36">
        <v>1011.8833333333333</v>
      </c>
      <c r="G186" s="36">
        <v>1002.6666666666666</v>
      </c>
      <c r="H186" s="36">
        <v>1042.4666666666667</v>
      </c>
      <c r="I186" s="36">
        <v>1051.6833333333334</v>
      </c>
      <c r="J186" s="36">
        <v>1062.3666666666666</v>
      </c>
      <c r="K186" s="31">
        <v>1041</v>
      </c>
      <c r="L186" s="31">
        <v>1021.1</v>
      </c>
      <c r="M186" s="31">
        <v>6.0818199999999996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1791.85</v>
      </c>
      <c r="D187" s="36">
        <v>1797.25</v>
      </c>
      <c r="E187" s="36">
        <v>1776.85</v>
      </c>
      <c r="F187" s="36">
        <v>1761.85</v>
      </c>
      <c r="G187" s="36">
        <v>1741.4499999999998</v>
      </c>
      <c r="H187" s="36">
        <v>1812.25</v>
      </c>
      <c r="I187" s="36">
        <v>1832.65</v>
      </c>
      <c r="J187" s="36">
        <v>1847.65</v>
      </c>
      <c r="K187" s="31">
        <v>1817.65</v>
      </c>
      <c r="L187" s="31">
        <v>1782.25</v>
      </c>
      <c r="M187" s="31">
        <v>6.6551600000000004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966.15</v>
      </c>
      <c r="D188" s="36">
        <v>964.43333333333339</v>
      </c>
      <c r="E188" s="36">
        <v>950.86666666666679</v>
      </c>
      <c r="F188" s="36">
        <v>935.58333333333337</v>
      </c>
      <c r="G188" s="36">
        <v>922.01666666666677</v>
      </c>
      <c r="H188" s="36">
        <v>979.71666666666681</v>
      </c>
      <c r="I188" s="36">
        <v>993.28333333333342</v>
      </c>
      <c r="J188" s="36">
        <v>1008.5666666666668</v>
      </c>
      <c r="K188" s="31">
        <v>978</v>
      </c>
      <c r="L188" s="31">
        <v>949.15</v>
      </c>
      <c r="M188" s="31">
        <v>38.974910000000001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8900.75</v>
      </c>
      <c r="D189" s="36">
        <v>8970.25</v>
      </c>
      <c r="E189" s="36">
        <v>8800.5</v>
      </c>
      <c r="F189" s="36">
        <v>8700.25</v>
      </c>
      <c r="G189" s="36">
        <v>8530.5</v>
      </c>
      <c r="H189" s="36">
        <v>9070.5</v>
      </c>
      <c r="I189" s="36">
        <v>9240.25</v>
      </c>
      <c r="J189" s="36">
        <v>9340.5</v>
      </c>
      <c r="K189" s="31">
        <v>9140</v>
      </c>
      <c r="L189" s="31">
        <v>8870</v>
      </c>
      <c r="M189" s="31">
        <v>1.45418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728.95</v>
      </c>
      <c r="D190" s="36">
        <v>729.18333333333339</v>
      </c>
      <c r="E190" s="36">
        <v>725.76666666666677</v>
      </c>
      <c r="F190" s="36">
        <v>722.58333333333337</v>
      </c>
      <c r="G190" s="36">
        <v>719.16666666666674</v>
      </c>
      <c r="H190" s="36">
        <v>732.36666666666679</v>
      </c>
      <c r="I190" s="36">
        <v>735.7833333333333</v>
      </c>
      <c r="J190" s="36">
        <v>738.96666666666681</v>
      </c>
      <c r="K190" s="31">
        <v>732.6</v>
      </c>
      <c r="L190" s="31">
        <v>726</v>
      </c>
      <c r="M190" s="31">
        <v>45.11101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335.9</v>
      </c>
      <c r="D191" s="36">
        <v>334.95</v>
      </c>
      <c r="E191" s="36">
        <v>331.4</v>
      </c>
      <c r="F191" s="36">
        <v>326.89999999999998</v>
      </c>
      <c r="G191" s="36">
        <v>323.34999999999997</v>
      </c>
      <c r="H191" s="36">
        <v>339.45</v>
      </c>
      <c r="I191" s="36">
        <v>343.00000000000006</v>
      </c>
      <c r="J191" s="36">
        <v>347.5</v>
      </c>
      <c r="K191" s="31">
        <v>338.5</v>
      </c>
      <c r="L191" s="31">
        <v>330.45</v>
      </c>
      <c r="M191" s="31">
        <v>117.13755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135.4</v>
      </c>
      <c r="D192" s="36">
        <v>135.93333333333334</v>
      </c>
      <c r="E192" s="36">
        <v>134.26666666666668</v>
      </c>
      <c r="F192" s="36">
        <v>133.13333333333335</v>
      </c>
      <c r="G192" s="36">
        <v>131.4666666666667</v>
      </c>
      <c r="H192" s="36">
        <v>137.06666666666666</v>
      </c>
      <c r="I192" s="36">
        <v>138.73333333333329</v>
      </c>
      <c r="J192" s="36">
        <v>139.86666666666665</v>
      </c>
      <c r="K192" s="31">
        <v>137.6</v>
      </c>
      <c r="L192" s="31">
        <v>134.80000000000001</v>
      </c>
      <c r="M192" s="31">
        <v>277.26431000000002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3816.2</v>
      </c>
      <c r="D193" s="36">
        <v>3820.4333333333329</v>
      </c>
      <c r="E193" s="36">
        <v>3785.766666666666</v>
      </c>
      <c r="F193" s="36">
        <v>3755.333333333333</v>
      </c>
      <c r="G193" s="36">
        <v>3720.6666666666661</v>
      </c>
      <c r="H193" s="36">
        <v>3850.8666666666659</v>
      </c>
      <c r="I193" s="36">
        <v>3885.5333333333328</v>
      </c>
      <c r="J193" s="36">
        <v>3915.9666666666658</v>
      </c>
      <c r="K193" s="31">
        <v>3855.1</v>
      </c>
      <c r="L193" s="31">
        <v>3790</v>
      </c>
      <c r="M193" s="31">
        <v>20.044350000000001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1281.45</v>
      </c>
      <c r="D194" s="36">
        <v>1283.8666666666668</v>
      </c>
      <c r="E194" s="36">
        <v>1266.7833333333335</v>
      </c>
      <c r="F194" s="36">
        <v>1252.1166666666668</v>
      </c>
      <c r="G194" s="36">
        <v>1235.0333333333335</v>
      </c>
      <c r="H194" s="36">
        <v>1298.5333333333335</v>
      </c>
      <c r="I194" s="36">
        <v>1315.6166666666666</v>
      </c>
      <c r="J194" s="36">
        <v>1330.2833333333335</v>
      </c>
      <c r="K194" s="31">
        <v>1300.95</v>
      </c>
      <c r="L194" s="31">
        <v>1269.2</v>
      </c>
      <c r="M194" s="31">
        <v>17.178599999999999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3599.05</v>
      </c>
      <c r="D195" s="36">
        <v>3615.25</v>
      </c>
      <c r="E195" s="36">
        <v>3555.8</v>
      </c>
      <c r="F195" s="36">
        <v>3512.55</v>
      </c>
      <c r="G195" s="36">
        <v>3453.1000000000004</v>
      </c>
      <c r="H195" s="36">
        <v>3658.5</v>
      </c>
      <c r="I195" s="36">
        <v>3717.95</v>
      </c>
      <c r="J195" s="36">
        <v>3761.2</v>
      </c>
      <c r="K195" s="31">
        <v>3674.7</v>
      </c>
      <c r="L195" s="31">
        <v>3572</v>
      </c>
      <c r="M195" s="31">
        <v>3.55057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3610.45</v>
      </c>
      <c r="D196" s="36">
        <v>3612.8333333333335</v>
      </c>
      <c r="E196" s="36">
        <v>3597.7166666666672</v>
      </c>
      <c r="F196" s="36">
        <v>3584.9833333333336</v>
      </c>
      <c r="G196" s="36">
        <v>3569.8666666666672</v>
      </c>
      <c r="H196" s="36">
        <v>3625.5666666666671</v>
      </c>
      <c r="I196" s="36">
        <v>3640.6833333333329</v>
      </c>
      <c r="J196" s="36">
        <v>3653.416666666667</v>
      </c>
      <c r="K196" s="31">
        <v>3627.95</v>
      </c>
      <c r="L196" s="31">
        <v>3600.1</v>
      </c>
      <c r="M196" s="31">
        <v>5.7792599999999998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2170.5500000000002</v>
      </c>
      <c r="D197" s="36">
        <v>2167.5499999999997</v>
      </c>
      <c r="E197" s="36">
        <v>2150.5999999999995</v>
      </c>
      <c r="F197" s="36">
        <v>2130.6499999999996</v>
      </c>
      <c r="G197" s="36">
        <v>2113.6999999999994</v>
      </c>
      <c r="H197" s="36">
        <v>2187.4999999999995</v>
      </c>
      <c r="I197" s="36">
        <v>2204.4499999999994</v>
      </c>
      <c r="J197" s="36">
        <v>2224.3999999999996</v>
      </c>
      <c r="K197" s="31">
        <v>2184.5</v>
      </c>
      <c r="L197" s="31">
        <v>2147.6</v>
      </c>
      <c r="M197" s="31">
        <v>3.4228700000000001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923.5</v>
      </c>
      <c r="D198" s="36">
        <v>931.6</v>
      </c>
      <c r="E198" s="36">
        <v>912.2</v>
      </c>
      <c r="F198" s="36">
        <v>900.9</v>
      </c>
      <c r="G198" s="36">
        <v>881.5</v>
      </c>
      <c r="H198" s="36">
        <v>942.90000000000009</v>
      </c>
      <c r="I198" s="36">
        <v>962.3</v>
      </c>
      <c r="J198" s="36">
        <v>973.60000000000014</v>
      </c>
      <c r="K198" s="31">
        <v>951</v>
      </c>
      <c r="L198" s="31">
        <v>920.3</v>
      </c>
      <c r="M198" s="31">
        <v>2.7412899999999998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3000.8</v>
      </c>
      <c r="D199" s="36">
        <v>2990.4666666666667</v>
      </c>
      <c r="E199" s="36">
        <v>2967.3333333333335</v>
      </c>
      <c r="F199" s="36">
        <v>2933.8666666666668</v>
      </c>
      <c r="G199" s="36">
        <v>2910.7333333333336</v>
      </c>
      <c r="H199" s="36">
        <v>3023.9333333333334</v>
      </c>
      <c r="I199" s="36">
        <v>3047.0666666666666</v>
      </c>
      <c r="J199" s="36">
        <v>3080.5333333333333</v>
      </c>
      <c r="K199" s="31">
        <v>3013.6</v>
      </c>
      <c r="L199" s="31">
        <v>2957</v>
      </c>
      <c r="M199" s="31">
        <v>5.3329000000000004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37.1</v>
      </c>
      <c r="D200" s="36">
        <v>37.266666666666666</v>
      </c>
      <c r="E200" s="36">
        <v>36.883333333333333</v>
      </c>
      <c r="F200" s="36">
        <v>36.666666666666664</v>
      </c>
      <c r="G200" s="36">
        <v>36.283333333333331</v>
      </c>
      <c r="H200" s="36">
        <v>37.483333333333334</v>
      </c>
      <c r="I200" s="36">
        <v>37.86666666666666</v>
      </c>
      <c r="J200" s="36">
        <v>38.083333333333336</v>
      </c>
      <c r="K200" s="31">
        <v>37.65</v>
      </c>
      <c r="L200" s="31">
        <v>37.049999999999997</v>
      </c>
      <c r="M200" s="31">
        <v>73.240219999999994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94.65</v>
      </c>
      <c r="D201" s="36">
        <v>95.683333333333337</v>
      </c>
      <c r="E201" s="36">
        <v>93.166666666666671</v>
      </c>
      <c r="F201" s="36">
        <v>91.683333333333337</v>
      </c>
      <c r="G201" s="36">
        <v>89.166666666666671</v>
      </c>
      <c r="H201" s="36">
        <v>97.166666666666671</v>
      </c>
      <c r="I201" s="36">
        <v>99.683333333333323</v>
      </c>
      <c r="J201" s="36">
        <v>101.16666666666667</v>
      </c>
      <c r="K201" s="31">
        <v>98.2</v>
      </c>
      <c r="L201" s="31">
        <v>94.2</v>
      </c>
      <c r="M201" s="31">
        <v>74.250190000000003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1968.7</v>
      </c>
      <c r="D202" s="36">
        <v>1978.8</v>
      </c>
      <c r="E202" s="36">
        <v>1948</v>
      </c>
      <c r="F202" s="36">
        <v>1927.3</v>
      </c>
      <c r="G202" s="36">
        <v>1896.5</v>
      </c>
      <c r="H202" s="36">
        <v>1999.5</v>
      </c>
      <c r="I202" s="36">
        <v>2030.2999999999997</v>
      </c>
      <c r="J202" s="36">
        <v>2051</v>
      </c>
      <c r="K202" s="31">
        <v>2009.6</v>
      </c>
      <c r="L202" s="31">
        <v>1958.1</v>
      </c>
      <c r="M202" s="31">
        <v>11.39789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1696.95</v>
      </c>
      <c r="D203" s="36">
        <v>1702.2333333333333</v>
      </c>
      <c r="E203" s="36">
        <v>1689.7166666666667</v>
      </c>
      <c r="F203" s="36">
        <v>1682.4833333333333</v>
      </c>
      <c r="G203" s="36">
        <v>1669.9666666666667</v>
      </c>
      <c r="H203" s="36">
        <v>1709.4666666666667</v>
      </c>
      <c r="I203" s="36">
        <v>1721.9833333333336</v>
      </c>
      <c r="J203" s="36">
        <v>1729.2166666666667</v>
      </c>
      <c r="K203" s="31">
        <v>1714.75</v>
      </c>
      <c r="L203" s="31">
        <v>1695</v>
      </c>
      <c r="M203" s="31">
        <v>2.3710100000000001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10017.1</v>
      </c>
      <c r="D204" s="36">
        <v>10006.699999999999</v>
      </c>
      <c r="E204" s="36">
        <v>9963.3999999999978</v>
      </c>
      <c r="F204" s="36">
        <v>9909.6999999999989</v>
      </c>
      <c r="G204" s="36">
        <v>9866.3999999999978</v>
      </c>
      <c r="H204" s="36">
        <v>10060.399999999998</v>
      </c>
      <c r="I204" s="36">
        <v>10103.699999999997</v>
      </c>
      <c r="J204" s="36">
        <v>10157.399999999998</v>
      </c>
      <c r="K204" s="31">
        <v>10050</v>
      </c>
      <c r="L204" s="31">
        <v>9953</v>
      </c>
      <c r="M204" s="31">
        <v>6.7516600000000002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122.25</v>
      </c>
      <c r="D205" s="36">
        <v>122.5</v>
      </c>
      <c r="E205" s="36">
        <v>120.6</v>
      </c>
      <c r="F205" s="36">
        <v>118.94999999999999</v>
      </c>
      <c r="G205" s="36">
        <v>117.04999999999998</v>
      </c>
      <c r="H205" s="36">
        <v>124.15</v>
      </c>
      <c r="I205" s="36">
        <v>126.05000000000001</v>
      </c>
      <c r="J205" s="36">
        <v>127.70000000000002</v>
      </c>
      <c r="K205" s="31">
        <v>124.4</v>
      </c>
      <c r="L205" s="31">
        <v>120.85</v>
      </c>
      <c r="M205" s="31">
        <v>189.19618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598.75</v>
      </c>
      <c r="D206" s="36">
        <v>602.86666666666667</v>
      </c>
      <c r="E206" s="36">
        <v>593.73333333333335</v>
      </c>
      <c r="F206" s="36">
        <v>588.7166666666667</v>
      </c>
      <c r="G206" s="36">
        <v>579.58333333333337</v>
      </c>
      <c r="H206" s="36">
        <v>607.88333333333333</v>
      </c>
      <c r="I206" s="36">
        <v>617.01666666666677</v>
      </c>
      <c r="J206" s="36">
        <v>622.0333333333333</v>
      </c>
      <c r="K206" s="31">
        <v>612</v>
      </c>
      <c r="L206" s="31">
        <v>597.85</v>
      </c>
      <c r="M206" s="31">
        <v>23.967549999999999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1171.6500000000001</v>
      </c>
      <c r="D207" s="36">
        <v>1161.7333333333333</v>
      </c>
      <c r="E207" s="36">
        <v>1145.4666666666667</v>
      </c>
      <c r="F207" s="36">
        <v>1119.2833333333333</v>
      </c>
      <c r="G207" s="36">
        <v>1103.0166666666667</v>
      </c>
      <c r="H207" s="36">
        <v>1187.9166666666667</v>
      </c>
      <c r="I207" s="36">
        <v>1204.1833333333336</v>
      </c>
      <c r="J207" s="36">
        <v>1230.3666666666668</v>
      </c>
      <c r="K207" s="31">
        <v>1178</v>
      </c>
      <c r="L207" s="31">
        <v>1135.55</v>
      </c>
      <c r="M207" s="31">
        <v>26.533899999999999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262.10000000000002</v>
      </c>
      <c r="D208" s="36">
        <v>262.58333333333331</v>
      </c>
      <c r="E208" s="36">
        <v>258.76666666666665</v>
      </c>
      <c r="F208" s="36">
        <v>255.43333333333334</v>
      </c>
      <c r="G208" s="36">
        <v>251.61666666666667</v>
      </c>
      <c r="H208" s="36">
        <v>265.91666666666663</v>
      </c>
      <c r="I208" s="36">
        <v>269.73333333333335</v>
      </c>
      <c r="J208" s="36">
        <v>273.06666666666661</v>
      </c>
      <c r="K208" s="31">
        <v>266.39999999999998</v>
      </c>
      <c r="L208" s="31">
        <v>259.25</v>
      </c>
      <c r="M208" s="31">
        <v>177.62921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897.1</v>
      </c>
      <c r="D209" s="36">
        <v>889.98333333333323</v>
      </c>
      <c r="E209" s="36">
        <v>875.46666666666647</v>
      </c>
      <c r="F209" s="36">
        <v>853.83333333333326</v>
      </c>
      <c r="G209" s="36">
        <v>839.31666666666649</v>
      </c>
      <c r="H209" s="36">
        <v>911.61666666666645</v>
      </c>
      <c r="I209" s="36">
        <v>926.1333333333331</v>
      </c>
      <c r="J209" s="36">
        <v>947.76666666666642</v>
      </c>
      <c r="K209" s="31">
        <v>904.5</v>
      </c>
      <c r="L209" s="31">
        <v>868.35</v>
      </c>
      <c r="M209" s="31">
        <v>40.215260000000001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1359.45</v>
      </c>
      <c r="D210" s="36">
        <v>1359.3333333333333</v>
      </c>
      <c r="E210" s="36">
        <v>1345.6666666666665</v>
      </c>
      <c r="F210" s="36">
        <v>1331.8833333333332</v>
      </c>
      <c r="G210" s="36">
        <v>1318.2166666666665</v>
      </c>
      <c r="H210" s="36">
        <v>1373.1166666666666</v>
      </c>
      <c r="I210" s="36">
        <v>1386.7833333333331</v>
      </c>
      <c r="J210" s="36">
        <v>1400.5666666666666</v>
      </c>
      <c r="K210" s="31">
        <v>1373</v>
      </c>
      <c r="L210" s="31">
        <v>1345.55</v>
      </c>
      <c r="M210" s="31">
        <v>1.9225300000000001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438.7</v>
      </c>
      <c r="D211" s="36">
        <v>440.34999999999997</v>
      </c>
      <c r="E211" s="36">
        <v>433.34999999999991</v>
      </c>
      <c r="F211" s="36">
        <v>427.99999999999994</v>
      </c>
      <c r="G211" s="36">
        <v>420.99999999999989</v>
      </c>
      <c r="H211" s="36">
        <v>445.69999999999993</v>
      </c>
      <c r="I211" s="36">
        <v>452.70000000000005</v>
      </c>
      <c r="J211" s="36">
        <v>458.04999999999995</v>
      </c>
      <c r="K211" s="31">
        <v>447.35</v>
      </c>
      <c r="L211" s="31">
        <v>435</v>
      </c>
      <c r="M211" s="31">
        <v>80.32347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22.15</v>
      </c>
      <c r="D212" s="36">
        <v>22.416666666666668</v>
      </c>
      <c r="E212" s="36">
        <v>21.783333333333335</v>
      </c>
      <c r="F212" s="36">
        <v>21.416666666666668</v>
      </c>
      <c r="G212" s="36">
        <v>20.783333333333335</v>
      </c>
      <c r="H212" s="36">
        <v>22.783333333333335</v>
      </c>
      <c r="I212" s="36">
        <v>23.416666666666668</v>
      </c>
      <c r="J212" s="36">
        <v>23.783333333333335</v>
      </c>
      <c r="K212" s="31">
        <v>23.05</v>
      </c>
      <c r="L212" s="31">
        <v>22.05</v>
      </c>
      <c r="M212" s="31">
        <v>3103.9462600000002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271.7</v>
      </c>
      <c r="D213" s="36">
        <v>271.95</v>
      </c>
      <c r="E213" s="36">
        <v>266.89999999999998</v>
      </c>
      <c r="F213" s="36">
        <v>262.09999999999997</v>
      </c>
      <c r="G213" s="36">
        <v>257.04999999999995</v>
      </c>
      <c r="H213" s="36">
        <v>276.75</v>
      </c>
      <c r="I213" s="36">
        <v>281.80000000000007</v>
      </c>
      <c r="J213" s="36">
        <v>286.60000000000002</v>
      </c>
      <c r="K213" s="31">
        <v>277</v>
      </c>
      <c r="L213" s="31">
        <v>267.14999999999998</v>
      </c>
      <c r="M213" s="31">
        <v>318.47804000000002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130.25</v>
      </c>
      <c r="D214" s="36">
        <v>129.79999999999998</v>
      </c>
      <c r="E214" s="36">
        <v>127.84999999999997</v>
      </c>
      <c r="F214" s="36">
        <v>125.44999999999999</v>
      </c>
      <c r="G214" s="36">
        <v>123.49999999999997</v>
      </c>
      <c r="H214" s="36">
        <v>132.19999999999996</v>
      </c>
      <c r="I214" s="36">
        <v>134.14999999999995</v>
      </c>
      <c r="J214" s="36">
        <v>136.54999999999995</v>
      </c>
      <c r="K214" s="31">
        <v>131.75</v>
      </c>
      <c r="L214" s="31">
        <v>127.4</v>
      </c>
      <c r="M214" s="31">
        <v>641.17313999999999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685.85</v>
      </c>
      <c r="D215" s="36">
        <v>683.73333333333323</v>
      </c>
      <c r="E215" s="36">
        <v>673.46666666666647</v>
      </c>
      <c r="F215" s="36">
        <v>661.08333333333326</v>
      </c>
      <c r="G215" s="36">
        <v>650.81666666666649</v>
      </c>
      <c r="H215" s="36">
        <v>696.11666666666645</v>
      </c>
      <c r="I215" s="36">
        <v>706.3833333333331</v>
      </c>
      <c r="J215" s="36">
        <v>718.76666666666642</v>
      </c>
      <c r="K215" s="31">
        <v>694</v>
      </c>
      <c r="L215" s="31">
        <v>671.35</v>
      </c>
      <c r="M215" s="31">
        <v>28.17353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5"/>
      <c r="B1" s="356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9" t="s">
        <v>16</v>
      </c>
      <c r="B9" s="351" t="s">
        <v>18</v>
      </c>
      <c r="C9" s="354" t="s">
        <v>20</v>
      </c>
      <c r="D9" s="354" t="s">
        <v>21</v>
      </c>
      <c r="E9" s="346" t="s">
        <v>22</v>
      </c>
      <c r="F9" s="347"/>
      <c r="G9" s="348"/>
      <c r="H9" s="346" t="s">
        <v>23</v>
      </c>
      <c r="I9" s="347"/>
      <c r="J9" s="348"/>
      <c r="K9" s="26"/>
      <c r="L9" s="27"/>
      <c r="M9" s="48"/>
      <c r="N9" s="1"/>
      <c r="O9" s="1"/>
    </row>
    <row r="10" spans="1:15" ht="42.75" customHeight="1">
      <c r="A10" s="350"/>
      <c r="B10" s="353"/>
      <c r="C10" s="353"/>
      <c r="D10" s="35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647.6</v>
      </c>
      <c r="D11" s="36">
        <v>655.25</v>
      </c>
      <c r="E11" s="36">
        <v>636.65</v>
      </c>
      <c r="F11" s="36">
        <v>625.69999999999993</v>
      </c>
      <c r="G11" s="36">
        <v>607.09999999999991</v>
      </c>
      <c r="H11" s="36">
        <v>666.2</v>
      </c>
      <c r="I11" s="36">
        <v>684.8</v>
      </c>
      <c r="J11" s="36">
        <v>695.75000000000011</v>
      </c>
      <c r="K11" s="31">
        <v>673.85</v>
      </c>
      <c r="L11" s="31">
        <v>644.29999999999995</v>
      </c>
      <c r="M11" s="31">
        <v>6.47471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31469.45</v>
      </c>
      <c r="D12" s="36">
        <v>31349.816666666666</v>
      </c>
      <c r="E12" s="36">
        <v>31119.633333333331</v>
      </c>
      <c r="F12" s="36">
        <v>30769.816666666666</v>
      </c>
      <c r="G12" s="36">
        <v>30539.633333333331</v>
      </c>
      <c r="H12" s="36">
        <v>31699.633333333331</v>
      </c>
      <c r="I12" s="36">
        <v>31929.816666666666</v>
      </c>
      <c r="J12" s="36">
        <v>32279.633333333331</v>
      </c>
      <c r="K12" s="31">
        <v>31580</v>
      </c>
      <c r="L12" s="31">
        <v>31000</v>
      </c>
      <c r="M12" s="31">
        <v>2.6610000000000002E-2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517.6</v>
      </c>
      <c r="D13" s="36">
        <v>511.5333333333333</v>
      </c>
      <c r="E13" s="36">
        <v>503.06666666666661</v>
      </c>
      <c r="F13" s="36">
        <v>488.5333333333333</v>
      </c>
      <c r="G13" s="36">
        <v>480.06666666666661</v>
      </c>
      <c r="H13" s="36">
        <v>526.06666666666661</v>
      </c>
      <c r="I13" s="36">
        <v>534.5333333333333</v>
      </c>
      <c r="J13" s="36">
        <v>549.06666666666661</v>
      </c>
      <c r="K13" s="31">
        <v>520</v>
      </c>
      <c r="L13" s="31">
        <v>497</v>
      </c>
      <c r="M13" s="31">
        <v>25.05086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608.9</v>
      </c>
      <c r="D14" s="36">
        <v>608.7833333333333</v>
      </c>
      <c r="E14" s="36">
        <v>603.16666666666663</v>
      </c>
      <c r="F14" s="36">
        <v>597.43333333333328</v>
      </c>
      <c r="G14" s="36">
        <v>591.81666666666661</v>
      </c>
      <c r="H14" s="36">
        <v>614.51666666666665</v>
      </c>
      <c r="I14" s="36">
        <v>620.13333333333344</v>
      </c>
      <c r="J14" s="36">
        <v>625.86666666666667</v>
      </c>
      <c r="K14" s="31">
        <v>614.4</v>
      </c>
      <c r="L14" s="31">
        <v>603.04999999999995</v>
      </c>
      <c r="M14" s="31">
        <v>29.526959999999999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1529.05</v>
      </c>
      <c r="D15" s="36">
        <v>1542.3333333333333</v>
      </c>
      <c r="E15" s="36">
        <v>1511.7166666666665</v>
      </c>
      <c r="F15" s="36">
        <v>1494.3833333333332</v>
      </c>
      <c r="G15" s="36">
        <v>1463.7666666666664</v>
      </c>
      <c r="H15" s="36">
        <v>1559.6666666666665</v>
      </c>
      <c r="I15" s="36">
        <v>1590.2833333333333</v>
      </c>
      <c r="J15" s="36">
        <v>1607.6166666666666</v>
      </c>
      <c r="K15" s="31">
        <v>1572.95</v>
      </c>
      <c r="L15" s="31">
        <v>1525</v>
      </c>
      <c r="M15" s="31">
        <v>2.21252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4838.95</v>
      </c>
      <c r="D16" s="36">
        <v>4854.8666666666659</v>
      </c>
      <c r="E16" s="36">
        <v>4784.1333333333314</v>
      </c>
      <c r="F16" s="36">
        <v>4729.3166666666657</v>
      </c>
      <c r="G16" s="36">
        <v>4658.5833333333312</v>
      </c>
      <c r="H16" s="36">
        <v>4909.6833333333316</v>
      </c>
      <c r="I16" s="36">
        <v>4980.416666666667</v>
      </c>
      <c r="J16" s="36">
        <v>5035.2333333333318</v>
      </c>
      <c r="K16" s="31">
        <v>4925.6000000000004</v>
      </c>
      <c r="L16" s="31">
        <v>4800.05</v>
      </c>
      <c r="M16" s="31">
        <v>2.23298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22902.25</v>
      </c>
      <c r="D17" s="36">
        <v>22902.333333333332</v>
      </c>
      <c r="E17" s="36">
        <v>22752.166666666664</v>
      </c>
      <c r="F17" s="36">
        <v>22602.083333333332</v>
      </c>
      <c r="G17" s="36">
        <v>22451.916666666664</v>
      </c>
      <c r="H17" s="36">
        <v>23052.416666666664</v>
      </c>
      <c r="I17" s="36">
        <v>23202.583333333328</v>
      </c>
      <c r="J17" s="36">
        <v>23352.666666666664</v>
      </c>
      <c r="K17" s="31">
        <v>23052.5</v>
      </c>
      <c r="L17" s="31">
        <v>22752.25</v>
      </c>
      <c r="M17" s="31">
        <v>0.11982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2202.75</v>
      </c>
      <c r="D18" s="36">
        <v>2214.8166666666666</v>
      </c>
      <c r="E18" s="36">
        <v>2175.6333333333332</v>
      </c>
      <c r="F18" s="36">
        <v>2148.5166666666664</v>
      </c>
      <c r="G18" s="36">
        <v>2109.333333333333</v>
      </c>
      <c r="H18" s="36">
        <v>2241.9333333333334</v>
      </c>
      <c r="I18" s="36">
        <v>2281.1166666666668</v>
      </c>
      <c r="J18" s="36">
        <v>2308.2333333333336</v>
      </c>
      <c r="K18" s="31">
        <v>2254</v>
      </c>
      <c r="L18" s="31">
        <v>2187.6999999999998</v>
      </c>
      <c r="M18" s="31">
        <v>4.4548899999999998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2941.25</v>
      </c>
      <c r="D19" s="36">
        <v>2950.2000000000003</v>
      </c>
      <c r="E19" s="36">
        <v>2906.0500000000006</v>
      </c>
      <c r="F19" s="36">
        <v>2870.8500000000004</v>
      </c>
      <c r="G19" s="36">
        <v>2826.7000000000007</v>
      </c>
      <c r="H19" s="36">
        <v>2985.4000000000005</v>
      </c>
      <c r="I19" s="36">
        <v>3029.55</v>
      </c>
      <c r="J19" s="36">
        <v>3064.7500000000005</v>
      </c>
      <c r="K19" s="31">
        <v>2994.35</v>
      </c>
      <c r="L19" s="31">
        <v>2915</v>
      </c>
      <c r="M19" s="31">
        <v>17.414929999999998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1531.8</v>
      </c>
      <c r="D20" s="36">
        <v>1530.9333333333334</v>
      </c>
      <c r="E20" s="36">
        <v>1506.8666666666668</v>
      </c>
      <c r="F20" s="36">
        <v>1481.9333333333334</v>
      </c>
      <c r="G20" s="36">
        <v>1457.8666666666668</v>
      </c>
      <c r="H20" s="36">
        <v>1555.8666666666668</v>
      </c>
      <c r="I20" s="36">
        <v>1579.9333333333334</v>
      </c>
      <c r="J20" s="36">
        <v>1604.8666666666668</v>
      </c>
      <c r="K20" s="31">
        <v>1555</v>
      </c>
      <c r="L20" s="31">
        <v>1506</v>
      </c>
      <c r="M20" s="31">
        <v>9.6510899999999999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1074</v>
      </c>
      <c r="D21" s="36">
        <v>1080.5333333333333</v>
      </c>
      <c r="E21" s="36">
        <v>1062.0666666666666</v>
      </c>
      <c r="F21" s="36">
        <v>1050.1333333333332</v>
      </c>
      <c r="G21" s="36">
        <v>1031.6666666666665</v>
      </c>
      <c r="H21" s="36">
        <v>1092.4666666666667</v>
      </c>
      <c r="I21" s="36">
        <v>1110.9333333333334</v>
      </c>
      <c r="J21" s="36">
        <v>1122.8666666666668</v>
      </c>
      <c r="K21" s="31">
        <v>1099</v>
      </c>
      <c r="L21" s="31">
        <v>1068.5999999999999</v>
      </c>
      <c r="M21" s="31">
        <v>59.932519999999997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535.45000000000005</v>
      </c>
      <c r="D22" s="36">
        <v>537.01666666666677</v>
      </c>
      <c r="E22" s="36">
        <v>526.53333333333353</v>
      </c>
      <c r="F22" s="36">
        <v>517.61666666666679</v>
      </c>
      <c r="G22" s="36">
        <v>507.13333333333355</v>
      </c>
      <c r="H22" s="36">
        <v>545.93333333333351</v>
      </c>
      <c r="I22" s="36">
        <v>556.41666666666686</v>
      </c>
      <c r="J22" s="36">
        <v>565.33333333333348</v>
      </c>
      <c r="K22" s="31">
        <v>547.5</v>
      </c>
      <c r="L22" s="31">
        <v>528.1</v>
      </c>
      <c r="M22" s="31">
        <v>16.076429999999998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1026.25</v>
      </c>
      <c r="D23" s="36">
        <v>1026.3500000000001</v>
      </c>
      <c r="E23" s="36">
        <v>1009.9000000000003</v>
      </c>
      <c r="F23" s="36">
        <v>993.55000000000018</v>
      </c>
      <c r="G23" s="36">
        <v>977.10000000000036</v>
      </c>
      <c r="H23" s="36">
        <v>1042.7000000000003</v>
      </c>
      <c r="I23" s="36">
        <v>1059.1500000000001</v>
      </c>
      <c r="J23" s="36">
        <v>1075.5000000000002</v>
      </c>
      <c r="K23" s="31">
        <v>1042.8</v>
      </c>
      <c r="L23" s="31">
        <v>1010</v>
      </c>
      <c r="M23" s="31">
        <v>40.490830000000003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363</v>
      </c>
      <c r="D24" s="36">
        <v>364.41666666666669</v>
      </c>
      <c r="E24" s="36">
        <v>359.63333333333338</v>
      </c>
      <c r="F24" s="36">
        <v>356.26666666666671</v>
      </c>
      <c r="G24" s="36">
        <v>351.48333333333341</v>
      </c>
      <c r="H24" s="36">
        <v>367.78333333333336</v>
      </c>
      <c r="I24" s="36">
        <v>372.56666666666666</v>
      </c>
      <c r="J24" s="36">
        <v>375.93333333333334</v>
      </c>
      <c r="K24" s="31">
        <v>369.2</v>
      </c>
      <c r="L24" s="31">
        <v>361.05</v>
      </c>
      <c r="M24" s="31">
        <v>16.542480000000001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164.75</v>
      </c>
      <c r="D25" s="36">
        <v>164.86666666666667</v>
      </c>
      <c r="E25" s="36">
        <v>163.48333333333335</v>
      </c>
      <c r="F25" s="36">
        <v>162.21666666666667</v>
      </c>
      <c r="G25" s="36">
        <v>160.83333333333334</v>
      </c>
      <c r="H25" s="36">
        <v>166.13333333333335</v>
      </c>
      <c r="I25" s="36">
        <v>167.51666666666668</v>
      </c>
      <c r="J25" s="36">
        <v>168.78333333333336</v>
      </c>
      <c r="K25" s="31">
        <v>166.25</v>
      </c>
      <c r="L25" s="31">
        <v>163.6</v>
      </c>
      <c r="M25" s="31">
        <v>39.380800000000001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231</v>
      </c>
      <c r="D26" s="36">
        <v>231.96666666666667</v>
      </c>
      <c r="E26" s="36">
        <v>229.43333333333334</v>
      </c>
      <c r="F26" s="36">
        <v>227.86666666666667</v>
      </c>
      <c r="G26" s="36">
        <v>225.33333333333334</v>
      </c>
      <c r="H26" s="36">
        <v>233.53333333333333</v>
      </c>
      <c r="I26" s="36">
        <v>236.06666666666669</v>
      </c>
      <c r="J26" s="36">
        <v>237.63333333333333</v>
      </c>
      <c r="K26" s="31">
        <v>234.5</v>
      </c>
      <c r="L26" s="31">
        <v>230.4</v>
      </c>
      <c r="M26" s="31">
        <v>10.11975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377.4</v>
      </c>
      <c r="D27" s="36">
        <v>375.2</v>
      </c>
      <c r="E27" s="36">
        <v>368.95</v>
      </c>
      <c r="F27" s="36">
        <v>360.5</v>
      </c>
      <c r="G27" s="36">
        <v>354.25</v>
      </c>
      <c r="H27" s="36">
        <v>383.65</v>
      </c>
      <c r="I27" s="36">
        <v>389.9</v>
      </c>
      <c r="J27" s="36">
        <v>398.34999999999997</v>
      </c>
      <c r="K27" s="31">
        <v>381.45</v>
      </c>
      <c r="L27" s="31">
        <v>366.75</v>
      </c>
      <c r="M27" s="31">
        <v>5.7960900000000004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924</v>
      </c>
      <c r="D28" s="36">
        <v>917.98333333333323</v>
      </c>
      <c r="E28" s="36">
        <v>885.96666666666647</v>
      </c>
      <c r="F28" s="36">
        <v>847.93333333333328</v>
      </c>
      <c r="G28" s="36">
        <v>815.91666666666652</v>
      </c>
      <c r="H28" s="36">
        <v>956.01666666666642</v>
      </c>
      <c r="I28" s="36">
        <v>988.03333333333308</v>
      </c>
      <c r="J28" s="36">
        <v>1026.0666666666664</v>
      </c>
      <c r="K28" s="31">
        <v>950</v>
      </c>
      <c r="L28" s="31">
        <v>879.95</v>
      </c>
      <c r="M28" s="31">
        <v>13.7761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1254.2</v>
      </c>
      <c r="D29" s="36">
        <v>1249.7833333333335</v>
      </c>
      <c r="E29" s="36">
        <v>1234.616666666667</v>
      </c>
      <c r="F29" s="36">
        <v>1215.0333333333335</v>
      </c>
      <c r="G29" s="36">
        <v>1199.866666666667</v>
      </c>
      <c r="H29" s="36">
        <v>1269.366666666667</v>
      </c>
      <c r="I29" s="36">
        <v>1284.5333333333335</v>
      </c>
      <c r="J29" s="36">
        <v>1304.116666666667</v>
      </c>
      <c r="K29" s="31">
        <v>1264.95</v>
      </c>
      <c r="L29" s="31">
        <v>1230.2</v>
      </c>
      <c r="M29" s="31">
        <v>4.8948099999999997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3536.75</v>
      </c>
      <c r="D30" s="36">
        <v>3553.2333333333336</v>
      </c>
      <c r="E30" s="36">
        <v>3512.5166666666673</v>
      </c>
      <c r="F30" s="36">
        <v>3488.2833333333338</v>
      </c>
      <c r="G30" s="36">
        <v>3447.5666666666675</v>
      </c>
      <c r="H30" s="36">
        <v>3577.4666666666672</v>
      </c>
      <c r="I30" s="36">
        <v>3618.1833333333334</v>
      </c>
      <c r="J30" s="36">
        <v>3642.416666666667</v>
      </c>
      <c r="K30" s="31">
        <v>3593.95</v>
      </c>
      <c r="L30" s="31">
        <v>3529</v>
      </c>
      <c r="M30" s="31">
        <v>0.59845999999999999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1893.2</v>
      </c>
      <c r="D31" s="36">
        <v>1897.25</v>
      </c>
      <c r="E31" s="36">
        <v>1883.1</v>
      </c>
      <c r="F31" s="36">
        <v>1873</v>
      </c>
      <c r="G31" s="36">
        <v>1858.85</v>
      </c>
      <c r="H31" s="36">
        <v>1907.35</v>
      </c>
      <c r="I31" s="36">
        <v>1921.5</v>
      </c>
      <c r="J31" s="36">
        <v>1931.6</v>
      </c>
      <c r="K31" s="31">
        <v>1911.4</v>
      </c>
      <c r="L31" s="31">
        <v>1887.15</v>
      </c>
      <c r="M31" s="31">
        <v>0.67591000000000001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778.25</v>
      </c>
      <c r="D32" s="36">
        <v>781.01666666666677</v>
      </c>
      <c r="E32" s="36">
        <v>773.23333333333358</v>
      </c>
      <c r="F32" s="36">
        <v>768.21666666666681</v>
      </c>
      <c r="G32" s="36">
        <v>760.43333333333362</v>
      </c>
      <c r="H32" s="36">
        <v>786.03333333333353</v>
      </c>
      <c r="I32" s="36">
        <v>793.81666666666661</v>
      </c>
      <c r="J32" s="36">
        <v>798.83333333333348</v>
      </c>
      <c r="K32" s="31">
        <v>788.8</v>
      </c>
      <c r="L32" s="31">
        <v>776</v>
      </c>
      <c r="M32" s="31">
        <v>0.79061999999999999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4936.6499999999996</v>
      </c>
      <c r="D33" s="36">
        <v>4923.8499999999995</v>
      </c>
      <c r="E33" s="36">
        <v>4897.6999999999989</v>
      </c>
      <c r="F33" s="36">
        <v>4858.7499999999991</v>
      </c>
      <c r="G33" s="36">
        <v>4832.5999999999985</v>
      </c>
      <c r="H33" s="36">
        <v>4962.7999999999993</v>
      </c>
      <c r="I33" s="36">
        <v>4988.9499999999989</v>
      </c>
      <c r="J33" s="36">
        <v>5027.8999999999996</v>
      </c>
      <c r="K33" s="31">
        <v>4950</v>
      </c>
      <c r="L33" s="31">
        <v>4884.8999999999996</v>
      </c>
      <c r="M33" s="31">
        <v>0.95026999999999995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2333.9</v>
      </c>
      <c r="D34" s="36">
        <v>2349.9666666666667</v>
      </c>
      <c r="E34" s="36">
        <v>2303.9333333333334</v>
      </c>
      <c r="F34" s="36">
        <v>2273.9666666666667</v>
      </c>
      <c r="G34" s="36">
        <v>2227.9333333333334</v>
      </c>
      <c r="H34" s="36">
        <v>2379.9333333333334</v>
      </c>
      <c r="I34" s="36">
        <v>2425.9666666666672</v>
      </c>
      <c r="J34" s="36">
        <v>2455.9333333333334</v>
      </c>
      <c r="K34" s="31">
        <v>2396</v>
      </c>
      <c r="L34" s="31">
        <v>2320</v>
      </c>
      <c r="M34" s="31">
        <v>0.70240999999999998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781.95</v>
      </c>
      <c r="D35" s="36">
        <v>786.6</v>
      </c>
      <c r="E35" s="36">
        <v>773.6</v>
      </c>
      <c r="F35" s="36">
        <v>765.25</v>
      </c>
      <c r="G35" s="36">
        <v>752.25</v>
      </c>
      <c r="H35" s="36">
        <v>794.95</v>
      </c>
      <c r="I35" s="36">
        <v>807.95</v>
      </c>
      <c r="J35" s="36">
        <v>816.30000000000007</v>
      </c>
      <c r="K35" s="31">
        <v>799.6</v>
      </c>
      <c r="L35" s="31">
        <v>778.25</v>
      </c>
      <c r="M35" s="31">
        <v>8.4662699999999997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3207.7</v>
      </c>
      <c r="D36" s="36">
        <v>3207.5666666666671</v>
      </c>
      <c r="E36" s="36">
        <v>3175.1333333333341</v>
      </c>
      <c r="F36" s="36">
        <v>3142.5666666666671</v>
      </c>
      <c r="G36" s="36">
        <v>3110.1333333333341</v>
      </c>
      <c r="H36" s="36">
        <v>3240.1333333333341</v>
      </c>
      <c r="I36" s="36">
        <v>3272.5666666666675</v>
      </c>
      <c r="J36" s="36">
        <v>3305.1333333333341</v>
      </c>
      <c r="K36" s="31">
        <v>3240</v>
      </c>
      <c r="L36" s="31">
        <v>3175</v>
      </c>
      <c r="M36" s="31">
        <v>0.87217999999999996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522.35</v>
      </c>
      <c r="D37" s="36">
        <v>523.30000000000007</v>
      </c>
      <c r="E37" s="36">
        <v>516.05000000000018</v>
      </c>
      <c r="F37" s="36">
        <v>509.75000000000011</v>
      </c>
      <c r="G37" s="36">
        <v>502.50000000000023</v>
      </c>
      <c r="H37" s="36">
        <v>529.60000000000014</v>
      </c>
      <c r="I37" s="36">
        <v>536.84999999999991</v>
      </c>
      <c r="J37" s="36">
        <v>543.15000000000009</v>
      </c>
      <c r="K37" s="31">
        <v>530.54999999999995</v>
      </c>
      <c r="L37" s="31">
        <v>517</v>
      </c>
      <c r="M37" s="31">
        <v>27.620930000000001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3282.1</v>
      </c>
      <c r="D38" s="36">
        <v>3305.4666666666672</v>
      </c>
      <c r="E38" s="36">
        <v>3237.9333333333343</v>
      </c>
      <c r="F38" s="36">
        <v>3193.7666666666673</v>
      </c>
      <c r="G38" s="36">
        <v>3126.2333333333345</v>
      </c>
      <c r="H38" s="36">
        <v>3349.6333333333341</v>
      </c>
      <c r="I38" s="36">
        <v>3417.166666666667</v>
      </c>
      <c r="J38" s="36">
        <v>3461.3333333333339</v>
      </c>
      <c r="K38" s="31">
        <v>3373</v>
      </c>
      <c r="L38" s="31">
        <v>3261.3</v>
      </c>
      <c r="M38" s="31">
        <v>3.4686499999999998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1031.6500000000001</v>
      </c>
      <c r="D39" s="36">
        <v>1030.75</v>
      </c>
      <c r="E39" s="36">
        <v>1021.5</v>
      </c>
      <c r="F39" s="36">
        <v>1011.35</v>
      </c>
      <c r="G39" s="36">
        <v>1002.1</v>
      </c>
      <c r="H39" s="36">
        <v>1040.9000000000001</v>
      </c>
      <c r="I39" s="36">
        <v>1050.1500000000001</v>
      </c>
      <c r="J39" s="36">
        <v>1060.3</v>
      </c>
      <c r="K39" s="31">
        <v>1040</v>
      </c>
      <c r="L39" s="31">
        <v>1020.6</v>
      </c>
      <c r="M39" s="31">
        <v>0.57606000000000002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5350.85</v>
      </c>
      <c r="D40" s="36">
        <v>5374.2666666666664</v>
      </c>
      <c r="E40" s="36">
        <v>5298.583333333333</v>
      </c>
      <c r="F40" s="36">
        <v>5246.3166666666666</v>
      </c>
      <c r="G40" s="36">
        <v>5170.6333333333332</v>
      </c>
      <c r="H40" s="36">
        <v>5426.5333333333328</v>
      </c>
      <c r="I40" s="36">
        <v>5502.2166666666672</v>
      </c>
      <c r="J40" s="36">
        <v>5554.4833333333327</v>
      </c>
      <c r="K40" s="31">
        <v>5449.95</v>
      </c>
      <c r="L40" s="31">
        <v>5322</v>
      </c>
      <c r="M40" s="31">
        <v>1.26071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1599.15</v>
      </c>
      <c r="D41" s="36">
        <v>1607.3333333333333</v>
      </c>
      <c r="E41" s="36">
        <v>1584.8166666666666</v>
      </c>
      <c r="F41" s="36">
        <v>1570.4833333333333</v>
      </c>
      <c r="G41" s="36">
        <v>1547.9666666666667</v>
      </c>
      <c r="H41" s="36">
        <v>1621.6666666666665</v>
      </c>
      <c r="I41" s="36">
        <v>1644.1833333333334</v>
      </c>
      <c r="J41" s="36">
        <v>1658.5166666666664</v>
      </c>
      <c r="K41" s="31">
        <v>1629.85</v>
      </c>
      <c r="L41" s="31">
        <v>1593</v>
      </c>
      <c r="M41" s="31">
        <v>6.2114599999999998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5555.5</v>
      </c>
      <c r="D42" s="36">
        <v>5578.1833333333334</v>
      </c>
      <c r="E42" s="36">
        <v>5481.0166666666664</v>
      </c>
      <c r="F42" s="36">
        <v>5406.5333333333328</v>
      </c>
      <c r="G42" s="36">
        <v>5309.3666666666659</v>
      </c>
      <c r="H42" s="36">
        <v>5652.666666666667</v>
      </c>
      <c r="I42" s="36">
        <v>5749.833333333333</v>
      </c>
      <c r="J42" s="36">
        <v>5824.3166666666675</v>
      </c>
      <c r="K42" s="31">
        <v>5675.35</v>
      </c>
      <c r="L42" s="31">
        <v>5503.7</v>
      </c>
      <c r="M42" s="31">
        <v>6.8273200000000003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455.35</v>
      </c>
      <c r="D43" s="36">
        <v>464.7833333333333</v>
      </c>
      <c r="E43" s="36">
        <v>444.56666666666661</v>
      </c>
      <c r="F43" s="36">
        <v>433.7833333333333</v>
      </c>
      <c r="G43" s="36">
        <v>413.56666666666661</v>
      </c>
      <c r="H43" s="36">
        <v>475.56666666666661</v>
      </c>
      <c r="I43" s="36">
        <v>495.7833333333333</v>
      </c>
      <c r="J43" s="36">
        <v>506.56666666666661</v>
      </c>
      <c r="K43" s="31">
        <v>485</v>
      </c>
      <c r="L43" s="31">
        <v>454</v>
      </c>
      <c r="M43" s="31">
        <v>121.88346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329.95</v>
      </c>
      <c r="D44" s="36">
        <v>329.76666666666665</v>
      </c>
      <c r="E44" s="36">
        <v>327.23333333333329</v>
      </c>
      <c r="F44" s="36">
        <v>324.51666666666665</v>
      </c>
      <c r="G44" s="36">
        <v>321.98333333333329</v>
      </c>
      <c r="H44" s="36">
        <v>332.48333333333329</v>
      </c>
      <c r="I44" s="36">
        <v>335.01666666666659</v>
      </c>
      <c r="J44" s="36">
        <v>337.73333333333329</v>
      </c>
      <c r="K44" s="31">
        <v>332.3</v>
      </c>
      <c r="L44" s="31">
        <v>327.05</v>
      </c>
      <c r="M44" s="31">
        <v>3.1767699999999999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622.1</v>
      </c>
      <c r="D45" s="36">
        <v>622.33333333333337</v>
      </c>
      <c r="E45" s="36">
        <v>615.76666666666677</v>
      </c>
      <c r="F45" s="36">
        <v>609.43333333333339</v>
      </c>
      <c r="G45" s="36">
        <v>602.86666666666679</v>
      </c>
      <c r="H45" s="36">
        <v>628.66666666666674</v>
      </c>
      <c r="I45" s="36">
        <v>635.23333333333335</v>
      </c>
      <c r="J45" s="36">
        <v>641.56666666666672</v>
      </c>
      <c r="K45" s="31">
        <v>628.9</v>
      </c>
      <c r="L45" s="31">
        <v>616</v>
      </c>
      <c r="M45" s="31">
        <v>4.9964000000000004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562.35</v>
      </c>
      <c r="D46" s="36">
        <v>564.90000000000009</v>
      </c>
      <c r="E46" s="36">
        <v>556.10000000000014</v>
      </c>
      <c r="F46" s="36">
        <v>549.85</v>
      </c>
      <c r="G46" s="36">
        <v>541.05000000000007</v>
      </c>
      <c r="H46" s="36">
        <v>571.1500000000002</v>
      </c>
      <c r="I46" s="36">
        <v>579.95000000000016</v>
      </c>
      <c r="J46" s="36">
        <v>586.20000000000027</v>
      </c>
      <c r="K46" s="31">
        <v>573.70000000000005</v>
      </c>
      <c r="L46" s="31">
        <v>558.65</v>
      </c>
      <c r="M46" s="31">
        <v>1.10501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175.3</v>
      </c>
      <c r="D47" s="36">
        <v>175.48333333333335</v>
      </c>
      <c r="E47" s="36">
        <v>174.06666666666669</v>
      </c>
      <c r="F47" s="36">
        <v>172.83333333333334</v>
      </c>
      <c r="G47" s="36">
        <v>171.41666666666669</v>
      </c>
      <c r="H47" s="36">
        <v>176.7166666666667</v>
      </c>
      <c r="I47" s="36">
        <v>178.13333333333333</v>
      </c>
      <c r="J47" s="36">
        <v>179.3666666666667</v>
      </c>
      <c r="K47" s="31">
        <v>176.9</v>
      </c>
      <c r="L47" s="31">
        <v>174.25</v>
      </c>
      <c r="M47" s="31">
        <v>87.865020000000001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3336.05</v>
      </c>
      <c r="D48" s="36">
        <v>3330.0333333333333</v>
      </c>
      <c r="E48" s="36">
        <v>3306.1666666666665</v>
      </c>
      <c r="F48" s="36">
        <v>3276.2833333333333</v>
      </c>
      <c r="G48" s="36">
        <v>3252.4166666666665</v>
      </c>
      <c r="H48" s="36">
        <v>3359.9166666666665</v>
      </c>
      <c r="I48" s="36">
        <v>3383.7833333333333</v>
      </c>
      <c r="J48" s="36">
        <v>3413.6666666666665</v>
      </c>
      <c r="K48" s="31">
        <v>3353.9</v>
      </c>
      <c r="L48" s="31">
        <v>3300.15</v>
      </c>
      <c r="M48" s="31">
        <v>7.8044799999999999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395.4</v>
      </c>
      <c r="D49" s="36">
        <v>395.33333333333331</v>
      </c>
      <c r="E49" s="36">
        <v>392.21666666666664</v>
      </c>
      <c r="F49" s="36">
        <v>389.0333333333333</v>
      </c>
      <c r="G49" s="36">
        <v>385.91666666666663</v>
      </c>
      <c r="H49" s="36">
        <v>398.51666666666665</v>
      </c>
      <c r="I49" s="36">
        <v>401.63333333333333</v>
      </c>
      <c r="J49" s="36">
        <v>404.81666666666666</v>
      </c>
      <c r="K49" s="31">
        <v>398.45</v>
      </c>
      <c r="L49" s="31">
        <v>392.15</v>
      </c>
      <c r="M49" s="31">
        <v>1.9288000000000001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1908.85</v>
      </c>
      <c r="D50" s="36">
        <v>1920.6166666666668</v>
      </c>
      <c r="E50" s="36">
        <v>1891.2333333333336</v>
      </c>
      <c r="F50" s="36">
        <v>1873.6166666666668</v>
      </c>
      <c r="G50" s="36">
        <v>1844.2333333333336</v>
      </c>
      <c r="H50" s="36">
        <v>1938.2333333333336</v>
      </c>
      <c r="I50" s="36">
        <v>1967.6166666666668</v>
      </c>
      <c r="J50" s="36">
        <v>1985.2333333333336</v>
      </c>
      <c r="K50" s="31">
        <v>1950</v>
      </c>
      <c r="L50" s="31">
        <v>1903</v>
      </c>
      <c r="M50" s="31">
        <v>4.8376599999999996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7097.45</v>
      </c>
      <c r="D51" s="36">
        <v>7081.4666666666672</v>
      </c>
      <c r="E51" s="36">
        <v>7028.9833333333345</v>
      </c>
      <c r="F51" s="36">
        <v>6960.5166666666673</v>
      </c>
      <c r="G51" s="36">
        <v>6908.0333333333347</v>
      </c>
      <c r="H51" s="36">
        <v>7149.9333333333343</v>
      </c>
      <c r="I51" s="36">
        <v>7202.4166666666679</v>
      </c>
      <c r="J51" s="36">
        <v>7270.8833333333341</v>
      </c>
      <c r="K51" s="31">
        <v>7133.95</v>
      </c>
      <c r="L51" s="31">
        <v>7013</v>
      </c>
      <c r="M51" s="31">
        <v>0.48882999999999999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731.3</v>
      </c>
      <c r="D52" s="36">
        <v>737.65</v>
      </c>
      <c r="E52" s="36">
        <v>723.69999999999993</v>
      </c>
      <c r="F52" s="36">
        <v>716.09999999999991</v>
      </c>
      <c r="G52" s="36">
        <v>702.14999999999986</v>
      </c>
      <c r="H52" s="36">
        <v>745.25</v>
      </c>
      <c r="I52" s="36">
        <v>759.2</v>
      </c>
      <c r="J52" s="36">
        <v>766.80000000000007</v>
      </c>
      <c r="K52" s="31">
        <v>751.6</v>
      </c>
      <c r="L52" s="31">
        <v>730.05</v>
      </c>
      <c r="M52" s="31">
        <v>17.430620000000001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1032.8499999999999</v>
      </c>
      <c r="D53" s="36">
        <v>1025.6166666666666</v>
      </c>
      <c r="E53" s="36">
        <v>1016.2333333333331</v>
      </c>
      <c r="F53" s="36">
        <v>999.61666666666656</v>
      </c>
      <c r="G53" s="36">
        <v>990.23333333333312</v>
      </c>
      <c r="H53" s="36">
        <v>1042.2333333333331</v>
      </c>
      <c r="I53" s="36">
        <v>1051.6166666666668</v>
      </c>
      <c r="J53" s="36">
        <v>1068.2333333333331</v>
      </c>
      <c r="K53" s="31">
        <v>1035</v>
      </c>
      <c r="L53" s="31">
        <v>1009</v>
      </c>
      <c r="M53" s="31">
        <v>11.582369999999999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405.55</v>
      </c>
      <c r="D54" s="36">
        <v>404.2</v>
      </c>
      <c r="E54" s="36">
        <v>399.4</v>
      </c>
      <c r="F54" s="36">
        <v>393.25</v>
      </c>
      <c r="G54" s="36">
        <v>388.45</v>
      </c>
      <c r="H54" s="36">
        <v>410.34999999999997</v>
      </c>
      <c r="I54" s="36">
        <v>415.15000000000003</v>
      </c>
      <c r="J54" s="36">
        <v>421.29999999999995</v>
      </c>
      <c r="K54" s="31">
        <v>409</v>
      </c>
      <c r="L54" s="31">
        <v>398.05</v>
      </c>
      <c r="M54" s="31">
        <v>3.9016000000000002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4021.35</v>
      </c>
      <c r="D55" s="36">
        <v>4020.1833333333329</v>
      </c>
      <c r="E55" s="36">
        <v>3991.4166666666661</v>
      </c>
      <c r="F55" s="36">
        <v>3961.4833333333331</v>
      </c>
      <c r="G55" s="36">
        <v>3932.7166666666662</v>
      </c>
      <c r="H55" s="36">
        <v>4050.1166666666659</v>
      </c>
      <c r="I55" s="36">
        <v>4078.8833333333332</v>
      </c>
      <c r="J55" s="36">
        <v>4108.8166666666657</v>
      </c>
      <c r="K55" s="31">
        <v>4048.95</v>
      </c>
      <c r="L55" s="31">
        <v>3990.25</v>
      </c>
      <c r="M55" s="31">
        <v>1.8500399999999999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1120.25</v>
      </c>
      <c r="D56" s="36">
        <v>1120.4333333333334</v>
      </c>
      <c r="E56" s="36">
        <v>1114.0166666666669</v>
      </c>
      <c r="F56" s="36">
        <v>1107.7833333333335</v>
      </c>
      <c r="G56" s="36">
        <v>1101.366666666667</v>
      </c>
      <c r="H56" s="36">
        <v>1126.6666666666667</v>
      </c>
      <c r="I56" s="36">
        <v>1133.0833333333333</v>
      </c>
      <c r="J56" s="36">
        <v>1139.3166666666666</v>
      </c>
      <c r="K56" s="31">
        <v>1126.8499999999999</v>
      </c>
      <c r="L56" s="31">
        <v>1114.2</v>
      </c>
      <c r="M56" s="31">
        <v>68.246409999999997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6419</v>
      </c>
      <c r="D57" s="36">
        <v>6428.3833333333341</v>
      </c>
      <c r="E57" s="36">
        <v>6386.5166666666682</v>
      </c>
      <c r="F57" s="36">
        <v>6354.0333333333338</v>
      </c>
      <c r="G57" s="36">
        <v>6312.1666666666679</v>
      </c>
      <c r="H57" s="36">
        <v>6460.8666666666686</v>
      </c>
      <c r="I57" s="36">
        <v>6502.7333333333354</v>
      </c>
      <c r="J57" s="36">
        <v>6535.216666666669</v>
      </c>
      <c r="K57" s="31">
        <v>6470.25</v>
      </c>
      <c r="L57" s="31">
        <v>6395.9</v>
      </c>
      <c r="M57" s="31">
        <v>3.7710900000000001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7632.65</v>
      </c>
      <c r="D58" s="36">
        <v>7603.083333333333</v>
      </c>
      <c r="E58" s="36">
        <v>7564.5666666666657</v>
      </c>
      <c r="F58" s="36">
        <v>7496.4833333333327</v>
      </c>
      <c r="G58" s="36">
        <v>7457.9666666666653</v>
      </c>
      <c r="H58" s="36">
        <v>7671.1666666666661</v>
      </c>
      <c r="I58" s="36">
        <v>7709.6833333333343</v>
      </c>
      <c r="J58" s="36">
        <v>7777.7666666666664</v>
      </c>
      <c r="K58" s="31">
        <v>7641.6</v>
      </c>
      <c r="L58" s="31">
        <v>7535</v>
      </c>
      <c r="M58" s="31">
        <v>7.9140800000000002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1709.75</v>
      </c>
      <c r="D59" s="36">
        <v>1711.0333333333335</v>
      </c>
      <c r="E59" s="36">
        <v>1695.5166666666671</v>
      </c>
      <c r="F59" s="36">
        <v>1681.2833333333335</v>
      </c>
      <c r="G59" s="36">
        <v>1665.7666666666671</v>
      </c>
      <c r="H59" s="36">
        <v>1725.2666666666671</v>
      </c>
      <c r="I59" s="36">
        <v>1740.7833333333335</v>
      </c>
      <c r="J59" s="36">
        <v>1755.0166666666671</v>
      </c>
      <c r="K59" s="31">
        <v>1726.55</v>
      </c>
      <c r="L59" s="31">
        <v>1696.8</v>
      </c>
      <c r="M59" s="31">
        <v>12.143520000000001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7827.35</v>
      </c>
      <c r="D60" s="36">
        <v>7855.7833333333328</v>
      </c>
      <c r="E60" s="36">
        <v>7771.5666666666657</v>
      </c>
      <c r="F60" s="36">
        <v>7715.7833333333328</v>
      </c>
      <c r="G60" s="36">
        <v>7631.5666666666657</v>
      </c>
      <c r="H60" s="36">
        <v>7911.5666666666657</v>
      </c>
      <c r="I60" s="36">
        <v>7995.7833333333328</v>
      </c>
      <c r="J60" s="36">
        <v>8051.5666666666657</v>
      </c>
      <c r="K60" s="31">
        <v>7940</v>
      </c>
      <c r="L60" s="31">
        <v>7800</v>
      </c>
      <c r="M60" s="31">
        <v>0.54891999999999996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2412.8000000000002</v>
      </c>
      <c r="D61" s="36">
        <v>2424.9333333333334</v>
      </c>
      <c r="E61" s="36">
        <v>2387.8666666666668</v>
      </c>
      <c r="F61" s="36">
        <v>2362.9333333333334</v>
      </c>
      <c r="G61" s="36">
        <v>2325.8666666666668</v>
      </c>
      <c r="H61" s="36">
        <v>2449.8666666666668</v>
      </c>
      <c r="I61" s="36">
        <v>2486.9333333333334</v>
      </c>
      <c r="J61" s="36">
        <v>2511.8666666666668</v>
      </c>
      <c r="K61" s="31">
        <v>2462</v>
      </c>
      <c r="L61" s="31">
        <v>2400</v>
      </c>
      <c r="M61" s="31">
        <v>1.1770799999999999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2509.6</v>
      </c>
      <c r="D62" s="36">
        <v>2519.9666666666667</v>
      </c>
      <c r="E62" s="36">
        <v>2494.6333333333332</v>
      </c>
      <c r="F62" s="36">
        <v>2479.6666666666665</v>
      </c>
      <c r="G62" s="36">
        <v>2454.333333333333</v>
      </c>
      <c r="H62" s="36">
        <v>2534.9333333333334</v>
      </c>
      <c r="I62" s="36">
        <v>2560.2666666666664</v>
      </c>
      <c r="J62" s="36">
        <v>2575.2333333333336</v>
      </c>
      <c r="K62" s="31">
        <v>2545.3000000000002</v>
      </c>
      <c r="L62" s="31">
        <v>2505</v>
      </c>
      <c r="M62" s="31">
        <v>1.77234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396.85</v>
      </c>
      <c r="D63" s="36">
        <v>398.58333333333331</v>
      </c>
      <c r="E63" s="36">
        <v>394.21666666666664</v>
      </c>
      <c r="F63" s="36">
        <v>391.58333333333331</v>
      </c>
      <c r="G63" s="36">
        <v>387.21666666666664</v>
      </c>
      <c r="H63" s="36">
        <v>401.21666666666664</v>
      </c>
      <c r="I63" s="36">
        <v>405.58333333333331</v>
      </c>
      <c r="J63" s="36">
        <v>408.21666666666664</v>
      </c>
      <c r="K63" s="31">
        <v>402.95</v>
      </c>
      <c r="L63" s="31">
        <v>395.95</v>
      </c>
      <c r="M63" s="31">
        <v>22.198319999999999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248.55</v>
      </c>
      <c r="D64" s="36">
        <v>249.41666666666666</v>
      </c>
      <c r="E64" s="36">
        <v>245.13333333333333</v>
      </c>
      <c r="F64" s="36">
        <v>241.71666666666667</v>
      </c>
      <c r="G64" s="36">
        <v>237.43333333333334</v>
      </c>
      <c r="H64" s="36">
        <v>252.83333333333331</v>
      </c>
      <c r="I64" s="36">
        <v>257.11666666666667</v>
      </c>
      <c r="J64" s="36">
        <v>260.5333333333333</v>
      </c>
      <c r="K64" s="31">
        <v>253.7</v>
      </c>
      <c r="L64" s="31">
        <v>246</v>
      </c>
      <c r="M64" s="31">
        <v>82.541430000000005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226.1</v>
      </c>
      <c r="D65" s="36">
        <v>225.38333333333335</v>
      </c>
      <c r="E65" s="36">
        <v>222.26666666666671</v>
      </c>
      <c r="F65" s="36">
        <v>218.43333333333337</v>
      </c>
      <c r="G65" s="36">
        <v>215.31666666666672</v>
      </c>
      <c r="H65" s="36">
        <v>229.2166666666667</v>
      </c>
      <c r="I65" s="36">
        <v>232.33333333333331</v>
      </c>
      <c r="J65" s="36">
        <v>236.16666666666669</v>
      </c>
      <c r="K65" s="31">
        <v>228.5</v>
      </c>
      <c r="L65" s="31">
        <v>221.55</v>
      </c>
      <c r="M65" s="31">
        <v>175.82769999999999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113.35</v>
      </c>
      <c r="D66" s="36">
        <v>112.55</v>
      </c>
      <c r="E66" s="36">
        <v>110.39999999999999</v>
      </c>
      <c r="F66" s="36">
        <v>107.44999999999999</v>
      </c>
      <c r="G66" s="36">
        <v>105.29999999999998</v>
      </c>
      <c r="H66" s="36">
        <v>115.5</v>
      </c>
      <c r="I66" s="36">
        <v>117.65</v>
      </c>
      <c r="J66" s="36">
        <v>120.60000000000001</v>
      </c>
      <c r="K66" s="31">
        <v>114.7</v>
      </c>
      <c r="L66" s="31">
        <v>109.6</v>
      </c>
      <c r="M66" s="31">
        <v>372.00565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47.8</v>
      </c>
      <c r="D67" s="36">
        <v>47.783333333333331</v>
      </c>
      <c r="E67" s="36">
        <v>46.766666666666666</v>
      </c>
      <c r="F67" s="36">
        <v>45.733333333333334</v>
      </c>
      <c r="G67" s="36">
        <v>44.716666666666669</v>
      </c>
      <c r="H67" s="36">
        <v>48.816666666666663</v>
      </c>
      <c r="I67" s="36">
        <v>49.833333333333329</v>
      </c>
      <c r="J67" s="36">
        <v>50.86666666666666</v>
      </c>
      <c r="K67" s="31">
        <v>48.8</v>
      </c>
      <c r="L67" s="31">
        <v>46.75</v>
      </c>
      <c r="M67" s="31">
        <v>512.81116999999995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3059.65</v>
      </c>
      <c r="D68" s="36">
        <v>3070.8333333333335</v>
      </c>
      <c r="E68" s="36">
        <v>3016.666666666667</v>
      </c>
      <c r="F68" s="36">
        <v>2973.6833333333334</v>
      </c>
      <c r="G68" s="36">
        <v>2919.5166666666669</v>
      </c>
      <c r="H68" s="36">
        <v>3113.8166666666671</v>
      </c>
      <c r="I68" s="36">
        <v>3167.983333333334</v>
      </c>
      <c r="J68" s="36">
        <v>3210.9666666666672</v>
      </c>
      <c r="K68" s="31">
        <v>3125</v>
      </c>
      <c r="L68" s="31">
        <v>3027.85</v>
      </c>
      <c r="M68" s="31">
        <v>0.41615999999999997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1674.35</v>
      </c>
      <c r="D69" s="36">
        <v>1671.55</v>
      </c>
      <c r="E69" s="36">
        <v>1658.1</v>
      </c>
      <c r="F69" s="36">
        <v>1641.85</v>
      </c>
      <c r="G69" s="36">
        <v>1628.3999999999999</v>
      </c>
      <c r="H69" s="36">
        <v>1687.8</v>
      </c>
      <c r="I69" s="36">
        <v>1701.2500000000002</v>
      </c>
      <c r="J69" s="36">
        <v>1717.5</v>
      </c>
      <c r="K69" s="31">
        <v>1685</v>
      </c>
      <c r="L69" s="31">
        <v>1655.3</v>
      </c>
      <c r="M69" s="31">
        <v>2.76789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5447.55</v>
      </c>
      <c r="D70" s="36">
        <v>5449.2833333333328</v>
      </c>
      <c r="E70" s="36">
        <v>5428.5666666666657</v>
      </c>
      <c r="F70" s="36">
        <v>5409.583333333333</v>
      </c>
      <c r="G70" s="36">
        <v>5388.8666666666659</v>
      </c>
      <c r="H70" s="36">
        <v>5468.2666666666655</v>
      </c>
      <c r="I70" s="36">
        <v>5488.9833333333327</v>
      </c>
      <c r="J70" s="36">
        <v>5507.9666666666653</v>
      </c>
      <c r="K70" s="31">
        <v>5470</v>
      </c>
      <c r="L70" s="31">
        <v>5430.3</v>
      </c>
      <c r="M70" s="31">
        <v>5.0569999999999997E-2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2704.35</v>
      </c>
      <c r="D71" s="36">
        <v>2677.2666666666664</v>
      </c>
      <c r="E71" s="36">
        <v>2602.083333333333</v>
      </c>
      <c r="F71" s="36">
        <v>2499.8166666666666</v>
      </c>
      <c r="G71" s="36">
        <v>2424.6333333333332</v>
      </c>
      <c r="H71" s="36">
        <v>2779.5333333333328</v>
      </c>
      <c r="I71" s="36">
        <v>2854.7166666666662</v>
      </c>
      <c r="J71" s="36">
        <v>2956.9833333333327</v>
      </c>
      <c r="K71" s="31">
        <v>2752.45</v>
      </c>
      <c r="L71" s="31">
        <v>2575</v>
      </c>
      <c r="M71" s="31">
        <v>15.008990000000001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593.25</v>
      </c>
      <c r="D72" s="36">
        <v>594.63333333333333</v>
      </c>
      <c r="E72" s="36">
        <v>589.26666666666665</v>
      </c>
      <c r="F72" s="36">
        <v>585.2833333333333</v>
      </c>
      <c r="G72" s="36">
        <v>579.91666666666663</v>
      </c>
      <c r="H72" s="36">
        <v>598.61666666666667</v>
      </c>
      <c r="I72" s="36">
        <v>603.98333333333323</v>
      </c>
      <c r="J72" s="36">
        <v>607.9666666666667</v>
      </c>
      <c r="K72" s="31">
        <v>600</v>
      </c>
      <c r="L72" s="31">
        <v>590.65</v>
      </c>
      <c r="M72" s="31">
        <v>16.97044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1519.3</v>
      </c>
      <c r="D73" s="36">
        <v>1525.8666666666668</v>
      </c>
      <c r="E73" s="36">
        <v>1495.8333333333335</v>
      </c>
      <c r="F73" s="36">
        <v>1472.3666666666668</v>
      </c>
      <c r="G73" s="36">
        <v>1442.3333333333335</v>
      </c>
      <c r="H73" s="36">
        <v>1549.3333333333335</v>
      </c>
      <c r="I73" s="36">
        <v>1579.3666666666668</v>
      </c>
      <c r="J73" s="36">
        <v>1602.8333333333335</v>
      </c>
      <c r="K73" s="31">
        <v>1555.9</v>
      </c>
      <c r="L73" s="31">
        <v>1502.4</v>
      </c>
      <c r="M73" s="31">
        <v>16.317160000000001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173.05</v>
      </c>
      <c r="D74" s="36">
        <v>172.85000000000002</v>
      </c>
      <c r="E74" s="36">
        <v>171.30000000000004</v>
      </c>
      <c r="F74" s="36">
        <v>169.55</v>
      </c>
      <c r="G74" s="36">
        <v>168.00000000000003</v>
      </c>
      <c r="H74" s="36">
        <v>174.60000000000005</v>
      </c>
      <c r="I74" s="36">
        <v>176.15</v>
      </c>
      <c r="J74" s="36">
        <v>177.90000000000006</v>
      </c>
      <c r="K74" s="31">
        <v>174.4</v>
      </c>
      <c r="L74" s="31">
        <v>171.1</v>
      </c>
      <c r="M74" s="31">
        <v>147.32129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1220.9000000000001</v>
      </c>
      <c r="D75" s="36">
        <v>1216.1499999999999</v>
      </c>
      <c r="E75" s="36">
        <v>1202.2999999999997</v>
      </c>
      <c r="F75" s="36">
        <v>1183.6999999999998</v>
      </c>
      <c r="G75" s="36">
        <v>1169.8499999999997</v>
      </c>
      <c r="H75" s="36">
        <v>1234.7499999999998</v>
      </c>
      <c r="I75" s="36">
        <v>1248.5999999999997</v>
      </c>
      <c r="J75" s="36">
        <v>1267.1999999999998</v>
      </c>
      <c r="K75" s="31">
        <v>1230</v>
      </c>
      <c r="L75" s="31">
        <v>1197.55</v>
      </c>
      <c r="M75" s="31">
        <v>7.5140500000000001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184.75</v>
      </c>
      <c r="D76" s="36">
        <v>185.16666666666666</v>
      </c>
      <c r="E76" s="36">
        <v>182.0333333333333</v>
      </c>
      <c r="F76" s="36">
        <v>179.31666666666663</v>
      </c>
      <c r="G76" s="36">
        <v>176.18333333333328</v>
      </c>
      <c r="H76" s="36">
        <v>187.88333333333333</v>
      </c>
      <c r="I76" s="36">
        <v>191.01666666666671</v>
      </c>
      <c r="J76" s="36">
        <v>193.73333333333335</v>
      </c>
      <c r="K76" s="31">
        <v>188.3</v>
      </c>
      <c r="L76" s="31">
        <v>182.45</v>
      </c>
      <c r="M76" s="31">
        <v>194.60687999999999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449.75</v>
      </c>
      <c r="D77" s="36">
        <v>448.76666666666665</v>
      </c>
      <c r="E77" s="36">
        <v>446.0333333333333</v>
      </c>
      <c r="F77" s="36">
        <v>442.31666666666666</v>
      </c>
      <c r="G77" s="36">
        <v>439.58333333333331</v>
      </c>
      <c r="H77" s="36">
        <v>452.48333333333329</v>
      </c>
      <c r="I77" s="36">
        <v>455.21666666666664</v>
      </c>
      <c r="J77" s="36">
        <v>458.93333333333328</v>
      </c>
      <c r="K77" s="31">
        <v>451.5</v>
      </c>
      <c r="L77" s="31">
        <v>445.05</v>
      </c>
      <c r="M77" s="31">
        <v>63.22336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988.45</v>
      </c>
      <c r="D78" s="36">
        <v>990.76666666666677</v>
      </c>
      <c r="E78" s="36">
        <v>983.58333333333348</v>
      </c>
      <c r="F78" s="36">
        <v>978.7166666666667</v>
      </c>
      <c r="G78" s="36">
        <v>971.53333333333342</v>
      </c>
      <c r="H78" s="36">
        <v>995.63333333333355</v>
      </c>
      <c r="I78" s="36">
        <v>1002.8166666666667</v>
      </c>
      <c r="J78" s="36">
        <v>1007.6833333333336</v>
      </c>
      <c r="K78" s="31">
        <v>997.95</v>
      </c>
      <c r="L78" s="31">
        <v>985.9</v>
      </c>
      <c r="M78" s="31">
        <v>39.129640000000002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544.45000000000005</v>
      </c>
      <c r="D79" s="36">
        <v>542.16666666666663</v>
      </c>
      <c r="E79" s="36">
        <v>536.33333333333326</v>
      </c>
      <c r="F79" s="36">
        <v>528.21666666666658</v>
      </c>
      <c r="G79" s="36">
        <v>522.38333333333321</v>
      </c>
      <c r="H79" s="36">
        <v>550.2833333333333</v>
      </c>
      <c r="I79" s="36">
        <v>556.11666666666656</v>
      </c>
      <c r="J79" s="36">
        <v>564.23333333333335</v>
      </c>
      <c r="K79" s="31">
        <v>548</v>
      </c>
      <c r="L79" s="31">
        <v>534.04999999999995</v>
      </c>
      <c r="M79" s="31">
        <v>1.9712000000000001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252.35</v>
      </c>
      <c r="D80" s="36">
        <v>252.95000000000002</v>
      </c>
      <c r="E80" s="36">
        <v>249.00000000000006</v>
      </c>
      <c r="F80" s="36">
        <v>245.65000000000003</v>
      </c>
      <c r="G80" s="36">
        <v>241.70000000000007</v>
      </c>
      <c r="H80" s="36">
        <v>256.30000000000007</v>
      </c>
      <c r="I80" s="36">
        <v>260.25</v>
      </c>
      <c r="J80" s="36">
        <v>263.60000000000002</v>
      </c>
      <c r="K80" s="31">
        <v>256.89999999999998</v>
      </c>
      <c r="L80" s="31">
        <v>249.6</v>
      </c>
      <c r="M80" s="31">
        <v>48.138649999999998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1416.3</v>
      </c>
      <c r="D81" s="36">
        <v>1418.9333333333334</v>
      </c>
      <c r="E81" s="36">
        <v>1405.4166666666667</v>
      </c>
      <c r="F81" s="36">
        <v>1394.5333333333333</v>
      </c>
      <c r="G81" s="36">
        <v>1381.0166666666667</v>
      </c>
      <c r="H81" s="36">
        <v>1429.8166666666668</v>
      </c>
      <c r="I81" s="36">
        <v>1443.3333333333333</v>
      </c>
      <c r="J81" s="36">
        <v>1454.2166666666669</v>
      </c>
      <c r="K81" s="31">
        <v>1432.45</v>
      </c>
      <c r="L81" s="31">
        <v>1408.05</v>
      </c>
      <c r="M81" s="31">
        <v>0.69796000000000002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716.7</v>
      </c>
      <c r="D82" s="36">
        <v>717.15000000000009</v>
      </c>
      <c r="E82" s="36">
        <v>710.95000000000016</v>
      </c>
      <c r="F82" s="36">
        <v>705.2</v>
      </c>
      <c r="G82" s="36">
        <v>699.00000000000011</v>
      </c>
      <c r="H82" s="36">
        <v>722.9000000000002</v>
      </c>
      <c r="I82" s="36">
        <v>729.1</v>
      </c>
      <c r="J82" s="36">
        <v>734.85000000000025</v>
      </c>
      <c r="K82" s="31">
        <v>723.35</v>
      </c>
      <c r="L82" s="31">
        <v>711.4</v>
      </c>
      <c r="M82" s="31">
        <v>14.234999999999999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308.85000000000002</v>
      </c>
      <c r="D83" s="36">
        <v>310.40000000000003</v>
      </c>
      <c r="E83" s="36">
        <v>304.90000000000009</v>
      </c>
      <c r="F83" s="36">
        <v>300.95000000000005</v>
      </c>
      <c r="G83" s="36">
        <v>295.4500000000001</v>
      </c>
      <c r="H83" s="36">
        <v>314.35000000000008</v>
      </c>
      <c r="I83" s="36">
        <v>319.84999999999997</v>
      </c>
      <c r="J83" s="36">
        <v>323.80000000000007</v>
      </c>
      <c r="K83" s="31">
        <v>315.89999999999998</v>
      </c>
      <c r="L83" s="31">
        <v>306.45</v>
      </c>
      <c r="M83" s="31">
        <v>60.585769999999997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7555.3</v>
      </c>
      <c r="D84" s="36">
        <v>7533.45</v>
      </c>
      <c r="E84" s="36">
        <v>7445.9</v>
      </c>
      <c r="F84" s="36">
        <v>7336.5</v>
      </c>
      <c r="G84" s="36">
        <v>7248.95</v>
      </c>
      <c r="H84" s="36">
        <v>7642.8499999999995</v>
      </c>
      <c r="I84" s="36">
        <v>7730.4000000000005</v>
      </c>
      <c r="J84" s="36">
        <v>7839.7999999999993</v>
      </c>
      <c r="K84" s="31">
        <v>7621</v>
      </c>
      <c r="L84" s="31">
        <v>7424.05</v>
      </c>
      <c r="M84" s="31">
        <v>0.10778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948.35</v>
      </c>
      <c r="D85" s="36">
        <v>956.01666666666677</v>
      </c>
      <c r="E85" s="36">
        <v>937.58333333333348</v>
      </c>
      <c r="F85" s="36">
        <v>926.81666666666672</v>
      </c>
      <c r="G85" s="36">
        <v>908.38333333333344</v>
      </c>
      <c r="H85" s="36">
        <v>966.78333333333353</v>
      </c>
      <c r="I85" s="36">
        <v>985.2166666666667</v>
      </c>
      <c r="J85" s="36">
        <v>995.98333333333358</v>
      </c>
      <c r="K85" s="31">
        <v>974.45</v>
      </c>
      <c r="L85" s="31">
        <v>945.25</v>
      </c>
      <c r="M85" s="31">
        <v>0.97892999999999997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1345.7</v>
      </c>
      <c r="D86" s="36">
        <v>1347.1000000000001</v>
      </c>
      <c r="E86" s="36">
        <v>1332.1500000000003</v>
      </c>
      <c r="F86" s="36">
        <v>1318.6000000000001</v>
      </c>
      <c r="G86" s="36">
        <v>1303.6500000000003</v>
      </c>
      <c r="H86" s="36">
        <v>1360.6500000000003</v>
      </c>
      <c r="I86" s="36">
        <v>1375.6000000000001</v>
      </c>
      <c r="J86" s="36">
        <v>1389.1500000000003</v>
      </c>
      <c r="K86" s="31">
        <v>1362.05</v>
      </c>
      <c r="L86" s="31">
        <v>1333.55</v>
      </c>
      <c r="M86" s="31">
        <v>1.0206599999999999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437.45</v>
      </c>
      <c r="D87" s="36">
        <v>440.2166666666667</v>
      </c>
      <c r="E87" s="36">
        <v>433.13333333333338</v>
      </c>
      <c r="F87" s="36">
        <v>428.81666666666666</v>
      </c>
      <c r="G87" s="36">
        <v>421.73333333333335</v>
      </c>
      <c r="H87" s="36">
        <v>444.53333333333342</v>
      </c>
      <c r="I87" s="36">
        <v>451.61666666666667</v>
      </c>
      <c r="J87" s="36">
        <v>455.93333333333345</v>
      </c>
      <c r="K87" s="31">
        <v>447.3</v>
      </c>
      <c r="L87" s="31">
        <v>435.9</v>
      </c>
      <c r="M87" s="31">
        <v>2.7698499999999999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21888.6</v>
      </c>
      <c r="D88" s="36">
        <v>21946.216666666664</v>
      </c>
      <c r="E88" s="36">
        <v>21762.433333333327</v>
      </c>
      <c r="F88" s="36">
        <v>21636.266666666663</v>
      </c>
      <c r="G88" s="36">
        <v>21452.483333333326</v>
      </c>
      <c r="H88" s="36">
        <v>22072.383333333328</v>
      </c>
      <c r="I88" s="36">
        <v>22256.166666666661</v>
      </c>
      <c r="J88" s="36">
        <v>22382.333333333328</v>
      </c>
      <c r="K88" s="31">
        <v>22130</v>
      </c>
      <c r="L88" s="31">
        <v>21820.05</v>
      </c>
      <c r="M88" s="31">
        <v>0.12776999999999999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860.1</v>
      </c>
      <c r="D89" s="36">
        <v>861.25</v>
      </c>
      <c r="E89" s="36">
        <v>849.85</v>
      </c>
      <c r="F89" s="36">
        <v>839.6</v>
      </c>
      <c r="G89" s="36">
        <v>828.2</v>
      </c>
      <c r="H89" s="36">
        <v>871.5</v>
      </c>
      <c r="I89" s="36">
        <v>882.90000000000009</v>
      </c>
      <c r="J89" s="36">
        <v>893.15</v>
      </c>
      <c r="K89" s="31">
        <v>872.65</v>
      </c>
      <c r="L89" s="31">
        <v>851</v>
      </c>
      <c r="M89" s="31">
        <v>12.1882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19.899999999999999</v>
      </c>
      <c r="D90" s="36">
        <v>20.033333333333335</v>
      </c>
      <c r="E90" s="36">
        <v>19.716666666666669</v>
      </c>
      <c r="F90" s="36">
        <v>19.533333333333335</v>
      </c>
      <c r="G90" s="36">
        <v>19.216666666666669</v>
      </c>
      <c r="H90" s="36">
        <v>20.216666666666669</v>
      </c>
      <c r="I90" s="36">
        <v>20.533333333333339</v>
      </c>
      <c r="J90" s="36">
        <v>20.716666666666669</v>
      </c>
      <c r="K90" s="31">
        <v>20.350000000000001</v>
      </c>
      <c r="L90" s="31">
        <v>19.850000000000001</v>
      </c>
      <c r="M90" s="31">
        <v>92.722830000000002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4911.25</v>
      </c>
      <c r="D91" s="36">
        <v>4899.1333333333341</v>
      </c>
      <c r="E91" s="36">
        <v>4870.8166666666684</v>
      </c>
      <c r="F91" s="36">
        <v>4830.3833333333341</v>
      </c>
      <c r="G91" s="36">
        <v>4802.0666666666684</v>
      </c>
      <c r="H91" s="36">
        <v>4939.5666666666684</v>
      </c>
      <c r="I91" s="36">
        <v>4967.8833333333341</v>
      </c>
      <c r="J91" s="36">
        <v>5008.3166666666684</v>
      </c>
      <c r="K91" s="31">
        <v>4927.45</v>
      </c>
      <c r="L91" s="31">
        <v>4858.7</v>
      </c>
      <c r="M91" s="31">
        <v>2.00718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2400.35</v>
      </c>
      <c r="D92" s="36">
        <v>2384.8833333333337</v>
      </c>
      <c r="E92" s="36">
        <v>2349.7666666666673</v>
      </c>
      <c r="F92" s="36">
        <v>2299.1833333333338</v>
      </c>
      <c r="G92" s="36">
        <v>2264.0666666666675</v>
      </c>
      <c r="H92" s="36">
        <v>2435.4666666666672</v>
      </c>
      <c r="I92" s="36">
        <v>2470.583333333333</v>
      </c>
      <c r="J92" s="36">
        <v>2521.166666666667</v>
      </c>
      <c r="K92" s="31">
        <v>2420</v>
      </c>
      <c r="L92" s="31">
        <v>2334.3000000000002</v>
      </c>
      <c r="M92" s="31">
        <v>8.0721900000000009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2109.6</v>
      </c>
      <c r="D93" s="36">
        <v>2115.2333333333331</v>
      </c>
      <c r="E93" s="36">
        <v>2096.5666666666662</v>
      </c>
      <c r="F93" s="36">
        <v>2083.5333333333328</v>
      </c>
      <c r="G93" s="36">
        <v>2064.8666666666659</v>
      </c>
      <c r="H93" s="36">
        <v>2128.2666666666664</v>
      </c>
      <c r="I93" s="36">
        <v>2146.9333333333334</v>
      </c>
      <c r="J93" s="36">
        <v>2159.9666666666667</v>
      </c>
      <c r="K93" s="31">
        <v>2133.9</v>
      </c>
      <c r="L93" s="31">
        <v>2102.1999999999998</v>
      </c>
      <c r="M93" s="31">
        <v>0.55710000000000004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284.39999999999998</v>
      </c>
      <c r="D94" s="36">
        <v>282.54999999999995</v>
      </c>
      <c r="E94" s="36">
        <v>278.14999999999992</v>
      </c>
      <c r="F94" s="36">
        <v>271.89999999999998</v>
      </c>
      <c r="G94" s="36">
        <v>267.49999999999994</v>
      </c>
      <c r="H94" s="36">
        <v>288.7999999999999</v>
      </c>
      <c r="I94" s="36">
        <v>293.2</v>
      </c>
      <c r="J94" s="36">
        <v>299.44999999999987</v>
      </c>
      <c r="K94" s="31">
        <v>286.95</v>
      </c>
      <c r="L94" s="31">
        <v>276.3</v>
      </c>
      <c r="M94" s="31">
        <v>31.429950000000002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783.15</v>
      </c>
      <c r="D95" s="36">
        <v>786.18333333333339</v>
      </c>
      <c r="E95" s="36">
        <v>777.51666666666677</v>
      </c>
      <c r="F95" s="36">
        <v>771.88333333333333</v>
      </c>
      <c r="G95" s="36">
        <v>763.2166666666667</v>
      </c>
      <c r="H95" s="36">
        <v>791.81666666666683</v>
      </c>
      <c r="I95" s="36">
        <v>800.48333333333335</v>
      </c>
      <c r="J95" s="36">
        <v>806.1166666666669</v>
      </c>
      <c r="K95" s="31">
        <v>794.85</v>
      </c>
      <c r="L95" s="31">
        <v>780.55</v>
      </c>
      <c r="M95" s="31">
        <v>3.65272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445.95</v>
      </c>
      <c r="D96" s="36">
        <v>445.04999999999995</v>
      </c>
      <c r="E96" s="36">
        <v>440.19999999999993</v>
      </c>
      <c r="F96" s="36">
        <v>434.45</v>
      </c>
      <c r="G96" s="36">
        <v>429.59999999999997</v>
      </c>
      <c r="H96" s="36">
        <v>450.7999999999999</v>
      </c>
      <c r="I96" s="36">
        <v>455.64999999999992</v>
      </c>
      <c r="J96" s="36">
        <v>461.39999999999986</v>
      </c>
      <c r="K96" s="31">
        <v>449.9</v>
      </c>
      <c r="L96" s="31">
        <v>439.3</v>
      </c>
      <c r="M96" s="31">
        <v>69.529179999999997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784.6</v>
      </c>
      <c r="D97" s="36">
        <v>779.04999999999984</v>
      </c>
      <c r="E97" s="36">
        <v>767.09999999999968</v>
      </c>
      <c r="F97" s="36">
        <v>749.5999999999998</v>
      </c>
      <c r="G97" s="36">
        <v>737.64999999999964</v>
      </c>
      <c r="H97" s="36">
        <v>796.54999999999973</v>
      </c>
      <c r="I97" s="36">
        <v>808.49999999999977</v>
      </c>
      <c r="J97" s="36">
        <v>825.99999999999977</v>
      </c>
      <c r="K97" s="31">
        <v>791</v>
      </c>
      <c r="L97" s="31">
        <v>761.55</v>
      </c>
      <c r="M97" s="31">
        <v>1.5965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1166.7</v>
      </c>
      <c r="D98" s="36">
        <v>1179.2333333333333</v>
      </c>
      <c r="E98" s="36">
        <v>1148.5166666666667</v>
      </c>
      <c r="F98" s="36">
        <v>1130.3333333333333</v>
      </c>
      <c r="G98" s="36">
        <v>1099.6166666666666</v>
      </c>
      <c r="H98" s="36">
        <v>1197.4166666666667</v>
      </c>
      <c r="I98" s="36">
        <v>1228.1333333333334</v>
      </c>
      <c r="J98" s="36">
        <v>1246.3166666666668</v>
      </c>
      <c r="K98" s="31">
        <v>1209.95</v>
      </c>
      <c r="L98" s="31">
        <v>1161.05</v>
      </c>
      <c r="M98" s="31">
        <v>1.0665199999999999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152.44999999999999</v>
      </c>
      <c r="D99" s="36">
        <v>151.68333333333331</v>
      </c>
      <c r="E99" s="36">
        <v>148.76666666666662</v>
      </c>
      <c r="F99" s="36">
        <v>145.08333333333331</v>
      </c>
      <c r="G99" s="36">
        <v>142.16666666666663</v>
      </c>
      <c r="H99" s="36">
        <v>155.36666666666662</v>
      </c>
      <c r="I99" s="36">
        <v>158.2833333333333</v>
      </c>
      <c r="J99" s="36">
        <v>161.96666666666661</v>
      </c>
      <c r="K99" s="31">
        <v>154.6</v>
      </c>
      <c r="L99" s="31">
        <v>148</v>
      </c>
      <c r="M99" s="31">
        <v>120.11999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628.95000000000005</v>
      </c>
      <c r="D100" s="36">
        <v>629.9666666666667</v>
      </c>
      <c r="E100" s="36">
        <v>624.98333333333335</v>
      </c>
      <c r="F100" s="36">
        <v>621.01666666666665</v>
      </c>
      <c r="G100" s="36">
        <v>616.0333333333333</v>
      </c>
      <c r="H100" s="36">
        <v>633.93333333333339</v>
      </c>
      <c r="I100" s="36">
        <v>638.91666666666674</v>
      </c>
      <c r="J100" s="36">
        <v>642.88333333333344</v>
      </c>
      <c r="K100" s="31">
        <v>634.95000000000005</v>
      </c>
      <c r="L100" s="31">
        <v>626</v>
      </c>
      <c r="M100" s="31">
        <v>0.72565000000000002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2439.9499999999998</v>
      </c>
      <c r="D101" s="36">
        <v>2430.65</v>
      </c>
      <c r="E101" s="36">
        <v>2405.3000000000002</v>
      </c>
      <c r="F101" s="36">
        <v>2370.65</v>
      </c>
      <c r="G101" s="36">
        <v>2345.3000000000002</v>
      </c>
      <c r="H101" s="36">
        <v>2465.3000000000002</v>
      </c>
      <c r="I101" s="36">
        <v>2490.6499999999996</v>
      </c>
      <c r="J101" s="36">
        <v>2525.3000000000002</v>
      </c>
      <c r="K101" s="31">
        <v>2456</v>
      </c>
      <c r="L101" s="31">
        <v>2396</v>
      </c>
      <c r="M101" s="31">
        <v>3.2788900000000001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52.05</v>
      </c>
      <c r="D102" s="36">
        <v>51.766666666666673</v>
      </c>
      <c r="E102" s="36">
        <v>50.533333333333346</v>
      </c>
      <c r="F102" s="36">
        <v>49.016666666666673</v>
      </c>
      <c r="G102" s="36">
        <v>47.783333333333346</v>
      </c>
      <c r="H102" s="36">
        <v>53.283333333333346</v>
      </c>
      <c r="I102" s="36">
        <v>54.51666666666668</v>
      </c>
      <c r="J102" s="36">
        <v>56.033333333333346</v>
      </c>
      <c r="K102" s="31">
        <v>53</v>
      </c>
      <c r="L102" s="31">
        <v>50.25</v>
      </c>
      <c r="M102" s="31">
        <v>611.83484999999996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1911.95</v>
      </c>
      <c r="D103" s="36">
        <v>1908.45</v>
      </c>
      <c r="E103" s="36">
        <v>1884.45</v>
      </c>
      <c r="F103" s="36">
        <v>1856.95</v>
      </c>
      <c r="G103" s="36">
        <v>1832.95</v>
      </c>
      <c r="H103" s="36">
        <v>1935.95</v>
      </c>
      <c r="I103" s="36">
        <v>1959.95</v>
      </c>
      <c r="J103" s="36">
        <v>1987.45</v>
      </c>
      <c r="K103" s="31">
        <v>1932.45</v>
      </c>
      <c r="L103" s="31">
        <v>1880.95</v>
      </c>
      <c r="M103" s="31">
        <v>9.8296200000000002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821.8</v>
      </c>
      <c r="D104" s="36">
        <v>814.85</v>
      </c>
      <c r="E104" s="36">
        <v>780.2</v>
      </c>
      <c r="F104" s="36">
        <v>738.6</v>
      </c>
      <c r="G104" s="36">
        <v>703.95</v>
      </c>
      <c r="H104" s="36">
        <v>856.45</v>
      </c>
      <c r="I104" s="36">
        <v>891.09999999999991</v>
      </c>
      <c r="J104" s="36">
        <v>932.7</v>
      </c>
      <c r="K104" s="31">
        <v>849.5</v>
      </c>
      <c r="L104" s="31">
        <v>773.25</v>
      </c>
      <c r="M104" s="31">
        <v>30.337520000000001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1222.45</v>
      </c>
      <c r="D105" s="36">
        <v>1217.5833333333333</v>
      </c>
      <c r="E105" s="36">
        <v>1197.4666666666665</v>
      </c>
      <c r="F105" s="36">
        <v>1172.4833333333331</v>
      </c>
      <c r="G105" s="36">
        <v>1152.3666666666663</v>
      </c>
      <c r="H105" s="36">
        <v>1242.5666666666666</v>
      </c>
      <c r="I105" s="36">
        <v>1262.6833333333334</v>
      </c>
      <c r="J105" s="36">
        <v>1287.6666666666667</v>
      </c>
      <c r="K105" s="31">
        <v>1237.7</v>
      </c>
      <c r="L105" s="31">
        <v>1192.5999999999999</v>
      </c>
      <c r="M105" s="31">
        <v>3.11496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8145.95</v>
      </c>
      <c r="D106" s="36">
        <v>8163.6500000000005</v>
      </c>
      <c r="E106" s="36">
        <v>8117.3000000000011</v>
      </c>
      <c r="F106" s="36">
        <v>8088.6500000000005</v>
      </c>
      <c r="G106" s="36">
        <v>8042.3000000000011</v>
      </c>
      <c r="H106" s="36">
        <v>8192.3000000000011</v>
      </c>
      <c r="I106" s="36">
        <v>8238.6500000000015</v>
      </c>
      <c r="J106" s="36">
        <v>8267.3000000000011</v>
      </c>
      <c r="K106" s="31">
        <v>8210</v>
      </c>
      <c r="L106" s="31">
        <v>8135</v>
      </c>
      <c r="M106" s="31">
        <v>0.11687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121.5</v>
      </c>
      <c r="D107" s="36">
        <v>122.35000000000001</v>
      </c>
      <c r="E107" s="36">
        <v>120.05000000000001</v>
      </c>
      <c r="F107" s="36">
        <v>118.60000000000001</v>
      </c>
      <c r="G107" s="36">
        <v>116.30000000000001</v>
      </c>
      <c r="H107" s="36">
        <v>123.80000000000001</v>
      </c>
      <c r="I107" s="36">
        <v>126.1</v>
      </c>
      <c r="J107" s="36">
        <v>127.55000000000001</v>
      </c>
      <c r="K107" s="31">
        <v>124.65</v>
      </c>
      <c r="L107" s="31">
        <v>120.9</v>
      </c>
      <c r="M107" s="31">
        <v>87.270859999999999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455.8</v>
      </c>
      <c r="D108" s="36">
        <v>453.93333333333334</v>
      </c>
      <c r="E108" s="36">
        <v>448.86666666666667</v>
      </c>
      <c r="F108" s="36">
        <v>441.93333333333334</v>
      </c>
      <c r="G108" s="36">
        <v>436.86666666666667</v>
      </c>
      <c r="H108" s="36">
        <v>460.86666666666667</v>
      </c>
      <c r="I108" s="36">
        <v>465.93333333333339</v>
      </c>
      <c r="J108" s="36">
        <v>472.86666666666667</v>
      </c>
      <c r="K108" s="31">
        <v>459</v>
      </c>
      <c r="L108" s="31">
        <v>447</v>
      </c>
      <c r="M108" s="31">
        <v>19.780349999999999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668.55</v>
      </c>
      <c r="D109" s="36">
        <v>669</v>
      </c>
      <c r="E109" s="36">
        <v>660.15</v>
      </c>
      <c r="F109" s="36">
        <v>651.75</v>
      </c>
      <c r="G109" s="36">
        <v>642.9</v>
      </c>
      <c r="H109" s="36">
        <v>677.4</v>
      </c>
      <c r="I109" s="36">
        <v>686.24999999999989</v>
      </c>
      <c r="J109" s="36">
        <v>694.65</v>
      </c>
      <c r="K109" s="31">
        <v>677.85</v>
      </c>
      <c r="L109" s="31">
        <v>660.6</v>
      </c>
      <c r="M109" s="31">
        <v>1.6577200000000001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348.7</v>
      </c>
      <c r="D110" s="36">
        <v>350.09999999999997</v>
      </c>
      <c r="E110" s="36">
        <v>344.59999999999991</v>
      </c>
      <c r="F110" s="36">
        <v>340.49999999999994</v>
      </c>
      <c r="G110" s="36">
        <v>334.99999999999989</v>
      </c>
      <c r="H110" s="36">
        <v>354.19999999999993</v>
      </c>
      <c r="I110" s="36">
        <v>359.70000000000005</v>
      </c>
      <c r="J110" s="36">
        <v>363.79999999999995</v>
      </c>
      <c r="K110" s="31">
        <v>355.6</v>
      </c>
      <c r="L110" s="31">
        <v>346</v>
      </c>
      <c r="M110" s="31">
        <v>18.002870000000001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481.65</v>
      </c>
      <c r="D111" s="36">
        <v>482.13333333333338</v>
      </c>
      <c r="E111" s="36">
        <v>479.36666666666679</v>
      </c>
      <c r="F111" s="36">
        <v>477.08333333333343</v>
      </c>
      <c r="G111" s="36">
        <v>474.31666666666683</v>
      </c>
      <c r="H111" s="36">
        <v>484.41666666666674</v>
      </c>
      <c r="I111" s="36">
        <v>487.18333333333328</v>
      </c>
      <c r="J111" s="36">
        <v>489.4666666666667</v>
      </c>
      <c r="K111" s="31">
        <v>484.9</v>
      </c>
      <c r="L111" s="31">
        <v>479.85</v>
      </c>
      <c r="M111" s="31">
        <v>0.85863999999999996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1039.2</v>
      </c>
      <c r="D112" s="36">
        <v>1040.3999999999999</v>
      </c>
      <c r="E112" s="36">
        <v>1030.7999999999997</v>
      </c>
      <c r="F112" s="36">
        <v>1022.3999999999999</v>
      </c>
      <c r="G112" s="36">
        <v>1012.7999999999997</v>
      </c>
      <c r="H112" s="36">
        <v>1048.7999999999997</v>
      </c>
      <c r="I112" s="36">
        <v>1058.3999999999996</v>
      </c>
      <c r="J112" s="36">
        <v>1066.7999999999997</v>
      </c>
      <c r="K112" s="31">
        <v>1050</v>
      </c>
      <c r="L112" s="31">
        <v>1032</v>
      </c>
      <c r="M112" s="31">
        <v>2.84938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1249.6500000000001</v>
      </c>
      <c r="D113" s="36">
        <v>1247.8833333333334</v>
      </c>
      <c r="E113" s="36">
        <v>1241.7666666666669</v>
      </c>
      <c r="F113" s="36">
        <v>1233.8833333333334</v>
      </c>
      <c r="G113" s="36">
        <v>1227.7666666666669</v>
      </c>
      <c r="H113" s="36">
        <v>1255.7666666666669</v>
      </c>
      <c r="I113" s="36">
        <v>1261.8833333333332</v>
      </c>
      <c r="J113" s="36">
        <v>1269.7666666666669</v>
      </c>
      <c r="K113" s="31">
        <v>1254</v>
      </c>
      <c r="L113" s="31">
        <v>1240</v>
      </c>
      <c r="M113" s="31">
        <v>19.407550000000001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473.9</v>
      </c>
      <c r="D114" s="36">
        <v>475.86666666666662</v>
      </c>
      <c r="E114" s="36">
        <v>469.83333333333326</v>
      </c>
      <c r="F114" s="36">
        <v>465.76666666666665</v>
      </c>
      <c r="G114" s="36">
        <v>459.73333333333329</v>
      </c>
      <c r="H114" s="36">
        <v>479.93333333333322</v>
      </c>
      <c r="I114" s="36">
        <v>485.96666666666664</v>
      </c>
      <c r="J114" s="36">
        <v>490.03333333333319</v>
      </c>
      <c r="K114" s="31">
        <v>481.9</v>
      </c>
      <c r="L114" s="31">
        <v>471.8</v>
      </c>
      <c r="M114" s="31">
        <v>4.0011400000000004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1237.0999999999999</v>
      </c>
      <c r="D115" s="36">
        <v>1229.8166666666666</v>
      </c>
      <c r="E115" s="36">
        <v>1219.4833333333331</v>
      </c>
      <c r="F115" s="36">
        <v>1201.8666666666666</v>
      </c>
      <c r="G115" s="36">
        <v>1191.5333333333331</v>
      </c>
      <c r="H115" s="36">
        <v>1247.4333333333332</v>
      </c>
      <c r="I115" s="36">
        <v>1257.7666666666667</v>
      </c>
      <c r="J115" s="36">
        <v>1275.3833333333332</v>
      </c>
      <c r="K115" s="31">
        <v>1240.1500000000001</v>
      </c>
      <c r="L115" s="31">
        <v>1212.2</v>
      </c>
      <c r="M115" s="31">
        <v>17.385069999999999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162.19999999999999</v>
      </c>
      <c r="D116" s="36">
        <v>163.54999999999998</v>
      </c>
      <c r="E116" s="36">
        <v>160.59999999999997</v>
      </c>
      <c r="F116" s="36">
        <v>158.99999999999997</v>
      </c>
      <c r="G116" s="36">
        <v>156.04999999999995</v>
      </c>
      <c r="H116" s="36">
        <v>165.14999999999998</v>
      </c>
      <c r="I116" s="36">
        <v>168.09999999999997</v>
      </c>
      <c r="J116" s="36">
        <v>169.7</v>
      </c>
      <c r="K116" s="31">
        <v>166.5</v>
      </c>
      <c r="L116" s="31">
        <v>161.94999999999999</v>
      </c>
      <c r="M116" s="31">
        <v>31.26125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1515.05</v>
      </c>
      <c r="D117" s="36">
        <v>1517.8333333333333</v>
      </c>
      <c r="E117" s="36">
        <v>1491.7166666666665</v>
      </c>
      <c r="F117" s="36">
        <v>1468.3833333333332</v>
      </c>
      <c r="G117" s="36">
        <v>1442.2666666666664</v>
      </c>
      <c r="H117" s="36">
        <v>1541.1666666666665</v>
      </c>
      <c r="I117" s="36">
        <v>1567.2833333333333</v>
      </c>
      <c r="J117" s="36">
        <v>1590.6166666666666</v>
      </c>
      <c r="K117" s="31">
        <v>1543.95</v>
      </c>
      <c r="L117" s="31">
        <v>1494.5</v>
      </c>
      <c r="M117" s="31">
        <v>1.66377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366.95</v>
      </c>
      <c r="D118" s="36">
        <v>361.06666666666666</v>
      </c>
      <c r="E118" s="36">
        <v>352.38333333333333</v>
      </c>
      <c r="F118" s="36">
        <v>337.81666666666666</v>
      </c>
      <c r="G118" s="36">
        <v>329.13333333333333</v>
      </c>
      <c r="H118" s="36">
        <v>375.63333333333333</v>
      </c>
      <c r="I118" s="36">
        <v>384.31666666666661</v>
      </c>
      <c r="J118" s="36">
        <v>398.88333333333333</v>
      </c>
      <c r="K118" s="31">
        <v>369.75</v>
      </c>
      <c r="L118" s="31">
        <v>346.5</v>
      </c>
      <c r="M118" s="31">
        <v>289.37243000000001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1307.9000000000001</v>
      </c>
      <c r="D119" s="36">
        <v>1305.7833333333335</v>
      </c>
      <c r="E119" s="36">
        <v>1274.116666666667</v>
      </c>
      <c r="F119" s="36">
        <v>1240.3333333333335</v>
      </c>
      <c r="G119" s="36">
        <v>1208.666666666667</v>
      </c>
      <c r="H119" s="36">
        <v>1339.5666666666671</v>
      </c>
      <c r="I119" s="36">
        <v>1371.2333333333336</v>
      </c>
      <c r="J119" s="36">
        <v>1405.0166666666671</v>
      </c>
      <c r="K119" s="31">
        <v>1337.45</v>
      </c>
      <c r="L119" s="31">
        <v>1272</v>
      </c>
      <c r="M119" s="31">
        <v>59.892099999999999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6273.4</v>
      </c>
      <c r="D120" s="36">
        <v>6324.8</v>
      </c>
      <c r="E120" s="36">
        <v>6209.6</v>
      </c>
      <c r="F120" s="36">
        <v>6145.8</v>
      </c>
      <c r="G120" s="36">
        <v>6030.6</v>
      </c>
      <c r="H120" s="36">
        <v>6388.6</v>
      </c>
      <c r="I120" s="36">
        <v>6503.7999999999993</v>
      </c>
      <c r="J120" s="36">
        <v>6567.6</v>
      </c>
      <c r="K120" s="31">
        <v>6440</v>
      </c>
      <c r="L120" s="31">
        <v>6261</v>
      </c>
      <c r="M120" s="31">
        <v>3.2743899999999999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2420.6</v>
      </c>
      <c r="D121" s="36">
        <v>2403.2666666666669</v>
      </c>
      <c r="E121" s="36">
        <v>2374.5333333333338</v>
      </c>
      <c r="F121" s="36">
        <v>2328.4666666666667</v>
      </c>
      <c r="G121" s="36">
        <v>2299.7333333333336</v>
      </c>
      <c r="H121" s="36">
        <v>2449.3333333333339</v>
      </c>
      <c r="I121" s="36">
        <v>2478.0666666666666</v>
      </c>
      <c r="J121" s="36">
        <v>2524.1333333333341</v>
      </c>
      <c r="K121" s="31">
        <v>2432</v>
      </c>
      <c r="L121" s="31">
        <v>2357.1999999999998</v>
      </c>
      <c r="M121" s="31">
        <v>2.6492200000000001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2677.3</v>
      </c>
      <c r="D122" s="36">
        <v>2699.8166666666666</v>
      </c>
      <c r="E122" s="36">
        <v>2649.7833333333333</v>
      </c>
      <c r="F122" s="36">
        <v>2622.2666666666669</v>
      </c>
      <c r="G122" s="36">
        <v>2572.2333333333336</v>
      </c>
      <c r="H122" s="36">
        <v>2727.333333333333</v>
      </c>
      <c r="I122" s="36">
        <v>2777.3666666666659</v>
      </c>
      <c r="J122" s="36">
        <v>2804.8833333333328</v>
      </c>
      <c r="K122" s="31">
        <v>2749.85</v>
      </c>
      <c r="L122" s="31">
        <v>2672.3</v>
      </c>
      <c r="M122" s="31">
        <v>4.4757600000000002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860.4</v>
      </c>
      <c r="D123" s="36">
        <v>863.9666666666667</v>
      </c>
      <c r="E123" s="36">
        <v>851.43333333333339</v>
      </c>
      <c r="F123" s="36">
        <v>842.4666666666667</v>
      </c>
      <c r="G123" s="36">
        <v>829.93333333333339</v>
      </c>
      <c r="H123" s="36">
        <v>872.93333333333339</v>
      </c>
      <c r="I123" s="36">
        <v>885.4666666666667</v>
      </c>
      <c r="J123" s="36">
        <v>894.43333333333339</v>
      </c>
      <c r="K123" s="31">
        <v>876.5</v>
      </c>
      <c r="L123" s="31">
        <v>855</v>
      </c>
      <c r="M123" s="31">
        <v>16.086670000000002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1235.5999999999999</v>
      </c>
      <c r="D124" s="36">
        <v>1235.6000000000001</v>
      </c>
      <c r="E124" s="36">
        <v>1227.2000000000003</v>
      </c>
      <c r="F124" s="36">
        <v>1218.8000000000002</v>
      </c>
      <c r="G124" s="36">
        <v>1210.4000000000003</v>
      </c>
      <c r="H124" s="36">
        <v>1244.0000000000002</v>
      </c>
      <c r="I124" s="36">
        <v>1252.4000000000003</v>
      </c>
      <c r="J124" s="36">
        <v>1260.8000000000002</v>
      </c>
      <c r="K124" s="31">
        <v>1244</v>
      </c>
      <c r="L124" s="31">
        <v>1227.2</v>
      </c>
      <c r="M124" s="31">
        <v>0.88544999999999996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5262.9</v>
      </c>
      <c r="D125" s="36">
        <v>5282.3</v>
      </c>
      <c r="E125" s="36">
        <v>5216.6000000000004</v>
      </c>
      <c r="F125" s="36">
        <v>5170.3</v>
      </c>
      <c r="G125" s="36">
        <v>5104.6000000000004</v>
      </c>
      <c r="H125" s="36">
        <v>5328.6</v>
      </c>
      <c r="I125" s="36">
        <v>5394.2999999999993</v>
      </c>
      <c r="J125" s="36">
        <v>5440.6</v>
      </c>
      <c r="K125" s="31">
        <v>5348</v>
      </c>
      <c r="L125" s="31">
        <v>5236</v>
      </c>
      <c r="M125" s="31">
        <v>0.11924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1682.15</v>
      </c>
      <c r="D126" s="36">
        <v>1687.8833333333332</v>
      </c>
      <c r="E126" s="36">
        <v>1669.2666666666664</v>
      </c>
      <c r="F126" s="36">
        <v>1656.3833333333332</v>
      </c>
      <c r="G126" s="36">
        <v>1637.7666666666664</v>
      </c>
      <c r="H126" s="36">
        <v>1700.7666666666664</v>
      </c>
      <c r="I126" s="36">
        <v>1719.3833333333332</v>
      </c>
      <c r="J126" s="36">
        <v>1732.2666666666664</v>
      </c>
      <c r="K126" s="31">
        <v>1706.5</v>
      </c>
      <c r="L126" s="31">
        <v>1675</v>
      </c>
      <c r="M126" s="31">
        <v>3.54027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4256.3</v>
      </c>
      <c r="D127" s="36">
        <v>4252.7666666666673</v>
      </c>
      <c r="E127" s="36">
        <v>4237.883333333335</v>
      </c>
      <c r="F127" s="36">
        <v>4219.4666666666681</v>
      </c>
      <c r="G127" s="36">
        <v>4204.5833333333358</v>
      </c>
      <c r="H127" s="36">
        <v>4271.1833333333343</v>
      </c>
      <c r="I127" s="36">
        <v>4286.0666666666675</v>
      </c>
      <c r="J127" s="36">
        <v>4304.4833333333336</v>
      </c>
      <c r="K127" s="31">
        <v>4267.6499999999996</v>
      </c>
      <c r="L127" s="31">
        <v>4234.3500000000004</v>
      </c>
      <c r="M127" s="31">
        <v>6.5850000000000006E-2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296.10000000000002</v>
      </c>
      <c r="D128" s="36">
        <v>294.73333333333335</v>
      </c>
      <c r="E128" s="36">
        <v>291.11666666666667</v>
      </c>
      <c r="F128" s="36">
        <v>286.13333333333333</v>
      </c>
      <c r="G128" s="36">
        <v>282.51666666666665</v>
      </c>
      <c r="H128" s="36">
        <v>299.7166666666667</v>
      </c>
      <c r="I128" s="36">
        <v>303.33333333333337</v>
      </c>
      <c r="J128" s="36">
        <v>308.31666666666672</v>
      </c>
      <c r="K128" s="31">
        <v>298.35000000000002</v>
      </c>
      <c r="L128" s="31">
        <v>289.75</v>
      </c>
      <c r="M128" s="31">
        <v>44.17371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403.5</v>
      </c>
      <c r="D129" s="36">
        <v>402.4666666666667</v>
      </c>
      <c r="E129" s="36">
        <v>399.03333333333342</v>
      </c>
      <c r="F129" s="36">
        <v>394.56666666666672</v>
      </c>
      <c r="G129" s="36">
        <v>391.13333333333344</v>
      </c>
      <c r="H129" s="36">
        <v>406.93333333333339</v>
      </c>
      <c r="I129" s="36">
        <v>410.36666666666667</v>
      </c>
      <c r="J129" s="36">
        <v>414.83333333333337</v>
      </c>
      <c r="K129" s="31">
        <v>405.9</v>
      </c>
      <c r="L129" s="31">
        <v>398</v>
      </c>
      <c r="M129" s="31">
        <v>2.4881799999999998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1976.65</v>
      </c>
      <c r="D130" s="36">
        <v>1971.1333333333334</v>
      </c>
      <c r="E130" s="36">
        <v>1959.5666666666668</v>
      </c>
      <c r="F130" s="36">
        <v>1942.4833333333333</v>
      </c>
      <c r="G130" s="36">
        <v>1930.9166666666667</v>
      </c>
      <c r="H130" s="36">
        <v>1988.2166666666669</v>
      </c>
      <c r="I130" s="36">
        <v>1999.7833333333335</v>
      </c>
      <c r="J130" s="36">
        <v>2016.866666666667</v>
      </c>
      <c r="K130" s="31">
        <v>1982.7</v>
      </c>
      <c r="L130" s="31">
        <v>1954.05</v>
      </c>
      <c r="M130" s="31">
        <v>5.0693200000000003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2249.65</v>
      </c>
      <c r="D131" s="36">
        <v>2241.6833333333329</v>
      </c>
      <c r="E131" s="36">
        <v>2211.8666666666659</v>
      </c>
      <c r="F131" s="36">
        <v>2174.083333333333</v>
      </c>
      <c r="G131" s="36">
        <v>2144.266666666666</v>
      </c>
      <c r="H131" s="36">
        <v>2279.4666666666658</v>
      </c>
      <c r="I131" s="36">
        <v>2309.2833333333324</v>
      </c>
      <c r="J131" s="36">
        <v>2347.0666666666657</v>
      </c>
      <c r="K131" s="31">
        <v>2271.5</v>
      </c>
      <c r="L131" s="31">
        <v>2203.9</v>
      </c>
      <c r="M131" s="31">
        <v>6.6535000000000002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548.20000000000005</v>
      </c>
      <c r="D132" s="36">
        <v>546.4666666666667</v>
      </c>
      <c r="E132" s="36">
        <v>541.43333333333339</v>
      </c>
      <c r="F132" s="36">
        <v>534.66666666666674</v>
      </c>
      <c r="G132" s="36">
        <v>529.63333333333344</v>
      </c>
      <c r="H132" s="36">
        <v>553.23333333333335</v>
      </c>
      <c r="I132" s="36">
        <v>558.26666666666665</v>
      </c>
      <c r="J132" s="36">
        <v>565.0333333333333</v>
      </c>
      <c r="K132" s="31">
        <v>551.5</v>
      </c>
      <c r="L132" s="31">
        <v>539.70000000000005</v>
      </c>
      <c r="M132" s="31">
        <v>21.55547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2313.25</v>
      </c>
      <c r="D133" s="36">
        <v>2326.5833333333335</v>
      </c>
      <c r="E133" s="36">
        <v>2291.166666666667</v>
      </c>
      <c r="F133" s="36">
        <v>2269.0833333333335</v>
      </c>
      <c r="G133" s="36">
        <v>2233.666666666667</v>
      </c>
      <c r="H133" s="36">
        <v>2348.666666666667</v>
      </c>
      <c r="I133" s="36">
        <v>2384.0833333333339</v>
      </c>
      <c r="J133" s="36">
        <v>2406.166666666667</v>
      </c>
      <c r="K133" s="31">
        <v>2362</v>
      </c>
      <c r="L133" s="31">
        <v>2304.5</v>
      </c>
      <c r="M133" s="31">
        <v>1.84582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1983</v>
      </c>
      <c r="D134" s="36">
        <v>1999.3166666666666</v>
      </c>
      <c r="E134" s="36">
        <v>1961.6833333333332</v>
      </c>
      <c r="F134" s="36">
        <v>1940.3666666666666</v>
      </c>
      <c r="G134" s="36">
        <v>1902.7333333333331</v>
      </c>
      <c r="H134" s="36">
        <v>2020.6333333333332</v>
      </c>
      <c r="I134" s="36">
        <v>2058.2666666666664</v>
      </c>
      <c r="J134" s="36">
        <v>2079.583333333333</v>
      </c>
      <c r="K134" s="31">
        <v>2036.95</v>
      </c>
      <c r="L134" s="31">
        <v>1978</v>
      </c>
      <c r="M134" s="31">
        <v>1.28653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1106.8</v>
      </c>
      <c r="D135" s="36">
        <v>1083.5666666666666</v>
      </c>
      <c r="E135" s="36">
        <v>1021.1833333333332</v>
      </c>
      <c r="F135" s="36">
        <v>935.56666666666661</v>
      </c>
      <c r="G135" s="36">
        <v>873.18333333333317</v>
      </c>
      <c r="H135" s="36">
        <v>1169.1833333333332</v>
      </c>
      <c r="I135" s="36">
        <v>1231.5666666666664</v>
      </c>
      <c r="J135" s="36">
        <v>1317.1833333333332</v>
      </c>
      <c r="K135" s="31">
        <v>1145.95</v>
      </c>
      <c r="L135" s="31">
        <v>997.95</v>
      </c>
      <c r="M135" s="31">
        <v>39.8551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705.5</v>
      </c>
      <c r="D136" s="36">
        <v>700.06666666666661</v>
      </c>
      <c r="E136" s="36">
        <v>685.43333333333317</v>
      </c>
      <c r="F136" s="36">
        <v>665.36666666666656</v>
      </c>
      <c r="G136" s="36">
        <v>650.73333333333312</v>
      </c>
      <c r="H136" s="36">
        <v>720.13333333333321</v>
      </c>
      <c r="I136" s="36">
        <v>734.76666666666665</v>
      </c>
      <c r="J136" s="36">
        <v>754.83333333333326</v>
      </c>
      <c r="K136" s="31">
        <v>714.7</v>
      </c>
      <c r="L136" s="31">
        <v>680</v>
      </c>
      <c r="M136" s="31">
        <v>21.920970000000001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2288.15</v>
      </c>
      <c r="D137" s="36">
        <v>2293.85</v>
      </c>
      <c r="E137" s="36">
        <v>2260.9499999999998</v>
      </c>
      <c r="F137" s="36">
        <v>2233.75</v>
      </c>
      <c r="G137" s="36">
        <v>2200.85</v>
      </c>
      <c r="H137" s="36">
        <v>2321.0499999999997</v>
      </c>
      <c r="I137" s="36">
        <v>2353.9500000000003</v>
      </c>
      <c r="J137" s="36">
        <v>2381.1499999999996</v>
      </c>
      <c r="K137" s="31">
        <v>2326.75</v>
      </c>
      <c r="L137" s="31">
        <v>2266.65</v>
      </c>
      <c r="M137" s="31">
        <v>3.4396499999999999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363.95</v>
      </c>
      <c r="D138" s="36">
        <v>364.05</v>
      </c>
      <c r="E138" s="36">
        <v>360.1</v>
      </c>
      <c r="F138" s="36">
        <v>356.25</v>
      </c>
      <c r="G138" s="36">
        <v>352.3</v>
      </c>
      <c r="H138" s="36">
        <v>367.90000000000003</v>
      </c>
      <c r="I138" s="36">
        <v>371.84999999999997</v>
      </c>
      <c r="J138" s="36">
        <v>375.70000000000005</v>
      </c>
      <c r="K138" s="31">
        <v>368</v>
      </c>
      <c r="L138" s="31">
        <v>360.2</v>
      </c>
      <c r="M138" s="31">
        <v>18.935469999999999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145.75</v>
      </c>
      <c r="D139" s="36">
        <v>147.23333333333332</v>
      </c>
      <c r="E139" s="36">
        <v>142.06666666666663</v>
      </c>
      <c r="F139" s="36">
        <v>138.38333333333333</v>
      </c>
      <c r="G139" s="36">
        <v>133.21666666666664</v>
      </c>
      <c r="H139" s="36">
        <v>150.91666666666663</v>
      </c>
      <c r="I139" s="36">
        <v>156.08333333333331</v>
      </c>
      <c r="J139" s="36">
        <v>159.76666666666662</v>
      </c>
      <c r="K139" s="31">
        <v>152.4</v>
      </c>
      <c r="L139" s="31">
        <v>143.55000000000001</v>
      </c>
      <c r="M139" s="31">
        <v>308.80964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192.8</v>
      </c>
      <c r="D140" s="36">
        <v>193.1</v>
      </c>
      <c r="E140" s="36">
        <v>188.7</v>
      </c>
      <c r="F140" s="36">
        <v>184.6</v>
      </c>
      <c r="G140" s="36">
        <v>180.2</v>
      </c>
      <c r="H140" s="36">
        <v>197.2</v>
      </c>
      <c r="I140" s="36">
        <v>201.60000000000002</v>
      </c>
      <c r="J140" s="36">
        <v>205.7</v>
      </c>
      <c r="K140" s="31">
        <v>197.5</v>
      </c>
      <c r="L140" s="31">
        <v>189</v>
      </c>
      <c r="M140" s="31">
        <v>177.20774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3723.9</v>
      </c>
      <c r="D141" s="36">
        <v>3717.3666666666663</v>
      </c>
      <c r="E141" s="36">
        <v>3695.7333333333327</v>
      </c>
      <c r="F141" s="36">
        <v>3667.5666666666662</v>
      </c>
      <c r="G141" s="36">
        <v>3645.9333333333325</v>
      </c>
      <c r="H141" s="36">
        <v>3745.5333333333328</v>
      </c>
      <c r="I141" s="36">
        <v>3767.166666666667</v>
      </c>
      <c r="J141" s="36">
        <v>3795.333333333333</v>
      </c>
      <c r="K141" s="31">
        <v>3739</v>
      </c>
      <c r="L141" s="31">
        <v>3689.2</v>
      </c>
      <c r="M141" s="31">
        <v>2.8723100000000001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6366.2</v>
      </c>
      <c r="D142" s="36">
        <v>6388.6333333333341</v>
      </c>
      <c r="E142" s="36">
        <v>6293.5666666666684</v>
      </c>
      <c r="F142" s="36">
        <v>6220.9333333333343</v>
      </c>
      <c r="G142" s="36">
        <v>6125.8666666666686</v>
      </c>
      <c r="H142" s="36">
        <v>6461.2666666666682</v>
      </c>
      <c r="I142" s="36">
        <v>6556.3333333333339</v>
      </c>
      <c r="J142" s="36">
        <v>6628.9666666666681</v>
      </c>
      <c r="K142" s="31">
        <v>6483.7</v>
      </c>
      <c r="L142" s="31">
        <v>6316</v>
      </c>
      <c r="M142" s="31">
        <v>8.2111699999999992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698.05</v>
      </c>
      <c r="D143" s="36">
        <v>697.36666666666679</v>
      </c>
      <c r="E143" s="36">
        <v>692.63333333333355</v>
      </c>
      <c r="F143" s="36">
        <v>687.21666666666681</v>
      </c>
      <c r="G143" s="36">
        <v>682.48333333333358</v>
      </c>
      <c r="H143" s="36">
        <v>702.78333333333353</v>
      </c>
      <c r="I143" s="36">
        <v>707.51666666666665</v>
      </c>
      <c r="J143" s="36">
        <v>712.93333333333351</v>
      </c>
      <c r="K143" s="31">
        <v>702.1</v>
      </c>
      <c r="L143" s="31">
        <v>691.95</v>
      </c>
      <c r="M143" s="31">
        <v>14.752269999999999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2533</v>
      </c>
      <c r="D144" s="36">
        <v>2545.6666666666665</v>
      </c>
      <c r="E144" s="36">
        <v>2503.5333333333328</v>
      </c>
      <c r="F144" s="36">
        <v>2474.0666666666662</v>
      </c>
      <c r="G144" s="36">
        <v>2431.9333333333325</v>
      </c>
      <c r="H144" s="36">
        <v>2575.1333333333332</v>
      </c>
      <c r="I144" s="36">
        <v>2617.2666666666673</v>
      </c>
      <c r="J144" s="36">
        <v>2646.7333333333336</v>
      </c>
      <c r="K144" s="31">
        <v>2587.8000000000002</v>
      </c>
      <c r="L144" s="31">
        <v>2516.1999999999998</v>
      </c>
      <c r="M144" s="31">
        <v>3.6237200000000001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5637.45</v>
      </c>
      <c r="D145" s="36">
        <v>5625.4833333333336</v>
      </c>
      <c r="E145" s="36">
        <v>5604.9666666666672</v>
      </c>
      <c r="F145" s="36">
        <v>5572.4833333333336</v>
      </c>
      <c r="G145" s="36">
        <v>5551.9666666666672</v>
      </c>
      <c r="H145" s="36">
        <v>5657.9666666666672</v>
      </c>
      <c r="I145" s="36">
        <v>5678.4833333333336</v>
      </c>
      <c r="J145" s="36">
        <v>5710.9666666666672</v>
      </c>
      <c r="K145" s="31">
        <v>5646</v>
      </c>
      <c r="L145" s="31">
        <v>5593</v>
      </c>
      <c r="M145" s="31">
        <v>2.24674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562.4</v>
      </c>
      <c r="D146" s="36">
        <v>563.1</v>
      </c>
      <c r="E146" s="36">
        <v>557.70000000000005</v>
      </c>
      <c r="F146" s="36">
        <v>553</v>
      </c>
      <c r="G146" s="36">
        <v>547.6</v>
      </c>
      <c r="H146" s="36">
        <v>567.80000000000007</v>
      </c>
      <c r="I146" s="36">
        <v>573.19999999999993</v>
      </c>
      <c r="J146" s="36">
        <v>577.90000000000009</v>
      </c>
      <c r="K146" s="31">
        <v>568.5</v>
      </c>
      <c r="L146" s="31">
        <v>558.4</v>
      </c>
      <c r="M146" s="31">
        <v>5.3555700000000002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39.35</v>
      </c>
      <c r="D147" s="36">
        <v>39.449999999999996</v>
      </c>
      <c r="E147" s="36">
        <v>39.149999999999991</v>
      </c>
      <c r="F147" s="36">
        <v>38.949999999999996</v>
      </c>
      <c r="G147" s="36">
        <v>38.649999999999991</v>
      </c>
      <c r="H147" s="36">
        <v>39.649999999999991</v>
      </c>
      <c r="I147" s="36">
        <v>39.949999999999989</v>
      </c>
      <c r="J147" s="36">
        <v>40.149999999999991</v>
      </c>
      <c r="K147" s="31">
        <v>39.75</v>
      </c>
      <c r="L147" s="31">
        <v>39.25</v>
      </c>
      <c r="M147" s="31">
        <v>135.72143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2534.4499999999998</v>
      </c>
      <c r="D148" s="36">
        <v>2525.65</v>
      </c>
      <c r="E148" s="36">
        <v>2491.3500000000004</v>
      </c>
      <c r="F148" s="36">
        <v>2448.2500000000005</v>
      </c>
      <c r="G148" s="36">
        <v>2413.9500000000007</v>
      </c>
      <c r="H148" s="36">
        <v>2568.75</v>
      </c>
      <c r="I148" s="36">
        <v>2603.0500000000002</v>
      </c>
      <c r="J148" s="36">
        <v>2646.1499999999996</v>
      </c>
      <c r="K148" s="31">
        <v>2559.9499999999998</v>
      </c>
      <c r="L148" s="31">
        <v>2482.5500000000002</v>
      </c>
      <c r="M148" s="31">
        <v>1.08572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4039.65</v>
      </c>
      <c r="D149" s="36">
        <v>4057.2000000000003</v>
      </c>
      <c r="E149" s="36">
        <v>4004.8500000000004</v>
      </c>
      <c r="F149" s="36">
        <v>3970.05</v>
      </c>
      <c r="G149" s="36">
        <v>3917.7000000000003</v>
      </c>
      <c r="H149" s="36">
        <v>4092.0000000000005</v>
      </c>
      <c r="I149" s="36">
        <v>4144.3500000000004</v>
      </c>
      <c r="J149" s="36">
        <v>4179.1500000000005</v>
      </c>
      <c r="K149" s="31">
        <v>4109.55</v>
      </c>
      <c r="L149" s="31">
        <v>4022.4</v>
      </c>
      <c r="M149" s="31">
        <v>3.2836799999999999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243.25</v>
      </c>
      <c r="D150" s="36">
        <v>244.63333333333335</v>
      </c>
      <c r="E150" s="36">
        <v>240.66666666666671</v>
      </c>
      <c r="F150" s="36">
        <v>238.08333333333337</v>
      </c>
      <c r="G150" s="36">
        <v>234.11666666666673</v>
      </c>
      <c r="H150" s="36">
        <v>247.2166666666667</v>
      </c>
      <c r="I150" s="36">
        <v>251.18333333333334</v>
      </c>
      <c r="J150" s="36">
        <v>253.76666666666668</v>
      </c>
      <c r="K150" s="31">
        <v>248.6</v>
      </c>
      <c r="L150" s="31">
        <v>242.05</v>
      </c>
      <c r="M150" s="31">
        <v>5.9967499999999996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517.45000000000005</v>
      </c>
      <c r="D151" s="36">
        <v>518.94999999999993</v>
      </c>
      <c r="E151" s="36">
        <v>513.99999999999989</v>
      </c>
      <c r="F151" s="36">
        <v>510.54999999999995</v>
      </c>
      <c r="G151" s="36">
        <v>505.59999999999991</v>
      </c>
      <c r="H151" s="36">
        <v>522.39999999999986</v>
      </c>
      <c r="I151" s="36">
        <v>527.34999999999991</v>
      </c>
      <c r="J151" s="36">
        <v>530.79999999999984</v>
      </c>
      <c r="K151" s="31">
        <v>523.9</v>
      </c>
      <c r="L151" s="31">
        <v>515.5</v>
      </c>
      <c r="M151" s="31">
        <v>1.14652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500.05</v>
      </c>
      <c r="D152" s="36">
        <v>500.51666666666665</v>
      </c>
      <c r="E152" s="36">
        <v>492.5333333333333</v>
      </c>
      <c r="F152" s="36">
        <v>485.01666666666665</v>
      </c>
      <c r="G152" s="36">
        <v>477.0333333333333</v>
      </c>
      <c r="H152" s="36">
        <v>508.0333333333333</v>
      </c>
      <c r="I152" s="36">
        <v>516.01666666666665</v>
      </c>
      <c r="J152" s="36">
        <v>523.5333333333333</v>
      </c>
      <c r="K152" s="31">
        <v>508.5</v>
      </c>
      <c r="L152" s="31">
        <v>493</v>
      </c>
      <c r="M152" s="31">
        <v>5.8808400000000001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1781.7</v>
      </c>
      <c r="D153" s="36">
        <v>1790.0333333333335</v>
      </c>
      <c r="E153" s="36">
        <v>1761.366666666667</v>
      </c>
      <c r="F153" s="36">
        <v>1741.0333333333335</v>
      </c>
      <c r="G153" s="36">
        <v>1712.366666666667</v>
      </c>
      <c r="H153" s="36">
        <v>1810.366666666667</v>
      </c>
      <c r="I153" s="36">
        <v>1839.0333333333335</v>
      </c>
      <c r="J153" s="36">
        <v>1859.366666666667</v>
      </c>
      <c r="K153" s="31">
        <v>1818.7</v>
      </c>
      <c r="L153" s="31">
        <v>1769.7</v>
      </c>
      <c r="M153" s="31">
        <v>5.4138099999999998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165.7</v>
      </c>
      <c r="D154" s="36">
        <v>166.26666666666668</v>
      </c>
      <c r="E154" s="36">
        <v>163.13333333333335</v>
      </c>
      <c r="F154" s="36">
        <v>160.56666666666666</v>
      </c>
      <c r="G154" s="36">
        <v>157.43333333333334</v>
      </c>
      <c r="H154" s="36">
        <v>168.83333333333337</v>
      </c>
      <c r="I154" s="36">
        <v>171.9666666666667</v>
      </c>
      <c r="J154" s="36">
        <v>174.53333333333339</v>
      </c>
      <c r="K154" s="31">
        <v>169.4</v>
      </c>
      <c r="L154" s="31">
        <v>163.69999999999999</v>
      </c>
      <c r="M154" s="31">
        <v>49.942590000000003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200.9</v>
      </c>
      <c r="D155" s="36">
        <v>202.04999999999998</v>
      </c>
      <c r="E155" s="36">
        <v>199.34999999999997</v>
      </c>
      <c r="F155" s="36">
        <v>197.79999999999998</v>
      </c>
      <c r="G155" s="36">
        <v>195.09999999999997</v>
      </c>
      <c r="H155" s="36">
        <v>203.59999999999997</v>
      </c>
      <c r="I155" s="36">
        <v>206.29999999999995</v>
      </c>
      <c r="J155" s="36">
        <v>207.84999999999997</v>
      </c>
      <c r="K155" s="31">
        <v>204.75</v>
      </c>
      <c r="L155" s="31">
        <v>200.5</v>
      </c>
      <c r="M155" s="31">
        <v>5.7924800000000003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105.55</v>
      </c>
      <c r="D156" s="36">
        <v>105.93333333333334</v>
      </c>
      <c r="E156" s="36">
        <v>104.61666666666667</v>
      </c>
      <c r="F156" s="36">
        <v>103.68333333333334</v>
      </c>
      <c r="G156" s="36">
        <v>102.36666666666667</v>
      </c>
      <c r="H156" s="36">
        <v>106.86666666666667</v>
      </c>
      <c r="I156" s="36">
        <v>108.18333333333334</v>
      </c>
      <c r="J156" s="36">
        <v>109.11666666666667</v>
      </c>
      <c r="K156" s="31">
        <v>107.25</v>
      </c>
      <c r="L156" s="31">
        <v>105</v>
      </c>
      <c r="M156" s="31">
        <v>17.607900000000001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886.05</v>
      </c>
      <c r="D157" s="36">
        <v>883.88333333333333</v>
      </c>
      <c r="E157" s="36">
        <v>877.76666666666665</v>
      </c>
      <c r="F157" s="36">
        <v>869.48333333333335</v>
      </c>
      <c r="G157" s="36">
        <v>863.36666666666667</v>
      </c>
      <c r="H157" s="36">
        <v>892.16666666666663</v>
      </c>
      <c r="I157" s="36">
        <v>898.28333333333319</v>
      </c>
      <c r="J157" s="36">
        <v>906.56666666666661</v>
      </c>
      <c r="K157" s="31">
        <v>890</v>
      </c>
      <c r="L157" s="31">
        <v>875.6</v>
      </c>
      <c r="M157" s="31">
        <v>2.2736200000000002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3098.95</v>
      </c>
      <c r="D158" s="36">
        <v>3119.9666666666667</v>
      </c>
      <c r="E158" s="36">
        <v>3073.9833333333336</v>
      </c>
      <c r="F158" s="36">
        <v>3049.0166666666669</v>
      </c>
      <c r="G158" s="36">
        <v>3003.0333333333338</v>
      </c>
      <c r="H158" s="36">
        <v>3144.9333333333334</v>
      </c>
      <c r="I158" s="36">
        <v>3190.9166666666661</v>
      </c>
      <c r="J158" s="36">
        <v>3215.8833333333332</v>
      </c>
      <c r="K158" s="31">
        <v>3165.95</v>
      </c>
      <c r="L158" s="31">
        <v>3095</v>
      </c>
      <c r="M158" s="31">
        <v>1.9664900000000001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305.10000000000002</v>
      </c>
      <c r="D159" s="36">
        <v>306.36666666666667</v>
      </c>
      <c r="E159" s="36">
        <v>302.83333333333337</v>
      </c>
      <c r="F159" s="36">
        <v>300.56666666666672</v>
      </c>
      <c r="G159" s="36">
        <v>297.03333333333342</v>
      </c>
      <c r="H159" s="36">
        <v>308.63333333333333</v>
      </c>
      <c r="I159" s="36">
        <v>312.16666666666663</v>
      </c>
      <c r="J159" s="36">
        <v>314.43333333333328</v>
      </c>
      <c r="K159" s="31">
        <v>309.89999999999998</v>
      </c>
      <c r="L159" s="31">
        <v>304.10000000000002</v>
      </c>
      <c r="M159" s="31">
        <v>51.320279999999997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392</v>
      </c>
      <c r="D160" s="36">
        <v>393.4666666666667</v>
      </c>
      <c r="E160" s="36">
        <v>389.03333333333342</v>
      </c>
      <c r="F160" s="36">
        <v>386.06666666666672</v>
      </c>
      <c r="G160" s="36">
        <v>381.63333333333344</v>
      </c>
      <c r="H160" s="36">
        <v>396.43333333333339</v>
      </c>
      <c r="I160" s="36">
        <v>400.86666666666667</v>
      </c>
      <c r="J160" s="36">
        <v>403.83333333333337</v>
      </c>
      <c r="K160" s="31">
        <v>397.9</v>
      </c>
      <c r="L160" s="31">
        <v>390.5</v>
      </c>
      <c r="M160" s="31">
        <v>2.238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157.4</v>
      </c>
      <c r="D161" s="36">
        <v>157.51666666666665</v>
      </c>
      <c r="E161" s="36">
        <v>156.0333333333333</v>
      </c>
      <c r="F161" s="36">
        <v>154.66666666666666</v>
      </c>
      <c r="G161" s="36">
        <v>153.18333333333331</v>
      </c>
      <c r="H161" s="36">
        <v>158.8833333333333</v>
      </c>
      <c r="I161" s="36">
        <v>160.36666666666665</v>
      </c>
      <c r="J161" s="36">
        <v>161.73333333333329</v>
      </c>
      <c r="K161" s="31">
        <v>159</v>
      </c>
      <c r="L161" s="31">
        <v>156.15</v>
      </c>
      <c r="M161" s="31">
        <v>122.45375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807.6</v>
      </c>
      <c r="D162" s="36">
        <v>809.15</v>
      </c>
      <c r="E162" s="36">
        <v>800.3</v>
      </c>
      <c r="F162" s="36">
        <v>793</v>
      </c>
      <c r="G162" s="36">
        <v>784.15</v>
      </c>
      <c r="H162" s="36">
        <v>816.44999999999993</v>
      </c>
      <c r="I162" s="36">
        <v>825.30000000000007</v>
      </c>
      <c r="J162" s="36">
        <v>832.59999999999991</v>
      </c>
      <c r="K162" s="31">
        <v>818</v>
      </c>
      <c r="L162" s="31">
        <v>801.85</v>
      </c>
      <c r="M162" s="31">
        <v>3.9512800000000001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4661.3999999999996</v>
      </c>
      <c r="D163" s="36">
        <v>4650.9333333333334</v>
      </c>
      <c r="E163" s="36">
        <v>4603.3666666666668</v>
      </c>
      <c r="F163" s="36">
        <v>4545.333333333333</v>
      </c>
      <c r="G163" s="36">
        <v>4497.7666666666664</v>
      </c>
      <c r="H163" s="36">
        <v>4708.9666666666672</v>
      </c>
      <c r="I163" s="36">
        <v>4756.5333333333347</v>
      </c>
      <c r="J163" s="36">
        <v>4814.5666666666675</v>
      </c>
      <c r="K163" s="31">
        <v>4698.5</v>
      </c>
      <c r="L163" s="31">
        <v>4592.8999999999996</v>
      </c>
      <c r="M163" s="31">
        <v>0.63407000000000002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1133.45</v>
      </c>
      <c r="D164" s="36">
        <v>1137.5333333333335</v>
      </c>
      <c r="E164" s="36">
        <v>1123.916666666667</v>
      </c>
      <c r="F164" s="36">
        <v>1114.3833333333334</v>
      </c>
      <c r="G164" s="36">
        <v>1100.7666666666669</v>
      </c>
      <c r="H164" s="36">
        <v>1147.0666666666671</v>
      </c>
      <c r="I164" s="36">
        <v>1160.6833333333334</v>
      </c>
      <c r="J164" s="36">
        <v>1170.2166666666672</v>
      </c>
      <c r="K164" s="31">
        <v>1151.1500000000001</v>
      </c>
      <c r="L164" s="31">
        <v>1128</v>
      </c>
      <c r="M164" s="31">
        <v>2.2645499999999998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214.6</v>
      </c>
      <c r="D165" s="36">
        <v>215.88333333333335</v>
      </c>
      <c r="E165" s="36">
        <v>212.76666666666671</v>
      </c>
      <c r="F165" s="36">
        <v>210.93333333333337</v>
      </c>
      <c r="G165" s="36">
        <v>207.81666666666672</v>
      </c>
      <c r="H165" s="36">
        <v>217.7166666666667</v>
      </c>
      <c r="I165" s="36">
        <v>220.83333333333331</v>
      </c>
      <c r="J165" s="36">
        <v>222.66666666666669</v>
      </c>
      <c r="K165" s="31">
        <v>219</v>
      </c>
      <c r="L165" s="31">
        <v>214.05</v>
      </c>
      <c r="M165" s="31">
        <v>4.1882400000000004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187.1</v>
      </c>
      <c r="D166" s="36">
        <v>187.81666666666669</v>
      </c>
      <c r="E166" s="36">
        <v>185.08333333333337</v>
      </c>
      <c r="F166" s="36">
        <v>183.06666666666669</v>
      </c>
      <c r="G166" s="36">
        <v>180.33333333333337</v>
      </c>
      <c r="H166" s="36">
        <v>189.83333333333337</v>
      </c>
      <c r="I166" s="36">
        <v>192.56666666666666</v>
      </c>
      <c r="J166" s="36">
        <v>194.58333333333337</v>
      </c>
      <c r="K166" s="31">
        <v>190.55</v>
      </c>
      <c r="L166" s="31">
        <v>185.8</v>
      </c>
      <c r="M166" s="31">
        <v>15.615550000000001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719.6</v>
      </c>
      <c r="D167" s="36">
        <v>725.01666666666677</v>
      </c>
      <c r="E167" s="36">
        <v>712.58333333333348</v>
      </c>
      <c r="F167" s="36">
        <v>705.56666666666672</v>
      </c>
      <c r="G167" s="36">
        <v>693.13333333333344</v>
      </c>
      <c r="H167" s="36">
        <v>732.03333333333353</v>
      </c>
      <c r="I167" s="36">
        <v>744.4666666666667</v>
      </c>
      <c r="J167" s="36">
        <v>751.48333333333358</v>
      </c>
      <c r="K167" s="31">
        <v>737.45</v>
      </c>
      <c r="L167" s="31">
        <v>718</v>
      </c>
      <c r="M167" s="31">
        <v>2.1937099999999998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399.9</v>
      </c>
      <c r="D168" s="36">
        <v>398.58333333333331</v>
      </c>
      <c r="E168" s="36">
        <v>395.51666666666665</v>
      </c>
      <c r="F168" s="36">
        <v>391.13333333333333</v>
      </c>
      <c r="G168" s="36">
        <v>388.06666666666666</v>
      </c>
      <c r="H168" s="36">
        <v>402.96666666666664</v>
      </c>
      <c r="I168" s="36">
        <v>406.03333333333336</v>
      </c>
      <c r="J168" s="36">
        <v>410.41666666666663</v>
      </c>
      <c r="K168" s="31">
        <v>401.65</v>
      </c>
      <c r="L168" s="31">
        <v>394.2</v>
      </c>
      <c r="M168" s="31">
        <v>22.323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171.5</v>
      </c>
      <c r="D169" s="36">
        <v>172.70000000000002</v>
      </c>
      <c r="E169" s="36">
        <v>169.85000000000002</v>
      </c>
      <c r="F169" s="36">
        <v>168.20000000000002</v>
      </c>
      <c r="G169" s="36">
        <v>165.35000000000002</v>
      </c>
      <c r="H169" s="36">
        <v>174.35000000000002</v>
      </c>
      <c r="I169" s="36">
        <v>177.2</v>
      </c>
      <c r="J169" s="36">
        <v>178.85000000000002</v>
      </c>
      <c r="K169" s="31">
        <v>175.55</v>
      </c>
      <c r="L169" s="31">
        <v>171.05</v>
      </c>
      <c r="M169" s="31">
        <v>24.672740000000001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1230.7</v>
      </c>
      <c r="D170" s="36">
        <v>1234.25</v>
      </c>
      <c r="E170" s="36">
        <v>1218.5</v>
      </c>
      <c r="F170" s="36">
        <v>1206.3</v>
      </c>
      <c r="G170" s="36">
        <v>1190.55</v>
      </c>
      <c r="H170" s="36">
        <v>1246.45</v>
      </c>
      <c r="I170" s="36">
        <v>1262.2</v>
      </c>
      <c r="J170" s="36">
        <v>1274.4000000000001</v>
      </c>
      <c r="K170" s="31">
        <v>1250</v>
      </c>
      <c r="L170" s="31">
        <v>1222.05</v>
      </c>
      <c r="M170" s="31">
        <v>0.19853000000000001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144.4</v>
      </c>
      <c r="D171" s="36">
        <v>144.70000000000002</v>
      </c>
      <c r="E171" s="36">
        <v>142.55000000000004</v>
      </c>
      <c r="F171" s="36">
        <v>140.70000000000002</v>
      </c>
      <c r="G171" s="36">
        <v>138.55000000000004</v>
      </c>
      <c r="H171" s="36">
        <v>146.55000000000004</v>
      </c>
      <c r="I171" s="36">
        <v>148.70000000000002</v>
      </c>
      <c r="J171" s="36">
        <v>150.55000000000004</v>
      </c>
      <c r="K171" s="31">
        <v>146.85</v>
      </c>
      <c r="L171" s="31">
        <v>142.85</v>
      </c>
      <c r="M171" s="31">
        <v>160.40169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2766.15</v>
      </c>
      <c r="D172" s="36">
        <v>2787.1333333333332</v>
      </c>
      <c r="E172" s="36">
        <v>2734.5166666666664</v>
      </c>
      <c r="F172" s="36">
        <v>2702.8833333333332</v>
      </c>
      <c r="G172" s="36">
        <v>2650.2666666666664</v>
      </c>
      <c r="H172" s="36">
        <v>2818.7666666666664</v>
      </c>
      <c r="I172" s="36">
        <v>2871.3833333333332</v>
      </c>
      <c r="J172" s="36">
        <v>2903.0166666666664</v>
      </c>
      <c r="K172" s="31">
        <v>2839.75</v>
      </c>
      <c r="L172" s="31">
        <v>2755.5</v>
      </c>
      <c r="M172" s="31">
        <v>0.23683000000000001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3300.65</v>
      </c>
      <c r="D173" s="36">
        <v>3312.3333333333335</v>
      </c>
      <c r="E173" s="36">
        <v>3274.666666666667</v>
      </c>
      <c r="F173" s="36">
        <v>3248.6833333333334</v>
      </c>
      <c r="G173" s="36">
        <v>3211.0166666666669</v>
      </c>
      <c r="H173" s="36">
        <v>3338.3166666666671</v>
      </c>
      <c r="I173" s="36">
        <v>3375.983333333334</v>
      </c>
      <c r="J173" s="36">
        <v>3401.9666666666672</v>
      </c>
      <c r="K173" s="31">
        <v>3350</v>
      </c>
      <c r="L173" s="31">
        <v>3286.35</v>
      </c>
      <c r="M173" s="31">
        <v>0.14327999999999999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323.05</v>
      </c>
      <c r="D174" s="36">
        <v>326.11666666666667</v>
      </c>
      <c r="E174" s="36">
        <v>317.28333333333336</v>
      </c>
      <c r="F174" s="36">
        <v>311.51666666666671</v>
      </c>
      <c r="G174" s="36">
        <v>302.68333333333339</v>
      </c>
      <c r="H174" s="36">
        <v>331.88333333333333</v>
      </c>
      <c r="I174" s="36">
        <v>340.71666666666658</v>
      </c>
      <c r="J174" s="36">
        <v>346.48333333333329</v>
      </c>
      <c r="K174" s="31">
        <v>334.95</v>
      </c>
      <c r="L174" s="31">
        <v>320.35000000000002</v>
      </c>
      <c r="M174" s="31">
        <v>30.249980000000001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1859</v>
      </c>
      <c r="D175" s="36">
        <v>1852.6666666666667</v>
      </c>
      <c r="E175" s="36">
        <v>1830.3333333333335</v>
      </c>
      <c r="F175" s="36">
        <v>1801.6666666666667</v>
      </c>
      <c r="G175" s="36">
        <v>1779.3333333333335</v>
      </c>
      <c r="H175" s="36">
        <v>1881.3333333333335</v>
      </c>
      <c r="I175" s="36">
        <v>1903.666666666667</v>
      </c>
      <c r="J175" s="36">
        <v>1932.3333333333335</v>
      </c>
      <c r="K175" s="31">
        <v>1875</v>
      </c>
      <c r="L175" s="31">
        <v>1824</v>
      </c>
      <c r="M175" s="31">
        <v>2.8187700000000002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1744.65</v>
      </c>
      <c r="D176" s="36">
        <v>1745.1166666666668</v>
      </c>
      <c r="E176" s="36">
        <v>1725.2333333333336</v>
      </c>
      <c r="F176" s="36">
        <v>1705.8166666666668</v>
      </c>
      <c r="G176" s="36">
        <v>1685.9333333333336</v>
      </c>
      <c r="H176" s="36">
        <v>1764.5333333333335</v>
      </c>
      <c r="I176" s="36">
        <v>1784.4166666666667</v>
      </c>
      <c r="J176" s="36">
        <v>1803.8333333333335</v>
      </c>
      <c r="K176" s="31">
        <v>1765</v>
      </c>
      <c r="L176" s="31">
        <v>1725.7</v>
      </c>
      <c r="M176" s="31">
        <v>1.2046399999999999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823.55</v>
      </c>
      <c r="D177" s="36">
        <v>821.81666666666661</v>
      </c>
      <c r="E177" s="36">
        <v>812.03333333333319</v>
      </c>
      <c r="F177" s="36">
        <v>800.51666666666654</v>
      </c>
      <c r="G177" s="36">
        <v>790.73333333333312</v>
      </c>
      <c r="H177" s="36">
        <v>833.33333333333326</v>
      </c>
      <c r="I177" s="36">
        <v>843.11666666666656</v>
      </c>
      <c r="J177" s="36">
        <v>854.63333333333333</v>
      </c>
      <c r="K177" s="31">
        <v>831.6</v>
      </c>
      <c r="L177" s="31">
        <v>810.3</v>
      </c>
      <c r="M177" s="31">
        <v>7.9177999999999997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936.45</v>
      </c>
      <c r="D178" s="36">
        <v>935.88333333333333</v>
      </c>
      <c r="E178" s="36">
        <v>921.76666666666665</v>
      </c>
      <c r="F178" s="36">
        <v>907.08333333333337</v>
      </c>
      <c r="G178" s="36">
        <v>892.9666666666667</v>
      </c>
      <c r="H178" s="36">
        <v>950.56666666666661</v>
      </c>
      <c r="I178" s="36">
        <v>964.68333333333317</v>
      </c>
      <c r="J178" s="36">
        <v>979.36666666666656</v>
      </c>
      <c r="K178" s="31">
        <v>950</v>
      </c>
      <c r="L178" s="31">
        <v>921.2</v>
      </c>
      <c r="M178" s="31">
        <v>3.6807099999999999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1546.8</v>
      </c>
      <c r="D179" s="36">
        <v>1534.7</v>
      </c>
      <c r="E179" s="36">
        <v>1514.5</v>
      </c>
      <c r="F179" s="36">
        <v>1482.2</v>
      </c>
      <c r="G179" s="36">
        <v>1462</v>
      </c>
      <c r="H179" s="36">
        <v>1567</v>
      </c>
      <c r="I179" s="36">
        <v>1587.2000000000003</v>
      </c>
      <c r="J179" s="36">
        <v>1619.5</v>
      </c>
      <c r="K179" s="31">
        <v>1554.9</v>
      </c>
      <c r="L179" s="31">
        <v>1502.4</v>
      </c>
      <c r="M179" s="31">
        <v>3.2518099999999999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75.7</v>
      </c>
      <c r="D180" s="36">
        <v>76.61666666666666</v>
      </c>
      <c r="E180" s="36">
        <v>73.73333333333332</v>
      </c>
      <c r="F180" s="36">
        <v>71.766666666666666</v>
      </c>
      <c r="G180" s="36">
        <v>68.883333333333326</v>
      </c>
      <c r="H180" s="36">
        <v>78.583333333333314</v>
      </c>
      <c r="I180" s="36">
        <v>81.466666666666669</v>
      </c>
      <c r="J180" s="36">
        <v>83.433333333333309</v>
      </c>
      <c r="K180" s="31">
        <v>79.5</v>
      </c>
      <c r="L180" s="31">
        <v>74.650000000000006</v>
      </c>
      <c r="M180" s="31">
        <v>196.98623000000001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1298.25</v>
      </c>
      <c r="D181" s="36">
        <v>1295.9166666666667</v>
      </c>
      <c r="E181" s="36">
        <v>1290.3833333333334</v>
      </c>
      <c r="F181" s="36">
        <v>1282.5166666666667</v>
      </c>
      <c r="G181" s="36">
        <v>1276.9833333333333</v>
      </c>
      <c r="H181" s="36">
        <v>1303.7833333333335</v>
      </c>
      <c r="I181" s="36">
        <v>1309.3166666666668</v>
      </c>
      <c r="J181" s="36">
        <v>1317.1833333333336</v>
      </c>
      <c r="K181" s="31">
        <v>1301.45</v>
      </c>
      <c r="L181" s="31">
        <v>1288.05</v>
      </c>
      <c r="M181" s="31">
        <v>0.69076000000000004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2102.5</v>
      </c>
      <c r="D182" s="36">
        <v>2099.1166666666668</v>
      </c>
      <c r="E182" s="36">
        <v>2078.3833333333337</v>
      </c>
      <c r="F182" s="36">
        <v>2054.2666666666669</v>
      </c>
      <c r="G182" s="36">
        <v>2033.5333333333338</v>
      </c>
      <c r="H182" s="36">
        <v>2123.2333333333336</v>
      </c>
      <c r="I182" s="36">
        <v>2143.9666666666672</v>
      </c>
      <c r="J182" s="36">
        <v>2168.0833333333335</v>
      </c>
      <c r="K182" s="31">
        <v>2119.85</v>
      </c>
      <c r="L182" s="31">
        <v>2075</v>
      </c>
      <c r="M182" s="31">
        <v>0.51875000000000004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560.20000000000005</v>
      </c>
      <c r="D183" s="36">
        <v>559</v>
      </c>
      <c r="E183" s="36">
        <v>553.20000000000005</v>
      </c>
      <c r="F183" s="36">
        <v>546.20000000000005</v>
      </c>
      <c r="G183" s="36">
        <v>540.40000000000009</v>
      </c>
      <c r="H183" s="36">
        <v>566</v>
      </c>
      <c r="I183" s="36">
        <v>571.79999999999995</v>
      </c>
      <c r="J183" s="36">
        <v>578.79999999999995</v>
      </c>
      <c r="K183" s="31">
        <v>564.79999999999995</v>
      </c>
      <c r="L183" s="31">
        <v>552</v>
      </c>
      <c r="M183" s="31">
        <v>2.1150099999999998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1050.3499999999999</v>
      </c>
      <c r="D184" s="36">
        <v>1045.2</v>
      </c>
      <c r="E184" s="36">
        <v>1032.45</v>
      </c>
      <c r="F184" s="36">
        <v>1014.55</v>
      </c>
      <c r="G184" s="36">
        <v>1001.8</v>
      </c>
      <c r="H184" s="36">
        <v>1063.1000000000001</v>
      </c>
      <c r="I184" s="36">
        <v>1075.8500000000001</v>
      </c>
      <c r="J184" s="36">
        <v>1093.7500000000002</v>
      </c>
      <c r="K184" s="31">
        <v>1057.95</v>
      </c>
      <c r="L184" s="31">
        <v>1027.3</v>
      </c>
      <c r="M184" s="31">
        <v>10.622590000000001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692.45</v>
      </c>
      <c r="D185" s="36">
        <v>691.63333333333333</v>
      </c>
      <c r="E185" s="36">
        <v>681.7166666666667</v>
      </c>
      <c r="F185" s="36">
        <v>670.98333333333335</v>
      </c>
      <c r="G185" s="36">
        <v>661.06666666666672</v>
      </c>
      <c r="H185" s="36">
        <v>702.36666666666667</v>
      </c>
      <c r="I185" s="36">
        <v>712.28333333333342</v>
      </c>
      <c r="J185" s="36">
        <v>723.01666666666665</v>
      </c>
      <c r="K185" s="31">
        <v>701.55</v>
      </c>
      <c r="L185" s="31">
        <v>680.9</v>
      </c>
      <c r="M185" s="31">
        <v>10.10966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1976.6</v>
      </c>
      <c r="D186" s="36">
        <v>1985.1166666666668</v>
      </c>
      <c r="E186" s="36">
        <v>1952.8333333333335</v>
      </c>
      <c r="F186" s="36">
        <v>1929.0666666666666</v>
      </c>
      <c r="G186" s="36">
        <v>1896.7833333333333</v>
      </c>
      <c r="H186" s="36">
        <v>2008.8833333333337</v>
      </c>
      <c r="I186" s="36">
        <v>2041.166666666667</v>
      </c>
      <c r="J186" s="36">
        <v>2064.9333333333338</v>
      </c>
      <c r="K186" s="31">
        <v>2017.4</v>
      </c>
      <c r="L186" s="31">
        <v>1961.35</v>
      </c>
      <c r="M186" s="31">
        <v>9.0907999999999998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400.25</v>
      </c>
      <c r="D187" s="36">
        <v>401.7166666666667</v>
      </c>
      <c r="E187" s="36">
        <v>396.93333333333339</v>
      </c>
      <c r="F187" s="36">
        <v>393.61666666666667</v>
      </c>
      <c r="G187" s="36">
        <v>388.83333333333337</v>
      </c>
      <c r="H187" s="36">
        <v>405.03333333333342</v>
      </c>
      <c r="I187" s="36">
        <v>409.81666666666672</v>
      </c>
      <c r="J187" s="36">
        <v>413.13333333333344</v>
      </c>
      <c r="K187" s="31">
        <v>406.5</v>
      </c>
      <c r="L187" s="31">
        <v>398.4</v>
      </c>
      <c r="M187" s="31">
        <v>17.912500000000001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547.79999999999995</v>
      </c>
      <c r="D188" s="36">
        <v>550.93333333333328</v>
      </c>
      <c r="E188" s="36">
        <v>539.91666666666652</v>
      </c>
      <c r="F188" s="36">
        <v>532.03333333333319</v>
      </c>
      <c r="G188" s="36">
        <v>521.01666666666642</v>
      </c>
      <c r="H188" s="36">
        <v>558.81666666666661</v>
      </c>
      <c r="I188" s="36">
        <v>569.83333333333326</v>
      </c>
      <c r="J188" s="36">
        <v>577.7166666666667</v>
      </c>
      <c r="K188" s="31">
        <v>561.95000000000005</v>
      </c>
      <c r="L188" s="31">
        <v>543.04999999999995</v>
      </c>
      <c r="M188" s="31">
        <v>14.968070000000001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2118.25</v>
      </c>
      <c r="D189" s="36">
        <v>2115.0833333333335</v>
      </c>
      <c r="E189" s="36">
        <v>2092.3666666666668</v>
      </c>
      <c r="F189" s="36">
        <v>2066.4833333333331</v>
      </c>
      <c r="G189" s="36">
        <v>2043.7666666666664</v>
      </c>
      <c r="H189" s="36">
        <v>2140.9666666666672</v>
      </c>
      <c r="I189" s="36">
        <v>2163.6833333333334</v>
      </c>
      <c r="J189" s="36">
        <v>2189.5666666666675</v>
      </c>
      <c r="K189" s="31">
        <v>2137.8000000000002</v>
      </c>
      <c r="L189" s="31">
        <v>2089.1999999999998</v>
      </c>
      <c r="M189" s="31">
        <v>3.1670400000000001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982.2</v>
      </c>
      <c r="D190" s="36">
        <v>969.30000000000007</v>
      </c>
      <c r="E190" s="36">
        <v>943.90000000000009</v>
      </c>
      <c r="F190" s="36">
        <v>905.6</v>
      </c>
      <c r="G190" s="36">
        <v>880.2</v>
      </c>
      <c r="H190" s="36">
        <v>1007.6000000000001</v>
      </c>
      <c r="I190" s="36">
        <v>1033</v>
      </c>
      <c r="J190" s="36">
        <v>1071.3000000000002</v>
      </c>
      <c r="K190" s="31">
        <v>994.7</v>
      </c>
      <c r="L190" s="31">
        <v>931</v>
      </c>
      <c r="M190" s="31">
        <v>26.835439999999998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379.5</v>
      </c>
      <c r="D191" s="36">
        <v>374.4666666666667</v>
      </c>
      <c r="E191" s="36">
        <v>365.03333333333342</v>
      </c>
      <c r="F191" s="36">
        <v>350.56666666666672</v>
      </c>
      <c r="G191" s="36">
        <v>341.13333333333344</v>
      </c>
      <c r="H191" s="36">
        <v>388.93333333333339</v>
      </c>
      <c r="I191" s="36">
        <v>398.36666666666667</v>
      </c>
      <c r="J191" s="36">
        <v>412.83333333333337</v>
      </c>
      <c r="K191" s="31">
        <v>383.9</v>
      </c>
      <c r="L191" s="31">
        <v>360</v>
      </c>
      <c r="M191" s="31">
        <v>6.3476600000000003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2173</v>
      </c>
      <c r="D192" s="36">
        <v>2177.6666666666665</v>
      </c>
      <c r="E192" s="36">
        <v>2155.333333333333</v>
      </c>
      <c r="F192" s="36">
        <v>2137.6666666666665</v>
      </c>
      <c r="G192" s="36">
        <v>2115.333333333333</v>
      </c>
      <c r="H192" s="36">
        <v>2195.333333333333</v>
      </c>
      <c r="I192" s="36">
        <v>2217.6666666666661</v>
      </c>
      <c r="J192" s="36">
        <v>2235.333333333333</v>
      </c>
      <c r="K192" s="31">
        <v>2200</v>
      </c>
      <c r="L192" s="31">
        <v>2160</v>
      </c>
      <c r="M192" s="31">
        <v>0.17499999999999999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747.7</v>
      </c>
      <c r="D193" s="36">
        <v>749.15</v>
      </c>
      <c r="E193" s="36">
        <v>740.3</v>
      </c>
      <c r="F193" s="36">
        <v>732.9</v>
      </c>
      <c r="G193" s="36">
        <v>724.05</v>
      </c>
      <c r="H193" s="36">
        <v>756.55</v>
      </c>
      <c r="I193" s="36">
        <v>765.40000000000009</v>
      </c>
      <c r="J193" s="36">
        <v>772.8</v>
      </c>
      <c r="K193" s="31">
        <v>758</v>
      </c>
      <c r="L193" s="31">
        <v>741.75</v>
      </c>
      <c r="M193" s="31">
        <v>0.91991999999999996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380.3</v>
      </c>
      <c r="D194" s="36">
        <v>383.86666666666662</v>
      </c>
      <c r="E194" s="36">
        <v>375.53333333333325</v>
      </c>
      <c r="F194" s="36">
        <v>370.76666666666665</v>
      </c>
      <c r="G194" s="36">
        <v>362.43333333333328</v>
      </c>
      <c r="H194" s="36">
        <v>388.63333333333321</v>
      </c>
      <c r="I194" s="36">
        <v>396.96666666666658</v>
      </c>
      <c r="J194" s="36">
        <v>401.73333333333318</v>
      </c>
      <c r="K194" s="31">
        <v>392.2</v>
      </c>
      <c r="L194" s="31">
        <v>379.1</v>
      </c>
      <c r="M194" s="31">
        <v>6.8349599999999997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3356.05</v>
      </c>
      <c r="D195" s="36">
        <v>3345.9500000000003</v>
      </c>
      <c r="E195" s="36">
        <v>3296.9000000000005</v>
      </c>
      <c r="F195" s="36">
        <v>3237.7500000000005</v>
      </c>
      <c r="G195" s="36">
        <v>3188.7000000000007</v>
      </c>
      <c r="H195" s="36">
        <v>3405.1000000000004</v>
      </c>
      <c r="I195" s="36">
        <v>3454.1500000000005</v>
      </c>
      <c r="J195" s="36">
        <v>3513.3</v>
      </c>
      <c r="K195" s="31">
        <v>3395</v>
      </c>
      <c r="L195" s="31">
        <v>3286.8</v>
      </c>
      <c r="M195" s="31">
        <v>1.18764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447.2</v>
      </c>
      <c r="D196" s="36">
        <v>448.93333333333334</v>
      </c>
      <c r="E196" s="36">
        <v>445.06666666666666</v>
      </c>
      <c r="F196" s="36">
        <v>442.93333333333334</v>
      </c>
      <c r="G196" s="36">
        <v>439.06666666666666</v>
      </c>
      <c r="H196" s="36">
        <v>451.06666666666666</v>
      </c>
      <c r="I196" s="36">
        <v>454.93333333333334</v>
      </c>
      <c r="J196" s="36">
        <v>457.06666666666666</v>
      </c>
      <c r="K196" s="31">
        <v>452.8</v>
      </c>
      <c r="L196" s="31">
        <v>446.8</v>
      </c>
      <c r="M196" s="31">
        <v>4.7946099999999996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738.7</v>
      </c>
      <c r="D197" s="36">
        <v>742.05000000000007</v>
      </c>
      <c r="E197" s="36">
        <v>731.10000000000014</v>
      </c>
      <c r="F197" s="36">
        <v>723.50000000000011</v>
      </c>
      <c r="G197" s="36">
        <v>712.55000000000018</v>
      </c>
      <c r="H197" s="36">
        <v>749.65000000000009</v>
      </c>
      <c r="I197" s="36">
        <v>760.60000000000014</v>
      </c>
      <c r="J197" s="36">
        <v>768.2</v>
      </c>
      <c r="K197" s="31">
        <v>753</v>
      </c>
      <c r="L197" s="31">
        <v>734.45</v>
      </c>
      <c r="M197" s="31">
        <v>6.3232499999999998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149.75</v>
      </c>
      <c r="D198" s="36">
        <v>150.23333333333332</v>
      </c>
      <c r="E198" s="36">
        <v>148.21666666666664</v>
      </c>
      <c r="F198" s="36">
        <v>146.68333333333331</v>
      </c>
      <c r="G198" s="36">
        <v>144.66666666666663</v>
      </c>
      <c r="H198" s="36">
        <v>151.76666666666665</v>
      </c>
      <c r="I198" s="36">
        <v>153.78333333333336</v>
      </c>
      <c r="J198" s="36">
        <v>155.31666666666666</v>
      </c>
      <c r="K198" s="31">
        <v>152.25</v>
      </c>
      <c r="L198" s="31">
        <v>148.69999999999999</v>
      </c>
      <c r="M198" s="31">
        <v>12.32762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230.9</v>
      </c>
      <c r="D199" s="36">
        <v>230.81666666666669</v>
      </c>
      <c r="E199" s="36">
        <v>227.33333333333337</v>
      </c>
      <c r="F199" s="36">
        <v>223.76666666666668</v>
      </c>
      <c r="G199" s="36">
        <v>220.28333333333336</v>
      </c>
      <c r="H199" s="36">
        <v>234.38333333333338</v>
      </c>
      <c r="I199" s="36">
        <v>237.86666666666667</v>
      </c>
      <c r="J199" s="36">
        <v>241.43333333333339</v>
      </c>
      <c r="K199" s="31">
        <v>234.3</v>
      </c>
      <c r="L199" s="31">
        <v>227.25</v>
      </c>
      <c r="M199" s="31">
        <v>29.891490000000001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287.89999999999998</v>
      </c>
      <c r="D200" s="36">
        <v>288.15000000000003</v>
      </c>
      <c r="E200" s="36">
        <v>285.75000000000006</v>
      </c>
      <c r="F200" s="36">
        <v>283.60000000000002</v>
      </c>
      <c r="G200" s="36">
        <v>281.20000000000005</v>
      </c>
      <c r="H200" s="36">
        <v>290.30000000000007</v>
      </c>
      <c r="I200" s="36">
        <v>292.70000000000005</v>
      </c>
      <c r="J200" s="36">
        <v>294.85000000000008</v>
      </c>
      <c r="K200" s="31">
        <v>290.55</v>
      </c>
      <c r="L200" s="31">
        <v>286</v>
      </c>
      <c r="M200" s="31">
        <v>14.193630000000001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1824.5</v>
      </c>
      <c r="D201" s="36">
        <v>1819.3999999999999</v>
      </c>
      <c r="E201" s="36">
        <v>1789.7999999999997</v>
      </c>
      <c r="F201" s="36">
        <v>1755.1</v>
      </c>
      <c r="G201" s="36">
        <v>1725.4999999999998</v>
      </c>
      <c r="H201" s="36">
        <v>1854.0999999999997</v>
      </c>
      <c r="I201" s="36">
        <v>1883.6999999999996</v>
      </c>
      <c r="J201" s="36">
        <v>1918.3999999999996</v>
      </c>
      <c r="K201" s="31">
        <v>1849</v>
      </c>
      <c r="L201" s="31">
        <v>1784.7</v>
      </c>
      <c r="M201" s="31">
        <v>4.3098299999999998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925.7</v>
      </c>
      <c r="D202" s="36">
        <v>930.56666666666661</v>
      </c>
      <c r="E202" s="36">
        <v>916.13333333333321</v>
      </c>
      <c r="F202" s="36">
        <v>906.56666666666661</v>
      </c>
      <c r="G202" s="36">
        <v>892.13333333333321</v>
      </c>
      <c r="H202" s="36">
        <v>940.13333333333321</v>
      </c>
      <c r="I202" s="36">
        <v>954.56666666666661</v>
      </c>
      <c r="J202" s="36">
        <v>964.13333333333321</v>
      </c>
      <c r="K202" s="31">
        <v>945</v>
      </c>
      <c r="L202" s="31">
        <v>921</v>
      </c>
      <c r="M202" s="31">
        <v>4.5054400000000001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1372.4</v>
      </c>
      <c r="D203" s="36">
        <v>1359.8666666666668</v>
      </c>
      <c r="E203" s="36">
        <v>1344.7333333333336</v>
      </c>
      <c r="F203" s="36">
        <v>1317.0666666666668</v>
      </c>
      <c r="G203" s="36">
        <v>1301.9333333333336</v>
      </c>
      <c r="H203" s="36">
        <v>1387.5333333333335</v>
      </c>
      <c r="I203" s="36">
        <v>1402.6666666666667</v>
      </c>
      <c r="J203" s="36">
        <v>1430.3333333333335</v>
      </c>
      <c r="K203" s="31">
        <v>1375</v>
      </c>
      <c r="L203" s="31">
        <v>1332.2</v>
      </c>
      <c r="M203" s="31">
        <v>8.8964300000000005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1488.3</v>
      </c>
      <c r="D204" s="36">
        <v>1490.2166666666665</v>
      </c>
      <c r="E204" s="36">
        <v>1475.7833333333328</v>
      </c>
      <c r="F204" s="36">
        <v>1463.2666666666664</v>
      </c>
      <c r="G204" s="36">
        <v>1448.8333333333328</v>
      </c>
      <c r="H204" s="36">
        <v>1502.7333333333329</v>
      </c>
      <c r="I204" s="36">
        <v>1517.1666666666667</v>
      </c>
      <c r="J204" s="36">
        <v>1529.6833333333329</v>
      </c>
      <c r="K204" s="31">
        <v>1504.65</v>
      </c>
      <c r="L204" s="31">
        <v>1477.7</v>
      </c>
      <c r="M204" s="31">
        <v>25.904170000000001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3122.05</v>
      </c>
      <c r="D205" s="36">
        <v>3088.7833333333333</v>
      </c>
      <c r="E205" s="36">
        <v>3045.3666666666668</v>
      </c>
      <c r="F205" s="36">
        <v>2968.6833333333334</v>
      </c>
      <c r="G205" s="36">
        <v>2925.2666666666669</v>
      </c>
      <c r="H205" s="36">
        <v>3165.4666666666667</v>
      </c>
      <c r="I205" s="36">
        <v>3208.8833333333337</v>
      </c>
      <c r="J205" s="36">
        <v>3285.5666666666666</v>
      </c>
      <c r="K205" s="31">
        <v>3132.2</v>
      </c>
      <c r="L205" s="31">
        <v>3012.1</v>
      </c>
      <c r="M205" s="31">
        <v>9.6098400000000002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1652.9</v>
      </c>
      <c r="D206" s="36">
        <v>1651.8666666666668</v>
      </c>
      <c r="E206" s="36">
        <v>1645.0833333333335</v>
      </c>
      <c r="F206" s="36">
        <v>1637.2666666666667</v>
      </c>
      <c r="G206" s="36">
        <v>1630.4833333333333</v>
      </c>
      <c r="H206" s="36">
        <v>1659.6833333333336</v>
      </c>
      <c r="I206" s="36">
        <v>1666.4666666666669</v>
      </c>
      <c r="J206" s="36">
        <v>1674.2833333333338</v>
      </c>
      <c r="K206" s="31">
        <v>1658.65</v>
      </c>
      <c r="L206" s="31">
        <v>1644.05</v>
      </c>
      <c r="M206" s="31">
        <v>120.04223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666.05</v>
      </c>
      <c r="D207" s="36">
        <v>668.13333333333333</v>
      </c>
      <c r="E207" s="36">
        <v>662.2166666666667</v>
      </c>
      <c r="F207" s="36">
        <v>658.38333333333333</v>
      </c>
      <c r="G207" s="36">
        <v>652.4666666666667</v>
      </c>
      <c r="H207" s="36">
        <v>671.9666666666667</v>
      </c>
      <c r="I207" s="36">
        <v>677.88333333333344</v>
      </c>
      <c r="J207" s="36">
        <v>681.7166666666667</v>
      </c>
      <c r="K207" s="31">
        <v>674.05</v>
      </c>
      <c r="L207" s="31">
        <v>664.3</v>
      </c>
      <c r="M207" s="31">
        <v>37.948180000000001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3821.85</v>
      </c>
      <c r="D208" s="36">
        <v>3845.5333333333328</v>
      </c>
      <c r="E208" s="36">
        <v>3776.2666666666655</v>
      </c>
      <c r="F208" s="36">
        <v>3730.6833333333325</v>
      </c>
      <c r="G208" s="36">
        <v>3661.4166666666652</v>
      </c>
      <c r="H208" s="36">
        <v>3891.1166666666659</v>
      </c>
      <c r="I208" s="36">
        <v>3960.3833333333332</v>
      </c>
      <c r="J208" s="36">
        <v>4005.9666666666662</v>
      </c>
      <c r="K208" s="31">
        <v>3914.8</v>
      </c>
      <c r="L208" s="31">
        <v>3799.95</v>
      </c>
      <c r="M208" s="31">
        <v>5.6018600000000003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81.05</v>
      </c>
      <c r="D209" s="36">
        <v>79.999999999999986</v>
      </c>
      <c r="E209" s="36">
        <v>77.899999999999977</v>
      </c>
      <c r="F209" s="36">
        <v>74.749999999999986</v>
      </c>
      <c r="G209" s="36">
        <v>72.649999999999977</v>
      </c>
      <c r="H209" s="36">
        <v>83.149999999999977</v>
      </c>
      <c r="I209" s="36">
        <v>85.249999999999972</v>
      </c>
      <c r="J209" s="36">
        <v>88.399999999999977</v>
      </c>
      <c r="K209" s="31">
        <v>82.1</v>
      </c>
      <c r="L209" s="31">
        <v>76.849999999999994</v>
      </c>
      <c r="M209" s="31">
        <v>638.56429000000003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302.95</v>
      </c>
      <c r="D210" s="36">
        <v>303.54999999999995</v>
      </c>
      <c r="E210" s="36">
        <v>297.69999999999993</v>
      </c>
      <c r="F210" s="36">
        <v>292.45</v>
      </c>
      <c r="G210" s="36">
        <v>286.59999999999997</v>
      </c>
      <c r="H210" s="36">
        <v>308.7999999999999</v>
      </c>
      <c r="I210" s="36">
        <v>314.64999999999992</v>
      </c>
      <c r="J210" s="36">
        <v>319.89999999999986</v>
      </c>
      <c r="K210" s="31">
        <v>309.39999999999998</v>
      </c>
      <c r="L210" s="31">
        <v>298.3</v>
      </c>
      <c r="M210" s="31">
        <v>11.842980000000001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564.85</v>
      </c>
      <c r="D211" s="36">
        <v>562.83333333333337</v>
      </c>
      <c r="E211" s="36">
        <v>557.7166666666667</v>
      </c>
      <c r="F211" s="36">
        <v>550.58333333333337</v>
      </c>
      <c r="G211" s="36">
        <v>545.4666666666667</v>
      </c>
      <c r="H211" s="36">
        <v>569.9666666666667</v>
      </c>
      <c r="I211" s="36">
        <v>575.08333333333326</v>
      </c>
      <c r="J211" s="36">
        <v>582.2166666666667</v>
      </c>
      <c r="K211" s="31">
        <v>567.95000000000005</v>
      </c>
      <c r="L211" s="31">
        <v>555.70000000000005</v>
      </c>
      <c r="M211" s="31">
        <v>44.847329999999999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1014.95</v>
      </c>
      <c r="D212" s="36">
        <v>1011.8166666666666</v>
      </c>
      <c r="E212" s="36">
        <v>998.63333333333321</v>
      </c>
      <c r="F212" s="36">
        <v>982.31666666666661</v>
      </c>
      <c r="G212" s="36">
        <v>969.13333333333321</v>
      </c>
      <c r="H212" s="36">
        <v>1028.1333333333332</v>
      </c>
      <c r="I212" s="36">
        <v>1041.3166666666666</v>
      </c>
      <c r="J212" s="36">
        <v>1057.6333333333332</v>
      </c>
      <c r="K212" s="31">
        <v>1025</v>
      </c>
      <c r="L212" s="31">
        <v>995.5</v>
      </c>
      <c r="M212" s="31">
        <v>0.52681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2787.45</v>
      </c>
      <c r="D213" s="36">
        <v>2796.2000000000003</v>
      </c>
      <c r="E213" s="36">
        <v>2768.0000000000005</v>
      </c>
      <c r="F213" s="36">
        <v>2748.55</v>
      </c>
      <c r="G213" s="36">
        <v>2720.3500000000004</v>
      </c>
      <c r="H213" s="36">
        <v>2815.6500000000005</v>
      </c>
      <c r="I213" s="36">
        <v>2843.8500000000004</v>
      </c>
      <c r="J213" s="36">
        <v>2863.3000000000006</v>
      </c>
      <c r="K213" s="31">
        <v>2824.4</v>
      </c>
      <c r="L213" s="31">
        <v>2776.75</v>
      </c>
      <c r="M213" s="31">
        <v>12.7203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207.75</v>
      </c>
      <c r="D214" s="36">
        <v>204.98333333333335</v>
      </c>
      <c r="E214" s="36">
        <v>200.76666666666671</v>
      </c>
      <c r="F214" s="36">
        <v>193.78333333333336</v>
      </c>
      <c r="G214" s="36">
        <v>189.56666666666672</v>
      </c>
      <c r="H214" s="36">
        <v>211.9666666666667</v>
      </c>
      <c r="I214" s="36">
        <v>216.18333333333334</v>
      </c>
      <c r="J214" s="36">
        <v>223.16666666666669</v>
      </c>
      <c r="K214" s="31">
        <v>209.2</v>
      </c>
      <c r="L214" s="31">
        <v>198</v>
      </c>
      <c r="M214" s="31">
        <v>382.12033000000002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380.6</v>
      </c>
      <c r="D215" s="36">
        <v>380.58333333333331</v>
      </c>
      <c r="E215" s="36">
        <v>376.16666666666663</v>
      </c>
      <c r="F215" s="36">
        <v>371.73333333333329</v>
      </c>
      <c r="G215" s="36">
        <v>367.31666666666661</v>
      </c>
      <c r="H215" s="36">
        <v>385.01666666666665</v>
      </c>
      <c r="I215" s="36">
        <v>389.43333333333328</v>
      </c>
      <c r="J215" s="36">
        <v>393.86666666666667</v>
      </c>
      <c r="K215" s="31">
        <v>385</v>
      </c>
      <c r="L215" s="31">
        <v>376.15</v>
      </c>
      <c r="M215" s="31">
        <v>47.092469999999999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2560.6999999999998</v>
      </c>
      <c r="D216" s="36">
        <v>2554.2166666666667</v>
      </c>
      <c r="E216" s="36">
        <v>2541.4833333333336</v>
      </c>
      <c r="F216" s="36">
        <v>2522.2666666666669</v>
      </c>
      <c r="G216" s="36">
        <v>2509.5333333333338</v>
      </c>
      <c r="H216" s="36">
        <v>2573.4333333333334</v>
      </c>
      <c r="I216" s="36">
        <v>2586.1666666666661</v>
      </c>
      <c r="J216" s="36">
        <v>2605.3833333333332</v>
      </c>
      <c r="K216" s="31">
        <v>2566.9499999999998</v>
      </c>
      <c r="L216" s="31">
        <v>2535</v>
      </c>
      <c r="M216" s="31">
        <v>16.562200000000001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311.95</v>
      </c>
      <c r="D217" s="36">
        <v>312.45</v>
      </c>
      <c r="E217" s="36">
        <v>310</v>
      </c>
      <c r="F217" s="36">
        <v>308.05</v>
      </c>
      <c r="G217" s="36">
        <v>305.60000000000002</v>
      </c>
      <c r="H217" s="36">
        <v>314.39999999999998</v>
      </c>
      <c r="I217" s="36">
        <v>316.84999999999991</v>
      </c>
      <c r="J217" s="36">
        <v>318.79999999999995</v>
      </c>
      <c r="K217" s="31">
        <v>314.89999999999998</v>
      </c>
      <c r="L217" s="31">
        <v>310.5</v>
      </c>
      <c r="M217" s="31">
        <v>5.4155300000000004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5064.1499999999996</v>
      </c>
      <c r="D218" s="36">
        <v>5127.8999999999996</v>
      </c>
      <c r="E218" s="36">
        <v>4992.3999999999996</v>
      </c>
      <c r="F218" s="36">
        <v>4920.6499999999996</v>
      </c>
      <c r="G218" s="36">
        <v>4785.1499999999996</v>
      </c>
      <c r="H218" s="36">
        <v>5199.6499999999996</v>
      </c>
      <c r="I218" s="36">
        <v>5335.15</v>
      </c>
      <c r="J218" s="36">
        <v>5406.9</v>
      </c>
      <c r="K218" s="31">
        <v>5263.4</v>
      </c>
      <c r="L218" s="31">
        <v>5056.1499999999996</v>
      </c>
      <c r="M218" s="31">
        <v>0.32879000000000003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538.70000000000005</v>
      </c>
      <c r="D219" s="36">
        <v>541.2166666666667</v>
      </c>
      <c r="E219" s="36">
        <v>534.48333333333335</v>
      </c>
      <c r="F219" s="36">
        <v>530.26666666666665</v>
      </c>
      <c r="G219" s="36">
        <v>523.5333333333333</v>
      </c>
      <c r="H219" s="36">
        <v>545.43333333333339</v>
      </c>
      <c r="I219" s="36">
        <v>552.16666666666674</v>
      </c>
      <c r="J219" s="36">
        <v>556.38333333333344</v>
      </c>
      <c r="K219" s="31">
        <v>547.95000000000005</v>
      </c>
      <c r="L219" s="31">
        <v>537</v>
      </c>
      <c r="M219" s="31">
        <v>0.52346000000000004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1000.45</v>
      </c>
      <c r="D220" s="36">
        <v>1011.2666666666668</v>
      </c>
      <c r="E220" s="36">
        <v>985.38333333333344</v>
      </c>
      <c r="F220" s="36">
        <v>970.31666666666672</v>
      </c>
      <c r="G220" s="36">
        <v>944.43333333333339</v>
      </c>
      <c r="H220" s="36">
        <v>1026.3333333333335</v>
      </c>
      <c r="I220" s="36">
        <v>1052.2166666666669</v>
      </c>
      <c r="J220" s="36">
        <v>1067.2833333333335</v>
      </c>
      <c r="K220" s="31">
        <v>1037.1500000000001</v>
      </c>
      <c r="L220" s="31">
        <v>996.2</v>
      </c>
      <c r="M220" s="31">
        <v>2.3370899999999999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35344.65</v>
      </c>
      <c r="D221" s="36">
        <v>35609.049999999996</v>
      </c>
      <c r="E221" s="36">
        <v>35018.099999999991</v>
      </c>
      <c r="F221" s="36">
        <v>34691.549999999996</v>
      </c>
      <c r="G221" s="36">
        <v>34100.599999999991</v>
      </c>
      <c r="H221" s="36">
        <v>35935.599999999991</v>
      </c>
      <c r="I221" s="36">
        <v>36526.549999999988</v>
      </c>
      <c r="J221" s="36">
        <v>36853.099999999991</v>
      </c>
      <c r="K221" s="31">
        <v>36200</v>
      </c>
      <c r="L221" s="31">
        <v>35282.5</v>
      </c>
      <c r="M221" s="31">
        <v>0.20335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109.75</v>
      </c>
      <c r="D222" s="36">
        <v>110.73333333333333</v>
      </c>
      <c r="E222" s="36">
        <v>107.96666666666667</v>
      </c>
      <c r="F222" s="36">
        <v>106.18333333333334</v>
      </c>
      <c r="G222" s="36">
        <v>103.41666666666667</v>
      </c>
      <c r="H222" s="36">
        <v>112.51666666666667</v>
      </c>
      <c r="I222" s="36">
        <v>115.28333333333335</v>
      </c>
      <c r="J222" s="36">
        <v>117.06666666666666</v>
      </c>
      <c r="K222" s="31">
        <v>113.5</v>
      </c>
      <c r="L222" s="31">
        <v>108.95</v>
      </c>
      <c r="M222" s="31">
        <v>165.26738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1015.45</v>
      </c>
      <c r="D223" s="36">
        <v>1017.85</v>
      </c>
      <c r="E223" s="36">
        <v>1010.2</v>
      </c>
      <c r="F223" s="36">
        <v>1004.95</v>
      </c>
      <c r="G223" s="36">
        <v>997.30000000000007</v>
      </c>
      <c r="H223" s="36">
        <v>1023.1</v>
      </c>
      <c r="I223" s="36">
        <v>1030.75</v>
      </c>
      <c r="J223" s="36">
        <v>1036</v>
      </c>
      <c r="K223" s="31">
        <v>1025.5</v>
      </c>
      <c r="L223" s="31">
        <v>1012.6</v>
      </c>
      <c r="M223" s="31">
        <v>100.94256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1442.05</v>
      </c>
      <c r="D224" s="36">
        <v>1443.1666666666667</v>
      </c>
      <c r="E224" s="36">
        <v>1434.4333333333334</v>
      </c>
      <c r="F224" s="36">
        <v>1426.8166666666666</v>
      </c>
      <c r="G224" s="36">
        <v>1418.0833333333333</v>
      </c>
      <c r="H224" s="36">
        <v>1450.7833333333335</v>
      </c>
      <c r="I224" s="36">
        <v>1459.5166666666667</v>
      </c>
      <c r="J224" s="36">
        <v>1467.1333333333337</v>
      </c>
      <c r="K224" s="31">
        <v>1451.9</v>
      </c>
      <c r="L224" s="31">
        <v>1435.55</v>
      </c>
      <c r="M224" s="31">
        <v>5.6148100000000003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519.95000000000005</v>
      </c>
      <c r="D225" s="36">
        <v>520.66666666666663</v>
      </c>
      <c r="E225" s="36">
        <v>516.5333333333333</v>
      </c>
      <c r="F225" s="36">
        <v>513.11666666666667</v>
      </c>
      <c r="G225" s="36">
        <v>508.98333333333335</v>
      </c>
      <c r="H225" s="36">
        <v>524.08333333333326</v>
      </c>
      <c r="I225" s="36">
        <v>528.2166666666667</v>
      </c>
      <c r="J225" s="36">
        <v>531.63333333333321</v>
      </c>
      <c r="K225" s="31">
        <v>524.79999999999995</v>
      </c>
      <c r="L225" s="31">
        <v>517.25</v>
      </c>
      <c r="M225" s="31">
        <v>13.359069999999999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748.15</v>
      </c>
      <c r="D226" s="36">
        <v>751.20000000000016</v>
      </c>
      <c r="E226" s="36">
        <v>725.40000000000032</v>
      </c>
      <c r="F226" s="36">
        <v>702.6500000000002</v>
      </c>
      <c r="G226" s="36">
        <v>676.85000000000036</v>
      </c>
      <c r="H226" s="36">
        <v>773.95000000000027</v>
      </c>
      <c r="I226" s="36">
        <v>799.75000000000023</v>
      </c>
      <c r="J226" s="36">
        <v>822.50000000000023</v>
      </c>
      <c r="K226" s="31">
        <v>777</v>
      </c>
      <c r="L226" s="31">
        <v>728.45</v>
      </c>
      <c r="M226" s="31">
        <v>10.04128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69.599999999999994</v>
      </c>
      <c r="D227" s="36">
        <v>69.883333333333326</v>
      </c>
      <c r="E227" s="36">
        <v>68.716666666666654</v>
      </c>
      <c r="F227" s="36">
        <v>67.833333333333329</v>
      </c>
      <c r="G227" s="36">
        <v>66.666666666666657</v>
      </c>
      <c r="H227" s="36">
        <v>70.766666666666652</v>
      </c>
      <c r="I227" s="36">
        <v>71.933333333333337</v>
      </c>
      <c r="J227" s="36">
        <v>72.816666666666649</v>
      </c>
      <c r="K227" s="31">
        <v>71.05</v>
      </c>
      <c r="L227" s="31">
        <v>69</v>
      </c>
      <c r="M227" s="31">
        <v>138.67981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90.15</v>
      </c>
      <c r="D228" s="36">
        <v>90.866666666666674</v>
      </c>
      <c r="E228" s="36">
        <v>89.283333333333346</v>
      </c>
      <c r="F228" s="36">
        <v>88.416666666666671</v>
      </c>
      <c r="G228" s="36">
        <v>86.833333333333343</v>
      </c>
      <c r="H228" s="36">
        <v>91.733333333333348</v>
      </c>
      <c r="I228" s="36">
        <v>93.316666666666663</v>
      </c>
      <c r="J228" s="36">
        <v>94.183333333333351</v>
      </c>
      <c r="K228" s="31">
        <v>92.45</v>
      </c>
      <c r="L228" s="31">
        <v>90</v>
      </c>
      <c r="M228" s="31">
        <v>526.05951000000005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126.65</v>
      </c>
      <c r="D229" s="36">
        <v>127.3</v>
      </c>
      <c r="E229" s="36">
        <v>125.35</v>
      </c>
      <c r="F229" s="36">
        <v>124.05</v>
      </c>
      <c r="G229" s="36">
        <v>122.1</v>
      </c>
      <c r="H229" s="36">
        <v>128.6</v>
      </c>
      <c r="I229" s="36">
        <v>130.55000000000001</v>
      </c>
      <c r="J229" s="36">
        <v>131.85</v>
      </c>
      <c r="K229" s="31">
        <v>129.25</v>
      </c>
      <c r="L229" s="31">
        <v>126</v>
      </c>
      <c r="M229" s="31">
        <v>119.57452000000001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933.05</v>
      </c>
      <c r="D230" s="36">
        <v>935.19999999999993</v>
      </c>
      <c r="E230" s="36">
        <v>922.44999999999982</v>
      </c>
      <c r="F230" s="36">
        <v>911.84999999999991</v>
      </c>
      <c r="G230" s="36">
        <v>899.0999999999998</v>
      </c>
      <c r="H230" s="36">
        <v>945.79999999999984</v>
      </c>
      <c r="I230" s="36">
        <v>958.55000000000007</v>
      </c>
      <c r="J230" s="36">
        <v>969.14999999999986</v>
      </c>
      <c r="K230" s="31">
        <v>947.95</v>
      </c>
      <c r="L230" s="31">
        <v>924.6</v>
      </c>
      <c r="M230" s="31">
        <v>0.27992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663.8</v>
      </c>
      <c r="D231" s="36">
        <v>659.9666666666667</v>
      </c>
      <c r="E231" s="36">
        <v>648.93333333333339</v>
      </c>
      <c r="F231" s="36">
        <v>634.06666666666672</v>
      </c>
      <c r="G231" s="36">
        <v>623.03333333333342</v>
      </c>
      <c r="H231" s="36">
        <v>674.83333333333337</v>
      </c>
      <c r="I231" s="36">
        <v>685.86666666666667</v>
      </c>
      <c r="J231" s="36">
        <v>700.73333333333335</v>
      </c>
      <c r="K231" s="31">
        <v>671</v>
      </c>
      <c r="L231" s="31">
        <v>645.1</v>
      </c>
      <c r="M231" s="31">
        <v>4.8686299999999996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268.75</v>
      </c>
      <c r="D232" s="36">
        <v>265.88333333333333</v>
      </c>
      <c r="E232" s="36">
        <v>261.36666666666667</v>
      </c>
      <c r="F232" s="36">
        <v>253.98333333333335</v>
      </c>
      <c r="G232" s="36">
        <v>249.4666666666667</v>
      </c>
      <c r="H232" s="36">
        <v>273.26666666666665</v>
      </c>
      <c r="I232" s="36">
        <v>277.7833333333333</v>
      </c>
      <c r="J232" s="36">
        <v>285.16666666666663</v>
      </c>
      <c r="K232" s="31">
        <v>270.39999999999998</v>
      </c>
      <c r="L232" s="31">
        <v>258.5</v>
      </c>
      <c r="M232" s="31">
        <v>65.007130000000004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228.5</v>
      </c>
      <c r="D233" s="36">
        <v>229.46666666666667</v>
      </c>
      <c r="E233" s="36">
        <v>224.13333333333333</v>
      </c>
      <c r="F233" s="36">
        <v>219.76666666666665</v>
      </c>
      <c r="G233" s="36">
        <v>214.43333333333331</v>
      </c>
      <c r="H233" s="36">
        <v>233.83333333333334</v>
      </c>
      <c r="I233" s="36">
        <v>239.16666666666666</v>
      </c>
      <c r="J233" s="36">
        <v>243.53333333333336</v>
      </c>
      <c r="K233" s="31">
        <v>234.8</v>
      </c>
      <c r="L233" s="31">
        <v>225.1</v>
      </c>
      <c r="M233" s="31">
        <v>243.28408999999999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96.2</v>
      </c>
      <c r="D234" s="36">
        <v>95.266666666666666</v>
      </c>
      <c r="E234" s="36">
        <v>91.733333333333334</v>
      </c>
      <c r="F234" s="36">
        <v>87.266666666666666</v>
      </c>
      <c r="G234" s="36">
        <v>83.733333333333334</v>
      </c>
      <c r="H234" s="36">
        <v>99.733333333333334</v>
      </c>
      <c r="I234" s="36">
        <v>103.26666666666667</v>
      </c>
      <c r="J234" s="36">
        <v>107.73333333333333</v>
      </c>
      <c r="K234" s="31">
        <v>98.8</v>
      </c>
      <c r="L234" s="31">
        <v>90.8</v>
      </c>
      <c r="M234" s="31">
        <v>671.19695000000002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2809.35</v>
      </c>
      <c r="D235" s="36">
        <v>2840.4500000000003</v>
      </c>
      <c r="E235" s="36">
        <v>2768.9000000000005</v>
      </c>
      <c r="F235" s="36">
        <v>2728.4500000000003</v>
      </c>
      <c r="G235" s="36">
        <v>2656.9000000000005</v>
      </c>
      <c r="H235" s="36">
        <v>2880.9000000000005</v>
      </c>
      <c r="I235" s="36">
        <v>2952.4500000000007</v>
      </c>
      <c r="J235" s="36">
        <v>2992.9000000000005</v>
      </c>
      <c r="K235" s="31">
        <v>2912</v>
      </c>
      <c r="L235" s="31">
        <v>2800</v>
      </c>
      <c r="M235" s="31">
        <v>5.1518499999999996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446.85</v>
      </c>
      <c r="D236" s="36">
        <v>445.68333333333334</v>
      </c>
      <c r="E236" s="36">
        <v>440.86666666666667</v>
      </c>
      <c r="F236" s="36">
        <v>434.88333333333333</v>
      </c>
      <c r="G236" s="36">
        <v>430.06666666666666</v>
      </c>
      <c r="H236" s="36">
        <v>451.66666666666669</v>
      </c>
      <c r="I236" s="36">
        <v>456.48333333333341</v>
      </c>
      <c r="J236" s="36">
        <v>462.4666666666667</v>
      </c>
      <c r="K236" s="31">
        <v>450.5</v>
      </c>
      <c r="L236" s="31">
        <v>439.7</v>
      </c>
      <c r="M236" s="31">
        <v>14.819279999999999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154.19999999999999</v>
      </c>
      <c r="D237" s="36">
        <v>153.86666666666667</v>
      </c>
      <c r="E237" s="36">
        <v>151.93333333333334</v>
      </c>
      <c r="F237" s="36">
        <v>149.66666666666666</v>
      </c>
      <c r="G237" s="36">
        <v>147.73333333333332</v>
      </c>
      <c r="H237" s="36">
        <v>156.13333333333335</v>
      </c>
      <c r="I237" s="36">
        <v>158.06666666666669</v>
      </c>
      <c r="J237" s="36">
        <v>160.33333333333337</v>
      </c>
      <c r="K237" s="31">
        <v>155.80000000000001</v>
      </c>
      <c r="L237" s="31">
        <v>151.6</v>
      </c>
      <c r="M237" s="31">
        <v>81.376170000000002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444.55</v>
      </c>
      <c r="D238" s="36">
        <v>445.2833333333333</v>
      </c>
      <c r="E238" s="36">
        <v>440.61666666666662</v>
      </c>
      <c r="F238" s="36">
        <v>436.68333333333334</v>
      </c>
      <c r="G238" s="36">
        <v>432.01666666666665</v>
      </c>
      <c r="H238" s="36">
        <v>449.21666666666658</v>
      </c>
      <c r="I238" s="36">
        <v>453.88333333333333</v>
      </c>
      <c r="J238" s="36">
        <v>457.81666666666655</v>
      </c>
      <c r="K238" s="31">
        <v>449.95</v>
      </c>
      <c r="L238" s="31">
        <v>441.35</v>
      </c>
      <c r="M238" s="31">
        <v>21.776969999999999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124.7</v>
      </c>
      <c r="D239" s="36">
        <v>124.95</v>
      </c>
      <c r="E239" s="36">
        <v>123.95</v>
      </c>
      <c r="F239" s="36">
        <v>123.2</v>
      </c>
      <c r="G239" s="36">
        <v>122.2</v>
      </c>
      <c r="H239" s="36">
        <v>125.7</v>
      </c>
      <c r="I239" s="36">
        <v>126.7</v>
      </c>
      <c r="J239" s="36">
        <v>127.45</v>
      </c>
      <c r="K239" s="31">
        <v>125.95</v>
      </c>
      <c r="L239" s="31">
        <v>124.2</v>
      </c>
      <c r="M239" s="31">
        <v>220.74723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46.65</v>
      </c>
      <c r="D240" s="36">
        <v>46.283333333333339</v>
      </c>
      <c r="E240" s="36">
        <v>45.066666666666677</v>
      </c>
      <c r="F240" s="36">
        <v>43.483333333333341</v>
      </c>
      <c r="G240" s="36">
        <v>42.26666666666668</v>
      </c>
      <c r="H240" s="36">
        <v>47.866666666666674</v>
      </c>
      <c r="I240" s="36">
        <v>49.083333333333329</v>
      </c>
      <c r="J240" s="36">
        <v>50.666666666666671</v>
      </c>
      <c r="K240" s="31">
        <v>47.5</v>
      </c>
      <c r="L240" s="31">
        <v>44.7</v>
      </c>
      <c r="M240" s="31">
        <v>727.52968999999996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882.1</v>
      </c>
      <c r="D241" s="36">
        <v>883.6</v>
      </c>
      <c r="E241" s="36">
        <v>850.7</v>
      </c>
      <c r="F241" s="36">
        <v>819.30000000000007</v>
      </c>
      <c r="G241" s="36">
        <v>786.40000000000009</v>
      </c>
      <c r="H241" s="36">
        <v>915</v>
      </c>
      <c r="I241" s="36">
        <v>947.89999999999986</v>
      </c>
      <c r="J241" s="36">
        <v>979.3</v>
      </c>
      <c r="K241" s="31">
        <v>916.5</v>
      </c>
      <c r="L241" s="31">
        <v>852.2</v>
      </c>
      <c r="M241" s="31">
        <v>374.99776000000003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100.1</v>
      </c>
      <c r="D242" s="36">
        <v>98.7</v>
      </c>
      <c r="E242" s="36">
        <v>95.9</v>
      </c>
      <c r="F242" s="36">
        <v>91.7</v>
      </c>
      <c r="G242" s="36">
        <v>88.9</v>
      </c>
      <c r="H242" s="36">
        <v>102.9</v>
      </c>
      <c r="I242" s="36">
        <v>105.69999999999999</v>
      </c>
      <c r="J242" s="36">
        <v>109.9</v>
      </c>
      <c r="K242" s="31">
        <v>101.5</v>
      </c>
      <c r="L242" s="31">
        <v>94.5</v>
      </c>
      <c r="M242" s="31">
        <v>3281.9153000000001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1479.95</v>
      </c>
      <c r="D243" s="36">
        <v>1478.3166666666666</v>
      </c>
      <c r="E243" s="36">
        <v>1471.6333333333332</v>
      </c>
      <c r="F243" s="36">
        <v>1463.3166666666666</v>
      </c>
      <c r="G243" s="36">
        <v>1456.6333333333332</v>
      </c>
      <c r="H243" s="36">
        <v>1486.6333333333332</v>
      </c>
      <c r="I243" s="36">
        <v>1493.3166666666666</v>
      </c>
      <c r="J243" s="36">
        <v>1501.6333333333332</v>
      </c>
      <c r="K243" s="31">
        <v>1485</v>
      </c>
      <c r="L243" s="31">
        <v>1470</v>
      </c>
      <c r="M243" s="31">
        <v>0.32657000000000003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407.35</v>
      </c>
      <c r="D244" s="36">
        <v>406.15000000000003</v>
      </c>
      <c r="E244" s="36">
        <v>403.30000000000007</v>
      </c>
      <c r="F244" s="36">
        <v>399.25000000000006</v>
      </c>
      <c r="G244" s="36">
        <v>396.40000000000009</v>
      </c>
      <c r="H244" s="36">
        <v>410.20000000000005</v>
      </c>
      <c r="I244" s="36">
        <v>413.05000000000007</v>
      </c>
      <c r="J244" s="36">
        <v>417.1</v>
      </c>
      <c r="K244" s="31">
        <v>409</v>
      </c>
      <c r="L244" s="31">
        <v>402.1</v>
      </c>
      <c r="M244" s="31">
        <v>23.339079999999999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196.7</v>
      </c>
      <c r="D245" s="36">
        <v>198.16666666666666</v>
      </c>
      <c r="E245" s="36">
        <v>194.5333333333333</v>
      </c>
      <c r="F245" s="36">
        <v>192.36666666666665</v>
      </c>
      <c r="G245" s="36">
        <v>188.73333333333329</v>
      </c>
      <c r="H245" s="36">
        <v>200.33333333333331</v>
      </c>
      <c r="I245" s="36">
        <v>203.9666666666667</v>
      </c>
      <c r="J245" s="36">
        <v>206.13333333333333</v>
      </c>
      <c r="K245" s="31">
        <v>201.8</v>
      </c>
      <c r="L245" s="31">
        <v>196</v>
      </c>
      <c r="M245" s="31">
        <v>103.91005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1566.55</v>
      </c>
      <c r="D246" s="36">
        <v>1564.9333333333334</v>
      </c>
      <c r="E246" s="36">
        <v>1543.8166666666668</v>
      </c>
      <c r="F246" s="36">
        <v>1521.0833333333335</v>
      </c>
      <c r="G246" s="36">
        <v>1499.9666666666669</v>
      </c>
      <c r="H246" s="36">
        <v>1587.6666666666667</v>
      </c>
      <c r="I246" s="36">
        <v>1608.7833333333335</v>
      </c>
      <c r="J246" s="36">
        <v>1631.5166666666667</v>
      </c>
      <c r="K246" s="31">
        <v>1586.05</v>
      </c>
      <c r="L246" s="31">
        <v>1542.2</v>
      </c>
      <c r="M246" s="31">
        <v>22.977039999999999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22.65</v>
      </c>
      <c r="D247" s="36">
        <v>22.833333333333332</v>
      </c>
      <c r="E247" s="36">
        <v>22.416666666666664</v>
      </c>
      <c r="F247" s="36">
        <v>22.183333333333334</v>
      </c>
      <c r="G247" s="36">
        <v>21.766666666666666</v>
      </c>
      <c r="H247" s="36">
        <v>23.066666666666663</v>
      </c>
      <c r="I247" s="36">
        <v>23.483333333333327</v>
      </c>
      <c r="J247" s="36">
        <v>23.716666666666661</v>
      </c>
      <c r="K247" s="31">
        <v>23.25</v>
      </c>
      <c r="L247" s="31">
        <v>22.6</v>
      </c>
      <c r="M247" s="31">
        <v>275.49409000000003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5206.8500000000004</v>
      </c>
      <c r="D248" s="36">
        <v>5230.3</v>
      </c>
      <c r="E248" s="36">
        <v>5141.55</v>
      </c>
      <c r="F248" s="36">
        <v>5076.25</v>
      </c>
      <c r="G248" s="36">
        <v>4987.5</v>
      </c>
      <c r="H248" s="36">
        <v>5295.6</v>
      </c>
      <c r="I248" s="36">
        <v>5384.35</v>
      </c>
      <c r="J248" s="36">
        <v>5449.6500000000005</v>
      </c>
      <c r="K248" s="31">
        <v>5319.05</v>
      </c>
      <c r="L248" s="31">
        <v>5165</v>
      </c>
      <c r="M248" s="31">
        <v>3.87018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1558.3</v>
      </c>
      <c r="D249" s="36">
        <v>1558.5</v>
      </c>
      <c r="E249" s="36">
        <v>1543.05</v>
      </c>
      <c r="F249" s="36">
        <v>1527.8</v>
      </c>
      <c r="G249" s="36">
        <v>1512.35</v>
      </c>
      <c r="H249" s="36">
        <v>1573.75</v>
      </c>
      <c r="I249" s="36">
        <v>1589.1999999999998</v>
      </c>
      <c r="J249" s="36">
        <v>1604.45</v>
      </c>
      <c r="K249" s="31">
        <v>1573.95</v>
      </c>
      <c r="L249" s="31">
        <v>1543.25</v>
      </c>
      <c r="M249" s="31">
        <v>42.217210000000001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3199.65</v>
      </c>
      <c r="D250" s="36">
        <v>3206.9166666666665</v>
      </c>
      <c r="E250" s="36">
        <v>3178.833333333333</v>
      </c>
      <c r="F250" s="36">
        <v>3158.0166666666664</v>
      </c>
      <c r="G250" s="36">
        <v>3129.9333333333329</v>
      </c>
      <c r="H250" s="36">
        <v>3227.7333333333331</v>
      </c>
      <c r="I250" s="36">
        <v>3255.8166666666662</v>
      </c>
      <c r="J250" s="36">
        <v>3276.6333333333332</v>
      </c>
      <c r="K250" s="31">
        <v>3235</v>
      </c>
      <c r="L250" s="31">
        <v>3186.1</v>
      </c>
      <c r="M250" s="31">
        <v>0.12775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798.1</v>
      </c>
      <c r="D251" s="36">
        <v>798.65</v>
      </c>
      <c r="E251" s="36">
        <v>791.19999999999993</v>
      </c>
      <c r="F251" s="36">
        <v>784.3</v>
      </c>
      <c r="G251" s="36">
        <v>776.84999999999991</v>
      </c>
      <c r="H251" s="36">
        <v>805.55</v>
      </c>
      <c r="I251" s="36">
        <v>813</v>
      </c>
      <c r="J251" s="36">
        <v>819.9</v>
      </c>
      <c r="K251" s="31">
        <v>806.1</v>
      </c>
      <c r="L251" s="31">
        <v>791.75</v>
      </c>
      <c r="M251" s="31">
        <v>1.73848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2984.65</v>
      </c>
      <c r="D252" s="36">
        <v>2979.4</v>
      </c>
      <c r="E252" s="36">
        <v>2951.9</v>
      </c>
      <c r="F252" s="36">
        <v>2919.15</v>
      </c>
      <c r="G252" s="36">
        <v>2891.65</v>
      </c>
      <c r="H252" s="36">
        <v>3012.15</v>
      </c>
      <c r="I252" s="36">
        <v>3039.65</v>
      </c>
      <c r="J252" s="36">
        <v>3072.4</v>
      </c>
      <c r="K252" s="31">
        <v>3006.9</v>
      </c>
      <c r="L252" s="31">
        <v>2946.65</v>
      </c>
      <c r="M252" s="31">
        <v>5.5510299999999999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1107.6500000000001</v>
      </c>
      <c r="D253" s="36">
        <v>1115.55</v>
      </c>
      <c r="E253" s="36">
        <v>1097.0999999999999</v>
      </c>
      <c r="F253" s="36">
        <v>1086.55</v>
      </c>
      <c r="G253" s="36">
        <v>1068.0999999999999</v>
      </c>
      <c r="H253" s="36">
        <v>1126.0999999999999</v>
      </c>
      <c r="I253" s="36">
        <v>1144.5500000000002</v>
      </c>
      <c r="J253" s="36">
        <v>1155.0999999999999</v>
      </c>
      <c r="K253" s="31">
        <v>1134</v>
      </c>
      <c r="L253" s="31">
        <v>1105</v>
      </c>
      <c r="M253" s="31">
        <v>1.7996300000000001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41.85</v>
      </c>
      <c r="D254" s="36">
        <v>42.150000000000006</v>
      </c>
      <c r="E254" s="36">
        <v>41.350000000000009</v>
      </c>
      <c r="F254" s="36">
        <v>40.85</v>
      </c>
      <c r="G254" s="36">
        <v>40.050000000000004</v>
      </c>
      <c r="H254" s="36">
        <v>42.650000000000013</v>
      </c>
      <c r="I254" s="36">
        <v>43.45000000000001</v>
      </c>
      <c r="J254" s="36">
        <v>43.950000000000017</v>
      </c>
      <c r="K254" s="31">
        <v>42.95</v>
      </c>
      <c r="L254" s="31">
        <v>41.65</v>
      </c>
      <c r="M254" s="31">
        <v>231.37072000000001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456.1</v>
      </c>
      <c r="D255" s="36">
        <v>455.38333333333338</v>
      </c>
      <c r="E255" s="36">
        <v>452.76666666666677</v>
      </c>
      <c r="F255" s="36">
        <v>449.43333333333339</v>
      </c>
      <c r="G255" s="36">
        <v>446.81666666666678</v>
      </c>
      <c r="H255" s="36">
        <v>458.71666666666675</v>
      </c>
      <c r="I255" s="36">
        <v>461.33333333333343</v>
      </c>
      <c r="J255" s="36">
        <v>464.66666666666674</v>
      </c>
      <c r="K255" s="31">
        <v>458</v>
      </c>
      <c r="L255" s="31">
        <v>452.05</v>
      </c>
      <c r="M255" s="31">
        <v>102.68755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296.89999999999998</v>
      </c>
      <c r="D256" s="36">
        <v>298.38333333333333</v>
      </c>
      <c r="E256" s="36">
        <v>294.01666666666665</v>
      </c>
      <c r="F256" s="36">
        <v>291.13333333333333</v>
      </c>
      <c r="G256" s="36">
        <v>286.76666666666665</v>
      </c>
      <c r="H256" s="36">
        <v>301.26666666666665</v>
      </c>
      <c r="I256" s="36">
        <v>305.63333333333333</v>
      </c>
      <c r="J256" s="36">
        <v>308.51666666666665</v>
      </c>
      <c r="K256" s="31">
        <v>302.75</v>
      </c>
      <c r="L256" s="31">
        <v>295.5</v>
      </c>
      <c r="M256" s="31">
        <v>11.39669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1468.2</v>
      </c>
      <c r="D257" s="36">
        <v>1480.3999999999999</v>
      </c>
      <c r="E257" s="36">
        <v>1448.7999999999997</v>
      </c>
      <c r="F257" s="36">
        <v>1429.3999999999999</v>
      </c>
      <c r="G257" s="36">
        <v>1397.7999999999997</v>
      </c>
      <c r="H257" s="36">
        <v>1499.7999999999997</v>
      </c>
      <c r="I257" s="36">
        <v>1531.3999999999996</v>
      </c>
      <c r="J257" s="36">
        <v>1550.7999999999997</v>
      </c>
      <c r="K257" s="31">
        <v>1512</v>
      </c>
      <c r="L257" s="31">
        <v>1461</v>
      </c>
      <c r="M257" s="31">
        <v>2.8146800000000001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3934.15</v>
      </c>
      <c r="D258" s="36">
        <v>3926.5666666666671</v>
      </c>
      <c r="E258" s="36">
        <v>3882.5833333333339</v>
      </c>
      <c r="F258" s="36">
        <v>3831.0166666666669</v>
      </c>
      <c r="G258" s="36">
        <v>3787.0333333333338</v>
      </c>
      <c r="H258" s="36">
        <v>3978.1333333333341</v>
      </c>
      <c r="I258" s="36">
        <v>4022.1166666666668</v>
      </c>
      <c r="J258" s="36">
        <v>4073.6833333333343</v>
      </c>
      <c r="K258" s="31">
        <v>3970.55</v>
      </c>
      <c r="L258" s="31">
        <v>3875</v>
      </c>
      <c r="M258" s="31">
        <v>1.1132899999999999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108.85</v>
      </c>
      <c r="D259" s="36">
        <v>108.98333333333333</v>
      </c>
      <c r="E259" s="36">
        <v>108.31666666666666</v>
      </c>
      <c r="F259" s="36">
        <v>107.78333333333333</v>
      </c>
      <c r="G259" s="36">
        <v>107.11666666666666</v>
      </c>
      <c r="H259" s="36">
        <v>109.51666666666667</v>
      </c>
      <c r="I259" s="36">
        <v>110.18333333333332</v>
      </c>
      <c r="J259" s="36">
        <v>110.71666666666667</v>
      </c>
      <c r="K259" s="31">
        <v>109.65</v>
      </c>
      <c r="L259" s="31">
        <v>108.45</v>
      </c>
      <c r="M259" s="31">
        <v>9.6808499999999995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1402.55</v>
      </c>
      <c r="D260" s="36">
        <v>1400.8333333333333</v>
      </c>
      <c r="E260" s="36">
        <v>1391.6666666666665</v>
      </c>
      <c r="F260" s="36">
        <v>1380.7833333333333</v>
      </c>
      <c r="G260" s="36">
        <v>1371.6166666666666</v>
      </c>
      <c r="H260" s="36">
        <v>1411.7166666666665</v>
      </c>
      <c r="I260" s="36">
        <v>1420.883333333333</v>
      </c>
      <c r="J260" s="36">
        <v>1431.7666666666664</v>
      </c>
      <c r="K260" s="31">
        <v>1410</v>
      </c>
      <c r="L260" s="31">
        <v>1389.95</v>
      </c>
      <c r="M260" s="31">
        <v>0.51175999999999999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544.1</v>
      </c>
      <c r="D261" s="36">
        <v>548.15</v>
      </c>
      <c r="E261" s="36">
        <v>536.94999999999993</v>
      </c>
      <c r="F261" s="36">
        <v>529.79999999999995</v>
      </c>
      <c r="G261" s="36">
        <v>518.59999999999991</v>
      </c>
      <c r="H261" s="36">
        <v>555.29999999999995</v>
      </c>
      <c r="I261" s="36">
        <v>566.5</v>
      </c>
      <c r="J261" s="36">
        <v>573.65</v>
      </c>
      <c r="K261" s="31">
        <v>559.35</v>
      </c>
      <c r="L261" s="31">
        <v>541</v>
      </c>
      <c r="M261" s="31">
        <v>18.355460000000001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729.4</v>
      </c>
      <c r="D262" s="36">
        <v>729.75</v>
      </c>
      <c r="E262" s="36">
        <v>721.85</v>
      </c>
      <c r="F262" s="36">
        <v>714.30000000000007</v>
      </c>
      <c r="G262" s="36">
        <v>706.40000000000009</v>
      </c>
      <c r="H262" s="36">
        <v>737.3</v>
      </c>
      <c r="I262" s="36">
        <v>745.2</v>
      </c>
      <c r="J262" s="36">
        <v>752.74999999999989</v>
      </c>
      <c r="K262" s="31">
        <v>737.65</v>
      </c>
      <c r="L262" s="31">
        <v>722.2</v>
      </c>
      <c r="M262" s="31">
        <v>16.889009999999999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320.75</v>
      </c>
      <c r="D263" s="36">
        <v>321.06666666666666</v>
      </c>
      <c r="E263" s="36">
        <v>318.18333333333334</v>
      </c>
      <c r="F263" s="36">
        <v>315.61666666666667</v>
      </c>
      <c r="G263" s="36">
        <v>312.73333333333335</v>
      </c>
      <c r="H263" s="36">
        <v>323.63333333333333</v>
      </c>
      <c r="I263" s="36">
        <v>326.51666666666665</v>
      </c>
      <c r="J263" s="36">
        <v>329.08333333333331</v>
      </c>
      <c r="K263" s="31">
        <v>323.95</v>
      </c>
      <c r="L263" s="31">
        <v>318.5</v>
      </c>
      <c r="M263" s="31">
        <v>0.29197000000000001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861.45</v>
      </c>
      <c r="D264" s="36">
        <v>869.80000000000007</v>
      </c>
      <c r="E264" s="36">
        <v>850.15000000000009</v>
      </c>
      <c r="F264" s="36">
        <v>838.85</v>
      </c>
      <c r="G264" s="36">
        <v>819.2</v>
      </c>
      <c r="H264" s="36">
        <v>881.10000000000014</v>
      </c>
      <c r="I264" s="36">
        <v>900.75</v>
      </c>
      <c r="J264" s="36">
        <v>912.05000000000018</v>
      </c>
      <c r="K264" s="31">
        <v>889.45</v>
      </c>
      <c r="L264" s="31">
        <v>858.5</v>
      </c>
      <c r="M264" s="31">
        <v>1.01362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388.9</v>
      </c>
      <c r="D265" s="36">
        <v>389.98333333333329</v>
      </c>
      <c r="E265" s="36">
        <v>387.01666666666659</v>
      </c>
      <c r="F265" s="36">
        <v>385.13333333333333</v>
      </c>
      <c r="G265" s="36">
        <v>382.16666666666663</v>
      </c>
      <c r="H265" s="36">
        <v>391.86666666666656</v>
      </c>
      <c r="I265" s="36">
        <v>394.83333333333326</v>
      </c>
      <c r="J265" s="36">
        <v>396.71666666666653</v>
      </c>
      <c r="K265" s="31">
        <v>392.95</v>
      </c>
      <c r="L265" s="31">
        <v>388.1</v>
      </c>
      <c r="M265" s="31">
        <v>4.4993999999999996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102.05</v>
      </c>
      <c r="D266" s="36">
        <v>102.33333333333333</v>
      </c>
      <c r="E266" s="36">
        <v>100.01666666666665</v>
      </c>
      <c r="F266" s="36">
        <v>97.98333333333332</v>
      </c>
      <c r="G266" s="36">
        <v>95.666666666666643</v>
      </c>
      <c r="H266" s="36">
        <v>104.36666666666666</v>
      </c>
      <c r="I266" s="36">
        <v>106.68333333333335</v>
      </c>
      <c r="J266" s="36">
        <v>108.71666666666667</v>
      </c>
      <c r="K266" s="31">
        <v>104.65</v>
      </c>
      <c r="L266" s="31">
        <v>100.3</v>
      </c>
      <c r="M266" s="31">
        <v>156.24135000000001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431.35</v>
      </c>
      <c r="D267" s="36">
        <v>434.3</v>
      </c>
      <c r="E267" s="36">
        <v>425.85</v>
      </c>
      <c r="F267" s="36">
        <v>420.35</v>
      </c>
      <c r="G267" s="36">
        <v>411.90000000000003</v>
      </c>
      <c r="H267" s="36">
        <v>439.8</v>
      </c>
      <c r="I267" s="36">
        <v>448.24999999999994</v>
      </c>
      <c r="J267" s="36">
        <v>453.75</v>
      </c>
      <c r="K267" s="31">
        <v>442.75</v>
      </c>
      <c r="L267" s="31">
        <v>428.8</v>
      </c>
      <c r="M267" s="31">
        <v>25.841139999999999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858.7</v>
      </c>
      <c r="D268" s="36">
        <v>855.93333333333339</v>
      </c>
      <c r="E268" s="36">
        <v>850.36666666666679</v>
      </c>
      <c r="F268" s="36">
        <v>842.03333333333342</v>
      </c>
      <c r="G268" s="36">
        <v>836.46666666666681</v>
      </c>
      <c r="H268" s="36">
        <v>864.26666666666677</v>
      </c>
      <c r="I268" s="36">
        <v>869.83333333333337</v>
      </c>
      <c r="J268" s="36">
        <v>878.16666666666674</v>
      </c>
      <c r="K268" s="31">
        <v>861.5</v>
      </c>
      <c r="L268" s="31">
        <v>847.6</v>
      </c>
      <c r="M268" s="31">
        <v>12.85256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564.95000000000005</v>
      </c>
      <c r="D269" s="36">
        <v>565.98333333333335</v>
      </c>
      <c r="E269" s="36">
        <v>558.16666666666674</v>
      </c>
      <c r="F269" s="36">
        <v>551.38333333333344</v>
      </c>
      <c r="G269" s="36">
        <v>543.56666666666683</v>
      </c>
      <c r="H269" s="36">
        <v>572.76666666666665</v>
      </c>
      <c r="I269" s="36">
        <v>580.58333333333326</v>
      </c>
      <c r="J269" s="36">
        <v>587.36666666666656</v>
      </c>
      <c r="K269" s="31">
        <v>573.79999999999995</v>
      </c>
      <c r="L269" s="31">
        <v>559.20000000000005</v>
      </c>
      <c r="M269" s="31">
        <v>23.88964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481.35</v>
      </c>
      <c r="D270" s="36">
        <v>480.73333333333335</v>
      </c>
      <c r="E270" s="36">
        <v>477.56666666666672</v>
      </c>
      <c r="F270" s="36">
        <v>473.78333333333336</v>
      </c>
      <c r="G270" s="36">
        <v>470.61666666666673</v>
      </c>
      <c r="H270" s="36">
        <v>484.51666666666671</v>
      </c>
      <c r="I270" s="36">
        <v>487.68333333333334</v>
      </c>
      <c r="J270" s="36">
        <v>491.4666666666667</v>
      </c>
      <c r="K270" s="31">
        <v>483.9</v>
      </c>
      <c r="L270" s="31">
        <v>476.95</v>
      </c>
      <c r="M270" s="31">
        <v>2.4841700000000002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515.6</v>
      </c>
      <c r="D271" s="36">
        <v>520.01666666666665</v>
      </c>
      <c r="E271" s="36">
        <v>506.63333333333333</v>
      </c>
      <c r="F271" s="36">
        <v>497.66666666666669</v>
      </c>
      <c r="G271" s="36">
        <v>484.28333333333336</v>
      </c>
      <c r="H271" s="36">
        <v>528.98333333333335</v>
      </c>
      <c r="I271" s="36">
        <v>542.36666666666656</v>
      </c>
      <c r="J271" s="36">
        <v>551.33333333333326</v>
      </c>
      <c r="K271" s="31">
        <v>533.4</v>
      </c>
      <c r="L271" s="31">
        <v>511.05</v>
      </c>
      <c r="M271" s="31">
        <v>3.71305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807.5</v>
      </c>
      <c r="D272" s="36">
        <v>809.36666666666667</v>
      </c>
      <c r="E272" s="36">
        <v>801.0333333333333</v>
      </c>
      <c r="F272" s="36">
        <v>794.56666666666661</v>
      </c>
      <c r="G272" s="36">
        <v>786.23333333333323</v>
      </c>
      <c r="H272" s="36">
        <v>815.83333333333337</v>
      </c>
      <c r="I272" s="36">
        <v>824.16666666666663</v>
      </c>
      <c r="J272" s="36">
        <v>830.63333333333344</v>
      </c>
      <c r="K272" s="31">
        <v>817.7</v>
      </c>
      <c r="L272" s="31">
        <v>802.9</v>
      </c>
      <c r="M272" s="31">
        <v>2.371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471.35</v>
      </c>
      <c r="D273" s="36">
        <v>476.88333333333338</v>
      </c>
      <c r="E273" s="36">
        <v>455.61666666666679</v>
      </c>
      <c r="F273" s="36">
        <v>439.88333333333338</v>
      </c>
      <c r="G273" s="36">
        <v>418.61666666666679</v>
      </c>
      <c r="H273" s="36">
        <v>492.61666666666679</v>
      </c>
      <c r="I273" s="36">
        <v>513.88333333333333</v>
      </c>
      <c r="J273" s="36">
        <v>529.61666666666679</v>
      </c>
      <c r="K273" s="31">
        <v>498.15</v>
      </c>
      <c r="L273" s="31">
        <v>461.15</v>
      </c>
      <c r="M273" s="31">
        <v>32.665190000000003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849.2</v>
      </c>
      <c r="D274" s="36">
        <v>851.05000000000007</v>
      </c>
      <c r="E274" s="36">
        <v>840.15000000000009</v>
      </c>
      <c r="F274" s="36">
        <v>831.1</v>
      </c>
      <c r="G274" s="36">
        <v>820.2</v>
      </c>
      <c r="H274" s="36">
        <v>860.10000000000014</v>
      </c>
      <c r="I274" s="36">
        <v>871</v>
      </c>
      <c r="J274" s="36">
        <v>880.05000000000018</v>
      </c>
      <c r="K274" s="31">
        <v>861.95</v>
      </c>
      <c r="L274" s="31">
        <v>842</v>
      </c>
      <c r="M274" s="31">
        <v>1.552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1419</v>
      </c>
      <c r="D275" s="36">
        <v>1406.7</v>
      </c>
      <c r="E275" s="36">
        <v>1380.1000000000001</v>
      </c>
      <c r="F275" s="36">
        <v>1341.2</v>
      </c>
      <c r="G275" s="36">
        <v>1314.6000000000001</v>
      </c>
      <c r="H275" s="36">
        <v>1445.6000000000001</v>
      </c>
      <c r="I275" s="36">
        <v>1472.2</v>
      </c>
      <c r="J275" s="36">
        <v>1511.1000000000001</v>
      </c>
      <c r="K275" s="31">
        <v>1433.3</v>
      </c>
      <c r="L275" s="31">
        <v>1367.8</v>
      </c>
      <c r="M275" s="31">
        <v>5.21584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668.45</v>
      </c>
      <c r="D276" s="36">
        <v>668.48333333333335</v>
      </c>
      <c r="E276" s="36">
        <v>664.9666666666667</v>
      </c>
      <c r="F276" s="36">
        <v>661.48333333333335</v>
      </c>
      <c r="G276" s="36">
        <v>657.9666666666667</v>
      </c>
      <c r="H276" s="36">
        <v>671.9666666666667</v>
      </c>
      <c r="I276" s="36">
        <v>675.48333333333335</v>
      </c>
      <c r="J276" s="36">
        <v>678.9666666666667</v>
      </c>
      <c r="K276" s="31">
        <v>672</v>
      </c>
      <c r="L276" s="31">
        <v>665</v>
      </c>
      <c r="M276" s="31">
        <v>0.92720999999999998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315.39999999999998</v>
      </c>
      <c r="D277" s="36">
        <v>316.16666666666669</v>
      </c>
      <c r="E277" s="36">
        <v>313.03333333333336</v>
      </c>
      <c r="F277" s="36">
        <v>310.66666666666669</v>
      </c>
      <c r="G277" s="36">
        <v>307.53333333333336</v>
      </c>
      <c r="H277" s="36">
        <v>318.53333333333336</v>
      </c>
      <c r="I277" s="36">
        <v>321.66666666666669</v>
      </c>
      <c r="J277" s="36">
        <v>324.03333333333336</v>
      </c>
      <c r="K277" s="31">
        <v>319.3</v>
      </c>
      <c r="L277" s="31">
        <v>313.8</v>
      </c>
      <c r="M277" s="31">
        <v>7.2595799999999997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331.55</v>
      </c>
      <c r="D278" s="36">
        <v>332.43333333333334</v>
      </c>
      <c r="E278" s="36">
        <v>329.36666666666667</v>
      </c>
      <c r="F278" s="36">
        <v>327.18333333333334</v>
      </c>
      <c r="G278" s="36">
        <v>324.11666666666667</v>
      </c>
      <c r="H278" s="36">
        <v>334.61666666666667</v>
      </c>
      <c r="I278" s="36">
        <v>337.68333333333339</v>
      </c>
      <c r="J278" s="36">
        <v>339.86666666666667</v>
      </c>
      <c r="K278" s="31">
        <v>335.5</v>
      </c>
      <c r="L278" s="31">
        <v>330.25</v>
      </c>
      <c r="M278" s="31">
        <v>1.67041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168.65</v>
      </c>
      <c r="D279" s="36">
        <v>169.41666666666666</v>
      </c>
      <c r="E279" s="36">
        <v>166.83333333333331</v>
      </c>
      <c r="F279" s="36">
        <v>165.01666666666665</v>
      </c>
      <c r="G279" s="36">
        <v>162.43333333333331</v>
      </c>
      <c r="H279" s="36">
        <v>171.23333333333332</v>
      </c>
      <c r="I279" s="36">
        <v>173.81666666666663</v>
      </c>
      <c r="J279" s="36">
        <v>175.63333333333333</v>
      </c>
      <c r="K279" s="31">
        <v>172</v>
      </c>
      <c r="L279" s="31">
        <v>167.6</v>
      </c>
      <c r="M279" s="31">
        <v>13.18089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615.6</v>
      </c>
      <c r="D280" s="36">
        <v>615.58333333333337</v>
      </c>
      <c r="E280" s="36">
        <v>610.2166666666667</v>
      </c>
      <c r="F280" s="36">
        <v>604.83333333333337</v>
      </c>
      <c r="G280" s="36">
        <v>599.4666666666667</v>
      </c>
      <c r="H280" s="36">
        <v>620.9666666666667</v>
      </c>
      <c r="I280" s="36">
        <v>626.33333333333326</v>
      </c>
      <c r="J280" s="36">
        <v>631.7166666666667</v>
      </c>
      <c r="K280" s="31">
        <v>620.95000000000005</v>
      </c>
      <c r="L280" s="31">
        <v>610.20000000000005</v>
      </c>
      <c r="M280" s="31">
        <v>3.1868799999999999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2983.35</v>
      </c>
      <c r="D281" s="36">
        <v>3003.9666666666672</v>
      </c>
      <c r="E281" s="36">
        <v>2954.4333333333343</v>
      </c>
      <c r="F281" s="36">
        <v>2925.5166666666673</v>
      </c>
      <c r="G281" s="36">
        <v>2875.9833333333345</v>
      </c>
      <c r="H281" s="36">
        <v>3032.8833333333341</v>
      </c>
      <c r="I281" s="36">
        <v>3082.416666666667</v>
      </c>
      <c r="J281" s="36">
        <v>3111.3333333333339</v>
      </c>
      <c r="K281" s="31">
        <v>3053.5</v>
      </c>
      <c r="L281" s="31">
        <v>2975.05</v>
      </c>
      <c r="M281" s="31">
        <v>3.6394299999999999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588.4</v>
      </c>
      <c r="D282" s="36">
        <v>592.65</v>
      </c>
      <c r="E282" s="36">
        <v>575.69999999999993</v>
      </c>
      <c r="F282" s="36">
        <v>563</v>
      </c>
      <c r="G282" s="36">
        <v>546.04999999999995</v>
      </c>
      <c r="H282" s="36">
        <v>605.34999999999991</v>
      </c>
      <c r="I282" s="36">
        <v>622.29999999999995</v>
      </c>
      <c r="J282" s="36">
        <v>634.99999999999989</v>
      </c>
      <c r="K282" s="31">
        <v>609.6</v>
      </c>
      <c r="L282" s="31">
        <v>579.95000000000005</v>
      </c>
      <c r="M282" s="31">
        <v>3.0105900000000001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488.2</v>
      </c>
      <c r="D283" s="36">
        <v>495.26666666666665</v>
      </c>
      <c r="E283" s="36">
        <v>478.93333333333328</v>
      </c>
      <c r="F283" s="36">
        <v>469.66666666666663</v>
      </c>
      <c r="G283" s="36">
        <v>453.33333333333326</v>
      </c>
      <c r="H283" s="36">
        <v>504.5333333333333</v>
      </c>
      <c r="I283" s="36">
        <v>520.86666666666667</v>
      </c>
      <c r="J283" s="36">
        <v>530.13333333333333</v>
      </c>
      <c r="K283" s="31">
        <v>511.6</v>
      </c>
      <c r="L283" s="31">
        <v>486</v>
      </c>
      <c r="M283" s="31">
        <v>23.524529999999999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266.7</v>
      </c>
      <c r="D284" s="36">
        <v>267.76666666666665</v>
      </c>
      <c r="E284" s="36">
        <v>264.23333333333329</v>
      </c>
      <c r="F284" s="36">
        <v>261.76666666666665</v>
      </c>
      <c r="G284" s="36">
        <v>258.23333333333329</v>
      </c>
      <c r="H284" s="36">
        <v>270.23333333333329</v>
      </c>
      <c r="I284" s="36">
        <v>273.76666666666659</v>
      </c>
      <c r="J284" s="36">
        <v>276.23333333333329</v>
      </c>
      <c r="K284" s="31">
        <v>271.3</v>
      </c>
      <c r="L284" s="31">
        <v>265.3</v>
      </c>
      <c r="M284" s="31">
        <v>8.3595199999999998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1846.55</v>
      </c>
      <c r="D285" s="36">
        <v>1845.6999999999998</v>
      </c>
      <c r="E285" s="36">
        <v>1836.5499999999997</v>
      </c>
      <c r="F285" s="36">
        <v>1826.55</v>
      </c>
      <c r="G285" s="36">
        <v>1817.3999999999999</v>
      </c>
      <c r="H285" s="36">
        <v>1855.6999999999996</v>
      </c>
      <c r="I285" s="36">
        <v>1864.8499999999997</v>
      </c>
      <c r="J285" s="36">
        <v>1874.8499999999995</v>
      </c>
      <c r="K285" s="31">
        <v>1854.85</v>
      </c>
      <c r="L285" s="31">
        <v>1835.7</v>
      </c>
      <c r="M285" s="31">
        <v>30.889230000000001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1501.25</v>
      </c>
      <c r="D286" s="36">
        <v>1503.8166666666666</v>
      </c>
      <c r="E286" s="36">
        <v>1487.6333333333332</v>
      </c>
      <c r="F286" s="36">
        <v>1474.0166666666667</v>
      </c>
      <c r="G286" s="36">
        <v>1457.8333333333333</v>
      </c>
      <c r="H286" s="36">
        <v>1517.4333333333332</v>
      </c>
      <c r="I286" s="36">
        <v>1533.6166666666666</v>
      </c>
      <c r="J286" s="36">
        <v>1547.2333333333331</v>
      </c>
      <c r="K286" s="31">
        <v>1520</v>
      </c>
      <c r="L286" s="31">
        <v>1490.2</v>
      </c>
      <c r="M286" s="31">
        <v>7.5060399999999996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356.75</v>
      </c>
      <c r="D287" s="36">
        <v>357.90000000000003</v>
      </c>
      <c r="E287" s="36">
        <v>354.85000000000008</v>
      </c>
      <c r="F287" s="36">
        <v>352.95000000000005</v>
      </c>
      <c r="G287" s="36">
        <v>349.90000000000009</v>
      </c>
      <c r="H287" s="36">
        <v>359.80000000000007</v>
      </c>
      <c r="I287" s="36">
        <v>362.85</v>
      </c>
      <c r="J287" s="36">
        <v>364.75000000000006</v>
      </c>
      <c r="K287" s="31">
        <v>360.95</v>
      </c>
      <c r="L287" s="31">
        <v>356</v>
      </c>
      <c r="M287" s="31">
        <v>3.5026099999999998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1978.1</v>
      </c>
      <c r="D288" s="36">
        <v>1975.7166666666665</v>
      </c>
      <c r="E288" s="36">
        <v>1956.4333333333329</v>
      </c>
      <c r="F288" s="36">
        <v>1934.7666666666664</v>
      </c>
      <c r="G288" s="36">
        <v>1915.4833333333329</v>
      </c>
      <c r="H288" s="36">
        <v>1997.383333333333</v>
      </c>
      <c r="I288" s="36">
        <v>2016.6666666666663</v>
      </c>
      <c r="J288" s="36">
        <v>2038.333333333333</v>
      </c>
      <c r="K288" s="31">
        <v>1995</v>
      </c>
      <c r="L288" s="31">
        <v>1954.05</v>
      </c>
      <c r="M288" s="31">
        <v>0.78876999999999997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3426.3</v>
      </c>
      <c r="D289" s="36">
        <v>3394.6666666666665</v>
      </c>
      <c r="E289" s="36">
        <v>3340.333333333333</v>
      </c>
      <c r="F289" s="36">
        <v>3254.3666666666663</v>
      </c>
      <c r="G289" s="36">
        <v>3200.0333333333328</v>
      </c>
      <c r="H289" s="36">
        <v>3480.6333333333332</v>
      </c>
      <c r="I289" s="36">
        <v>3534.9666666666662</v>
      </c>
      <c r="J289" s="36">
        <v>3620.9333333333334</v>
      </c>
      <c r="K289" s="31">
        <v>3449</v>
      </c>
      <c r="L289" s="31">
        <v>3308.7</v>
      </c>
      <c r="M289" s="31">
        <v>0.56155999999999995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159.5</v>
      </c>
      <c r="D290" s="36">
        <v>159.41666666666666</v>
      </c>
      <c r="E290" s="36">
        <v>158.08333333333331</v>
      </c>
      <c r="F290" s="36">
        <v>156.66666666666666</v>
      </c>
      <c r="G290" s="36">
        <v>155.33333333333331</v>
      </c>
      <c r="H290" s="36">
        <v>160.83333333333331</v>
      </c>
      <c r="I290" s="36">
        <v>162.16666666666663</v>
      </c>
      <c r="J290" s="36">
        <v>163.58333333333331</v>
      </c>
      <c r="K290" s="31">
        <v>160.75</v>
      </c>
      <c r="L290" s="31">
        <v>158</v>
      </c>
      <c r="M290" s="31">
        <v>43.975320000000004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5175.45</v>
      </c>
      <c r="D291" s="36">
        <v>5229.8166666666666</v>
      </c>
      <c r="E291" s="36">
        <v>5099.6333333333332</v>
      </c>
      <c r="F291" s="36">
        <v>5023.8166666666666</v>
      </c>
      <c r="G291" s="36">
        <v>4893.6333333333332</v>
      </c>
      <c r="H291" s="36">
        <v>5305.6333333333332</v>
      </c>
      <c r="I291" s="36">
        <v>5435.8166666666657</v>
      </c>
      <c r="J291" s="36">
        <v>5511.6333333333332</v>
      </c>
      <c r="K291" s="31">
        <v>5360</v>
      </c>
      <c r="L291" s="31">
        <v>5154</v>
      </c>
      <c r="M291" s="31">
        <v>2.5439500000000002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13554.9</v>
      </c>
      <c r="D292" s="36">
        <v>13578</v>
      </c>
      <c r="E292" s="36">
        <v>13491</v>
      </c>
      <c r="F292" s="36">
        <v>13427.1</v>
      </c>
      <c r="G292" s="36">
        <v>13340.1</v>
      </c>
      <c r="H292" s="36">
        <v>13641.9</v>
      </c>
      <c r="I292" s="36">
        <v>13728.9</v>
      </c>
      <c r="J292" s="36">
        <v>13792.8</v>
      </c>
      <c r="K292" s="31">
        <v>13665</v>
      </c>
      <c r="L292" s="31">
        <v>13514.1</v>
      </c>
      <c r="M292" s="31">
        <v>3.3790000000000001E-2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3498.95</v>
      </c>
      <c r="D293" s="36">
        <v>3500</v>
      </c>
      <c r="E293" s="36">
        <v>3475</v>
      </c>
      <c r="F293" s="36">
        <v>3451.05</v>
      </c>
      <c r="G293" s="36">
        <v>3426.05</v>
      </c>
      <c r="H293" s="36">
        <v>3523.95</v>
      </c>
      <c r="I293" s="36">
        <v>3548.95</v>
      </c>
      <c r="J293" s="36">
        <v>3572.8999999999996</v>
      </c>
      <c r="K293" s="31">
        <v>3525</v>
      </c>
      <c r="L293" s="31">
        <v>3476.05</v>
      </c>
      <c r="M293" s="31">
        <v>13.117000000000001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469.4</v>
      </c>
      <c r="D294" s="36">
        <v>471.5</v>
      </c>
      <c r="E294" s="36">
        <v>466</v>
      </c>
      <c r="F294" s="36">
        <v>462.6</v>
      </c>
      <c r="G294" s="36">
        <v>457.1</v>
      </c>
      <c r="H294" s="36">
        <v>474.9</v>
      </c>
      <c r="I294" s="36">
        <v>480.4</v>
      </c>
      <c r="J294" s="36">
        <v>483.79999999999995</v>
      </c>
      <c r="K294" s="31">
        <v>477</v>
      </c>
      <c r="L294" s="31">
        <v>468.1</v>
      </c>
      <c r="M294" s="31">
        <v>4.07036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398.6</v>
      </c>
      <c r="D295" s="36">
        <v>398.51666666666665</v>
      </c>
      <c r="E295" s="36">
        <v>394.5333333333333</v>
      </c>
      <c r="F295" s="36">
        <v>390.46666666666664</v>
      </c>
      <c r="G295" s="36">
        <v>386.48333333333329</v>
      </c>
      <c r="H295" s="36">
        <v>402.58333333333331</v>
      </c>
      <c r="I295" s="36">
        <v>406.56666666666666</v>
      </c>
      <c r="J295" s="36">
        <v>410.63333333333333</v>
      </c>
      <c r="K295" s="31">
        <v>402.5</v>
      </c>
      <c r="L295" s="31">
        <v>394.45</v>
      </c>
      <c r="M295" s="31">
        <v>13.5725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288.14999999999998</v>
      </c>
      <c r="D296" s="36">
        <v>289.33333333333331</v>
      </c>
      <c r="E296" s="36">
        <v>284.86666666666662</v>
      </c>
      <c r="F296" s="36">
        <v>281.58333333333331</v>
      </c>
      <c r="G296" s="36">
        <v>277.11666666666662</v>
      </c>
      <c r="H296" s="36">
        <v>292.61666666666662</v>
      </c>
      <c r="I296" s="36">
        <v>297.08333333333331</v>
      </c>
      <c r="J296" s="36">
        <v>300.36666666666662</v>
      </c>
      <c r="K296" s="31">
        <v>293.8</v>
      </c>
      <c r="L296" s="31">
        <v>286.05</v>
      </c>
      <c r="M296" s="31">
        <v>14.984450000000001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121.8</v>
      </c>
      <c r="D297" s="36">
        <v>121.86666666666667</v>
      </c>
      <c r="E297" s="36">
        <v>120.83333333333334</v>
      </c>
      <c r="F297" s="36">
        <v>119.86666666666667</v>
      </c>
      <c r="G297" s="36">
        <v>118.83333333333334</v>
      </c>
      <c r="H297" s="36">
        <v>122.83333333333334</v>
      </c>
      <c r="I297" s="36">
        <v>123.86666666666667</v>
      </c>
      <c r="J297" s="36">
        <v>124.83333333333334</v>
      </c>
      <c r="K297" s="31">
        <v>122.9</v>
      </c>
      <c r="L297" s="31">
        <v>120.9</v>
      </c>
      <c r="M297" s="31">
        <v>23.645309999999998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529.65</v>
      </c>
      <c r="D298" s="36">
        <v>530.29999999999995</v>
      </c>
      <c r="E298" s="36">
        <v>525.14999999999986</v>
      </c>
      <c r="F298" s="36">
        <v>520.64999999999986</v>
      </c>
      <c r="G298" s="36">
        <v>515.49999999999977</v>
      </c>
      <c r="H298" s="36">
        <v>534.79999999999995</v>
      </c>
      <c r="I298" s="36">
        <v>539.95000000000005</v>
      </c>
      <c r="J298" s="36">
        <v>544.45000000000005</v>
      </c>
      <c r="K298" s="31">
        <v>535.45000000000005</v>
      </c>
      <c r="L298" s="31">
        <v>525.79999999999995</v>
      </c>
      <c r="M298" s="31">
        <v>14.58874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794.05</v>
      </c>
      <c r="D299" s="36">
        <v>797.58333333333337</v>
      </c>
      <c r="E299" s="36">
        <v>788.4666666666667</v>
      </c>
      <c r="F299" s="36">
        <v>782.88333333333333</v>
      </c>
      <c r="G299" s="36">
        <v>773.76666666666665</v>
      </c>
      <c r="H299" s="36">
        <v>803.16666666666674</v>
      </c>
      <c r="I299" s="36">
        <v>812.2833333333333</v>
      </c>
      <c r="J299" s="36">
        <v>817.86666666666679</v>
      </c>
      <c r="K299" s="31">
        <v>806.7</v>
      </c>
      <c r="L299" s="31">
        <v>792</v>
      </c>
      <c r="M299" s="31">
        <v>13.96214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5642.75</v>
      </c>
      <c r="D300" s="36">
        <v>5660.4333333333334</v>
      </c>
      <c r="E300" s="36">
        <v>5589.0666666666666</v>
      </c>
      <c r="F300" s="36">
        <v>5535.3833333333332</v>
      </c>
      <c r="G300" s="36">
        <v>5464.0166666666664</v>
      </c>
      <c r="H300" s="36">
        <v>5714.1166666666668</v>
      </c>
      <c r="I300" s="36">
        <v>5785.4833333333336</v>
      </c>
      <c r="J300" s="36">
        <v>5839.166666666667</v>
      </c>
      <c r="K300" s="31">
        <v>5731.8</v>
      </c>
      <c r="L300" s="31">
        <v>5606.75</v>
      </c>
      <c r="M300" s="31">
        <v>0.29563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6112.75</v>
      </c>
      <c r="D301" s="36">
        <v>6104.8833333333341</v>
      </c>
      <c r="E301" s="36">
        <v>6040.7666666666682</v>
      </c>
      <c r="F301" s="36">
        <v>5968.7833333333338</v>
      </c>
      <c r="G301" s="36">
        <v>5904.6666666666679</v>
      </c>
      <c r="H301" s="36">
        <v>6176.8666666666686</v>
      </c>
      <c r="I301" s="36">
        <v>6240.9833333333354</v>
      </c>
      <c r="J301" s="36">
        <v>6312.966666666669</v>
      </c>
      <c r="K301" s="31">
        <v>6169</v>
      </c>
      <c r="L301" s="31">
        <v>6032.9</v>
      </c>
      <c r="M301" s="31">
        <v>4.3191300000000004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1270.2</v>
      </c>
      <c r="D302" s="36">
        <v>1266.1166666666666</v>
      </c>
      <c r="E302" s="36">
        <v>1257.2333333333331</v>
      </c>
      <c r="F302" s="36">
        <v>1244.2666666666667</v>
      </c>
      <c r="G302" s="36">
        <v>1235.3833333333332</v>
      </c>
      <c r="H302" s="36">
        <v>1279.083333333333</v>
      </c>
      <c r="I302" s="36">
        <v>1287.9666666666667</v>
      </c>
      <c r="J302" s="36">
        <v>1300.9333333333329</v>
      </c>
      <c r="K302" s="31">
        <v>1275</v>
      </c>
      <c r="L302" s="31">
        <v>1253.1500000000001</v>
      </c>
      <c r="M302" s="31">
        <v>7.9872300000000003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1342.85</v>
      </c>
      <c r="D303" s="36">
        <v>1345.1</v>
      </c>
      <c r="E303" s="36">
        <v>1335.6</v>
      </c>
      <c r="F303" s="36">
        <v>1328.35</v>
      </c>
      <c r="G303" s="36">
        <v>1318.85</v>
      </c>
      <c r="H303" s="36">
        <v>1352.35</v>
      </c>
      <c r="I303" s="36">
        <v>1361.85</v>
      </c>
      <c r="J303" s="36">
        <v>1369.1</v>
      </c>
      <c r="K303" s="31">
        <v>1354.6</v>
      </c>
      <c r="L303" s="31">
        <v>1337.85</v>
      </c>
      <c r="M303" s="31">
        <v>0.34538999999999997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920.9</v>
      </c>
      <c r="D304" s="36">
        <v>922.48333333333323</v>
      </c>
      <c r="E304" s="36">
        <v>900.96666666666647</v>
      </c>
      <c r="F304" s="36">
        <v>881.03333333333319</v>
      </c>
      <c r="G304" s="36">
        <v>859.51666666666642</v>
      </c>
      <c r="H304" s="36">
        <v>942.41666666666652</v>
      </c>
      <c r="I304" s="36">
        <v>963.93333333333317</v>
      </c>
      <c r="J304" s="36">
        <v>983.86666666666656</v>
      </c>
      <c r="K304" s="31">
        <v>944</v>
      </c>
      <c r="L304" s="31">
        <v>902.55</v>
      </c>
      <c r="M304" s="31">
        <v>10.81968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1189.8</v>
      </c>
      <c r="D305" s="36">
        <v>1188.7333333333333</v>
      </c>
      <c r="E305" s="36">
        <v>1179.4166666666667</v>
      </c>
      <c r="F305" s="36">
        <v>1169.0333333333333</v>
      </c>
      <c r="G305" s="36">
        <v>1159.7166666666667</v>
      </c>
      <c r="H305" s="36">
        <v>1199.1166666666668</v>
      </c>
      <c r="I305" s="36">
        <v>1208.4333333333334</v>
      </c>
      <c r="J305" s="36">
        <v>1218.8166666666668</v>
      </c>
      <c r="K305" s="31">
        <v>1198.05</v>
      </c>
      <c r="L305" s="31">
        <v>1178.3499999999999</v>
      </c>
      <c r="M305" s="31">
        <v>6.19998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279.89999999999998</v>
      </c>
      <c r="D306" s="36">
        <v>280.55</v>
      </c>
      <c r="E306" s="36">
        <v>277.70000000000005</v>
      </c>
      <c r="F306" s="36">
        <v>275.50000000000006</v>
      </c>
      <c r="G306" s="36">
        <v>272.65000000000009</v>
      </c>
      <c r="H306" s="36">
        <v>282.75</v>
      </c>
      <c r="I306" s="36">
        <v>285.60000000000002</v>
      </c>
      <c r="J306" s="36">
        <v>287.79999999999995</v>
      </c>
      <c r="K306" s="31">
        <v>283.39999999999998</v>
      </c>
      <c r="L306" s="31">
        <v>278.35000000000002</v>
      </c>
      <c r="M306" s="31">
        <v>25.409960000000002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1699.35</v>
      </c>
      <c r="D307" s="36">
        <v>1704.8333333333333</v>
      </c>
      <c r="E307" s="36">
        <v>1685.8166666666666</v>
      </c>
      <c r="F307" s="36">
        <v>1672.2833333333333</v>
      </c>
      <c r="G307" s="36">
        <v>1653.2666666666667</v>
      </c>
      <c r="H307" s="36">
        <v>1718.3666666666666</v>
      </c>
      <c r="I307" s="36">
        <v>1737.3833333333334</v>
      </c>
      <c r="J307" s="36">
        <v>1750.9166666666665</v>
      </c>
      <c r="K307" s="31">
        <v>1723.85</v>
      </c>
      <c r="L307" s="31">
        <v>1691.3</v>
      </c>
      <c r="M307" s="31">
        <v>16.602209999999999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382.5</v>
      </c>
      <c r="D308" s="36">
        <v>384.09999999999997</v>
      </c>
      <c r="E308" s="36">
        <v>379.89999999999992</v>
      </c>
      <c r="F308" s="36">
        <v>377.29999999999995</v>
      </c>
      <c r="G308" s="36">
        <v>373.09999999999991</v>
      </c>
      <c r="H308" s="36">
        <v>386.69999999999993</v>
      </c>
      <c r="I308" s="36">
        <v>390.9</v>
      </c>
      <c r="J308" s="36">
        <v>393.49999999999994</v>
      </c>
      <c r="K308" s="31">
        <v>388.3</v>
      </c>
      <c r="L308" s="31">
        <v>381.5</v>
      </c>
      <c r="M308" s="31">
        <v>1.24353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535.4</v>
      </c>
      <c r="D309" s="36">
        <v>536</v>
      </c>
      <c r="E309" s="36">
        <v>531</v>
      </c>
      <c r="F309" s="36">
        <v>526.6</v>
      </c>
      <c r="G309" s="36">
        <v>521.6</v>
      </c>
      <c r="H309" s="36">
        <v>540.4</v>
      </c>
      <c r="I309" s="36">
        <v>545.4</v>
      </c>
      <c r="J309" s="36">
        <v>549.79999999999995</v>
      </c>
      <c r="K309" s="31">
        <v>541</v>
      </c>
      <c r="L309" s="31">
        <v>531.6</v>
      </c>
      <c r="M309" s="31">
        <v>8.2141099999999998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398</v>
      </c>
      <c r="D310" s="36">
        <v>399.98333333333335</v>
      </c>
      <c r="E310" s="36">
        <v>395.01666666666671</v>
      </c>
      <c r="F310" s="36">
        <v>392.03333333333336</v>
      </c>
      <c r="G310" s="36">
        <v>387.06666666666672</v>
      </c>
      <c r="H310" s="36">
        <v>402.9666666666667</v>
      </c>
      <c r="I310" s="36">
        <v>407.93333333333339</v>
      </c>
      <c r="J310" s="36">
        <v>410.91666666666669</v>
      </c>
      <c r="K310" s="31">
        <v>404.95</v>
      </c>
      <c r="L310" s="31">
        <v>397</v>
      </c>
      <c r="M310" s="31">
        <v>4.3192399999999997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172.75</v>
      </c>
      <c r="D311" s="36">
        <v>172.25</v>
      </c>
      <c r="E311" s="36">
        <v>170.6</v>
      </c>
      <c r="F311" s="36">
        <v>168.45</v>
      </c>
      <c r="G311" s="36">
        <v>166.79999999999998</v>
      </c>
      <c r="H311" s="36">
        <v>174.4</v>
      </c>
      <c r="I311" s="36">
        <v>176.04999999999998</v>
      </c>
      <c r="J311" s="36">
        <v>178.20000000000002</v>
      </c>
      <c r="K311" s="31">
        <v>173.9</v>
      </c>
      <c r="L311" s="31">
        <v>170.1</v>
      </c>
      <c r="M311" s="31">
        <v>58.594549999999998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131.25</v>
      </c>
      <c r="D312" s="36">
        <v>131.66666666666666</v>
      </c>
      <c r="E312" s="36">
        <v>128.58333333333331</v>
      </c>
      <c r="F312" s="36">
        <v>125.91666666666666</v>
      </c>
      <c r="G312" s="36">
        <v>122.83333333333331</v>
      </c>
      <c r="H312" s="36">
        <v>134.33333333333331</v>
      </c>
      <c r="I312" s="36">
        <v>137.41666666666663</v>
      </c>
      <c r="J312" s="36">
        <v>140.08333333333331</v>
      </c>
      <c r="K312" s="31">
        <v>134.75</v>
      </c>
      <c r="L312" s="31">
        <v>129</v>
      </c>
      <c r="M312" s="31">
        <v>73.126109999999997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1942.45</v>
      </c>
      <c r="D313" s="36">
        <v>1940.8166666666668</v>
      </c>
      <c r="E313" s="36">
        <v>1926.7333333333336</v>
      </c>
      <c r="F313" s="36">
        <v>1911.0166666666667</v>
      </c>
      <c r="G313" s="36">
        <v>1896.9333333333334</v>
      </c>
      <c r="H313" s="36">
        <v>1956.5333333333338</v>
      </c>
      <c r="I313" s="36">
        <v>1970.6166666666672</v>
      </c>
      <c r="J313" s="36">
        <v>1986.3333333333339</v>
      </c>
      <c r="K313" s="31">
        <v>1954.9</v>
      </c>
      <c r="L313" s="31">
        <v>1925.1</v>
      </c>
      <c r="M313" s="31">
        <v>2.7984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547.85</v>
      </c>
      <c r="D314" s="36">
        <v>545.1</v>
      </c>
      <c r="E314" s="36">
        <v>540.20000000000005</v>
      </c>
      <c r="F314" s="36">
        <v>532.55000000000007</v>
      </c>
      <c r="G314" s="36">
        <v>527.65000000000009</v>
      </c>
      <c r="H314" s="36">
        <v>552.75</v>
      </c>
      <c r="I314" s="36">
        <v>557.64999999999986</v>
      </c>
      <c r="J314" s="36">
        <v>565.29999999999995</v>
      </c>
      <c r="K314" s="31">
        <v>550</v>
      </c>
      <c r="L314" s="31">
        <v>537.45000000000005</v>
      </c>
      <c r="M314" s="31">
        <v>18.222750000000001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10233.6</v>
      </c>
      <c r="D315" s="36">
        <v>10272.266666666666</v>
      </c>
      <c r="E315" s="36">
        <v>10167.533333333333</v>
      </c>
      <c r="F315" s="36">
        <v>10101.466666666667</v>
      </c>
      <c r="G315" s="36">
        <v>9996.7333333333336</v>
      </c>
      <c r="H315" s="36">
        <v>10338.333333333332</v>
      </c>
      <c r="I315" s="36">
        <v>10443.066666666666</v>
      </c>
      <c r="J315" s="36">
        <v>10509.133333333331</v>
      </c>
      <c r="K315" s="31">
        <v>10377</v>
      </c>
      <c r="L315" s="31">
        <v>10206.200000000001</v>
      </c>
      <c r="M315" s="31">
        <v>5.8573399999999998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2789.15</v>
      </c>
      <c r="D316" s="36">
        <v>2786.3166666666671</v>
      </c>
      <c r="E316" s="36">
        <v>2752.8833333333341</v>
      </c>
      <c r="F316" s="36">
        <v>2716.6166666666672</v>
      </c>
      <c r="G316" s="36">
        <v>2683.1833333333343</v>
      </c>
      <c r="H316" s="36">
        <v>2822.5833333333339</v>
      </c>
      <c r="I316" s="36">
        <v>2856.0166666666673</v>
      </c>
      <c r="J316" s="36">
        <v>2892.2833333333338</v>
      </c>
      <c r="K316" s="31">
        <v>2819.75</v>
      </c>
      <c r="L316" s="31">
        <v>2750.05</v>
      </c>
      <c r="M316" s="31">
        <v>1.1347499999999999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963</v>
      </c>
      <c r="D317" s="36">
        <v>967.4666666666667</v>
      </c>
      <c r="E317" s="36">
        <v>956.63333333333344</v>
      </c>
      <c r="F317" s="36">
        <v>950.26666666666677</v>
      </c>
      <c r="G317" s="36">
        <v>939.43333333333351</v>
      </c>
      <c r="H317" s="36">
        <v>973.83333333333337</v>
      </c>
      <c r="I317" s="36">
        <v>984.66666666666663</v>
      </c>
      <c r="J317" s="36">
        <v>991.0333333333333</v>
      </c>
      <c r="K317" s="31">
        <v>978.3</v>
      </c>
      <c r="L317" s="31">
        <v>961.1</v>
      </c>
      <c r="M317" s="31">
        <v>3.3221099999999999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664</v>
      </c>
      <c r="D318" s="36">
        <v>668.93333333333339</v>
      </c>
      <c r="E318" s="36">
        <v>657.21666666666681</v>
      </c>
      <c r="F318" s="36">
        <v>650.43333333333339</v>
      </c>
      <c r="G318" s="36">
        <v>638.71666666666681</v>
      </c>
      <c r="H318" s="36">
        <v>675.71666666666681</v>
      </c>
      <c r="I318" s="36">
        <v>687.43333333333351</v>
      </c>
      <c r="J318" s="36">
        <v>694.21666666666681</v>
      </c>
      <c r="K318" s="31">
        <v>680.65</v>
      </c>
      <c r="L318" s="31">
        <v>662.15</v>
      </c>
      <c r="M318" s="31">
        <v>21.65062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2139.9499999999998</v>
      </c>
      <c r="D319" s="36">
        <v>2156.65</v>
      </c>
      <c r="E319" s="36">
        <v>2098.3000000000002</v>
      </c>
      <c r="F319" s="36">
        <v>2056.65</v>
      </c>
      <c r="G319" s="36">
        <v>1998.3000000000002</v>
      </c>
      <c r="H319" s="36">
        <v>2198.3000000000002</v>
      </c>
      <c r="I319" s="36">
        <v>2256.6499999999996</v>
      </c>
      <c r="J319" s="36">
        <v>2298.3000000000002</v>
      </c>
      <c r="K319" s="31">
        <v>2215</v>
      </c>
      <c r="L319" s="31">
        <v>2115</v>
      </c>
      <c r="M319" s="31">
        <v>23.415040000000001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765.4</v>
      </c>
      <c r="D320" s="36">
        <v>764.43333333333339</v>
      </c>
      <c r="E320" s="36">
        <v>760.96666666666681</v>
      </c>
      <c r="F320" s="36">
        <v>756.53333333333342</v>
      </c>
      <c r="G320" s="36">
        <v>753.06666666666683</v>
      </c>
      <c r="H320" s="36">
        <v>768.86666666666679</v>
      </c>
      <c r="I320" s="36">
        <v>772.33333333333348</v>
      </c>
      <c r="J320" s="36">
        <v>776.76666666666677</v>
      </c>
      <c r="K320" s="31">
        <v>767.9</v>
      </c>
      <c r="L320" s="31">
        <v>760</v>
      </c>
      <c r="M320" s="31">
        <v>0.56286000000000003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920.75</v>
      </c>
      <c r="D321" s="36">
        <v>919.33333333333337</v>
      </c>
      <c r="E321" s="36">
        <v>908.91666666666674</v>
      </c>
      <c r="F321" s="36">
        <v>897.08333333333337</v>
      </c>
      <c r="G321" s="36">
        <v>886.66666666666674</v>
      </c>
      <c r="H321" s="36">
        <v>931.16666666666674</v>
      </c>
      <c r="I321" s="36">
        <v>941.58333333333348</v>
      </c>
      <c r="J321" s="36">
        <v>953.41666666666674</v>
      </c>
      <c r="K321" s="31">
        <v>929.75</v>
      </c>
      <c r="L321" s="31">
        <v>907.5</v>
      </c>
      <c r="M321" s="31">
        <v>0.60284000000000004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1316.75</v>
      </c>
      <c r="D322" s="36">
        <v>1320.3166666666666</v>
      </c>
      <c r="E322" s="36">
        <v>1286.6333333333332</v>
      </c>
      <c r="F322" s="36">
        <v>1256.5166666666667</v>
      </c>
      <c r="G322" s="36">
        <v>1222.8333333333333</v>
      </c>
      <c r="H322" s="36">
        <v>1350.4333333333332</v>
      </c>
      <c r="I322" s="36">
        <v>1384.1166666666666</v>
      </c>
      <c r="J322" s="36">
        <v>1414.2333333333331</v>
      </c>
      <c r="K322" s="31">
        <v>1354</v>
      </c>
      <c r="L322" s="31">
        <v>1290.2</v>
      </c>
      <c r="M322" s="31">
        <v>1.15811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1638.4</v>
      </c>
      <c r="D323" s="36">
        <v>1644.5</v>
      </c>
      <c r="E323" s="36">
        <v>1611</v>
      </c>
      <c r="F323" s="36">
        <v>1583.6</v>
      </c>
      <c r="G323" s="36">
        <v>1550.1</v>
      </c>
      <c r="H323" s="36">
        <v>1671.9</v>
      </c>
      <c r="I323" s="36">
        <v>1705.4</v>
      </c>
      <c r="J323" s="36">
        <v>1732.8000000000002</v>
      </c>
      <c r="K323" s="31">
        <v>1678</v>
      </c>
      <c r="L323" s="31">
        <v>1617.1</v>
      </c>
      <c r="M323" s="31">
        <v>6.0063899999999997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60.45</v>
      </c>
      <c r="D324" s="36">
        <v>60.666666666666664</v>
      </c>
      <c r="E324" s="36">
        <v>59.783333333333331</v>
      </c>
      <c r="F324" s="36">
        <v>59.116666666666667</v>
      </c>
      <c r="G324" s="36">
        <v>58.233333333333334</v>
      </c>
      <c r="H324" s="36">
        <v>61.333333333333329</v>
      </c>
      <c r="I324" s="36">
        <v>62.216666666666669</v>
      </c>
      <c r="J324" s="36">
        <v>62.883333333333326</v>
      </c>
      <c r="K324" s="31">
        <v>61.55</v>
      </c>
      <c r="L324" s="31">
        <v>60</v>
      </c>
      <c r="M324" s="31">
        <v>36.287930000000003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61.75</v>
      </c>
      <c r="D325" s="36">
        <v>61.733333333333327</v>
      </c>
      <c r="E325" s="36">
        <v>61.266666666666652</v>
      </c>
      <c r="F325" s="36">
        <v>60.783333333333324</v>
      </c>
      <c r="G325" s="36">
        <v>60.316666666666649</v>
      </c>
      <c r="H325" s="36">
        <v>62.216666666666654</v>
      </c>
      <c r="I325" s="36">
        <v>62.683333333333337</v>
      </c>
      <c r="J325" s="36">
        <v>63.166666666666657</v>
      </c>
      <c r="K325" s="31">
        <v>62.2</v>
      </c>
      <c r="L325" s="31">
        <v>61.25</v>
      </c>
      <c r="M325" s="31">
        <v>111.88544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1282.5</v>
      </c>
      <c r="D326" s="36">
        <v>1268.0833333333333</v>
      </c>
      <c r="E326" s="36">
        <v>1245.1166666666666</v>
      </c>
      <c r="F326" s="36">
        <v>1207.7333333333333</v>
      </c>
      <c r="G326" s="36">
        <v>1184.7666666666667</v>
      </c>
      <c r="H326" s="36">
        <v>1305.4666666666665</v>
      </c>
      <c r="I326" s="36">
        <v>1328.4333333333332</v>
      </c>
      <c r="J326" s="36">
        <v>1365.8166666666664</v>
      </c>
      <c r="K326" s="31">
        <v>1291.05</v>
      </c>
      <c r="L326" s="31">
        <v>1230.7</v>
      </c>
      <c r="M326" s="31">
        <v>5.14567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2674.55</v>
      </c>
      <c r="D327" s="36">
        <v>2663.5833333333335</v>
      </c>
      <c r="E327" s="36">
        <v>2637.416666666667</v>
      </c>
      <c r="F327" s="36">
        <v>2600.2833333333333</v>
      </c>
      <c r="G327" s="36">
        <v>2574.1166666666668</v>
      </c>
      <c r="H327" s="36">
        <v>2700.7166666666672</v>
      </c>
      <c r="I327" s="36">
        <v>2726.8833333333341</v>
      </c>
      <c r="J327" s="36">
        <v>2764.0166666666673</v>
      </c>
      <c r="K327" s="31">
        <v>2689.75</v>
      </c>
      <c r="L327" s="31">
        <v>2626.45</v>
      </c>
      <c r="M327" s="31">
        <v>5.83786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118784.6</v>
      </c>
      <c r="D328" s="36">
        <v>119117.34999999999</v>
      </c>
      <c r="E328" s="36">
        <v>118234.69999999998</v>
      </c>
      <c r="F328" s="36">
        <v>117684.79999999999</v>
      </c>
      <c r="G328" s="36">
        <v>116802.14999999998</v>
      </c>
      <c r="H328" s="36">
        <v>119667.24999999999</v>
      </c>
      <c r="I328" s="36">
        <v>120549.89999999998</v>
      </c>
      <c r="J328" s="36">
        <v>121099.79999999999</v>
      </c>
      <c r="K328" s="31">
        <v>120000</v>
      </c>
      <c r="L328" s="31">
        <v>118567.45</v>
      </c>
      <c r="M328" s="31">
        <v>4.1390000000000003E-2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2313.8000000000002</v>
      </c>
      <c r="D329" s="36">
        <v>2325.0333333333333</v>
      </c>
      <c r="E329" s="36">
        <v>2298.7666666666664</v>
      </c>
      <c r="F329" s="36">
        <v>2283.7333333333331</v>
      </c>
      <c r="G329" s="36">
        <v>2257.4666666666662</v>
      </c>
      <c r="H329" s="36">
        <v>2340.0666666666666</v>
      </c>
      <c r="I329" s="36">
        <v>2366.3333333333339</v>
      </c>
      <c r="J329" s="36">
        <v>2381.3666666666668</v>
      </c>
      <c r="K329" s="31">
        <v>2351.3000000000002</v>
      </c>
      <c r="L329" s="31">
        <v>2310</v>
      </c>
      <c r="M329" s="31">
        <v>3.22275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3193.25</v>
      </c>
      <c r="D330" s="36">
        <v>3218.35</v>
      </c>
      <c r="E330" s="36">
        <v>3160.1</v>
      </c>
      <c r="F330" s="36">
        <v>3126.95</v>
      </c>
      <c r="G330" s="36">
        <v>3068.7</v>
      </c>
      <c r="H330" s="36">
        <v>3251.5</v>
      </c>
      <c r="I330" s="36">
        <v>3309.75</v>
      </c>
      <c r="J330" s="36">
        <v>3342.9</v>
      </c>
      <c r="K330" s="31">
        <v>3276.6</v>
      </c>
      <c r="L330" s="31">
        <v>3185.2</v>
      </c>
      <c r="M330" s="31">
        <v>3.3497499999999998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1485.7</v>
      </c>
      <c r="D331" s="36">
        <v>1484.5666666666666</v>
      </c>
      <c r="E331" s="36">
        <v>1476.1833333333332</v>
      </c>
      <c r="F331" s="36">
        <v>1466.6666666666665</v>
      </c>
      <c r="G331" s="36">
        <v>1458.2833333333331</v>
      </c>
      <c r="H331" s="36">
        <v>1494.0833333333333</v>
      </c>
      <c r="I331" s="36">
        <v>1502.4666666666665</v>
      </c>
      <c r="J331" s="36">
        <v>1511.9833333333333</v>
      </c>
      <c r="K331" s="31">
        <v>1492.95</v>
      </c>
      <c r="L331" s="31">
        <v>1475.05</v>
      </c>
      <c r="M331" s="31">
        <v>2.3487800000000001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1193.25</v>
      </c>
      <c r="D332" s="36">
        <v>1190.0833333333333</v>
      </c>
      <c r="E332" s="36">
        <v>1183.7166666666665</v>
      </c>
      <c r="F332" s="36">
        <v>1174.1833333333332</v>
      </c>
      <c r="G332" s="36">
        <v>1167.8166666666664</v>
      </c>
      <c r="H332" s="36">
        <v>1199.6166666666666</v>
      </c>
      <c r="I332" s="36">
        <v>1205.9833333333333</v>
      </c>
      <c r="J332" s="36">
        <v>1215.5166666666667</v>
      </c>
      <c r="K332" s="31">
        <v>1196.45</v>
      </c>
      <c r="L332" s="31">
        <v>1180.55</v>
      </c>
      <c r="M332" s="31">
        <v>1.7845299999999999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778.75</v>
      </c>
      <c r="D333" s="36">
        <v>779.23333333333323</v>
      </c>
      <c r="E333" s="36">
        <v>773.51666666666642</v>
      </c>
      <c r="F333" s="36">
        <v>768.28333333333319</v>
      </c>
      <c r="G333" s="36">
        <v>762.56666666666638</v>
      </c>
      <c r="H333" s="36">
        <v>784.46666666666647</v>
      </c>
      <c r="I333" s="36">
        <v>790.18333333333339</v>
      </c>
      <c r="J333" s="36">
        <v>795.41666666666652</v>
      </c>
      <c r="K333" s="31">
        <v>784.95</v>
      </c>
      <c r="L333" s="31">
        <v>774</v>
      </c>
      <c r="M333" s="31">
        <v>3.5998899999999998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112.65</v>
      </c>
      <c r="D334" s="36">
        <v>113.55</v>
      </c>
      <c r="E334" s="36">
        <v>110.6</v>
      </c>
      <c r="F334" s="36">
        <v>108.55</v>
      </c>
      <c r="G334" s="36">
        <v>105.6</v>
      </c>
      <c r="H334" s="36">
        <v>115.6</v>
      </c>
      <c r="I334" s="36">
        <v>118.55000000000001</v>
      </c>
      <c r="J334" s="36">
        <v>120.6</v>
      </c>
      <c r="K334" s="31">
        <v>116.5</v>
      </c>
      <c r="L334" s="31">
        <v>111.5</v>
      </c>
      <c r="M334" s="31">
        <v>220.97019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3867.4</v>
      </c>
      <c r="D335" s="36">
        <v>3859.0833333333335</v>
      </c>
      <c r="E335" s="36">
        <v>3834.166666666667</v>
      </c>
      <c r="F335" s="36">
        <v>3800.9333333333334</v>
      </c>
      <c r="G335" s="36">
        <v>3776.0166666666669</v>
      </c>
      <c r="H335" s="36">
        <v>3892.3166666666671</v>
      </c>
      <c r="I335" s="36">
        <v>3917.233333333334</v>
      </c>
      <c r="J335" s="36">
        <v>3950.4666666666672</v>
      </c>
      <c r="K335" s="31">
        <v>3884</v>
      </c>
      <c r="L335" s="31">
        <v>3825.85</v>
      </c>
      <c r="M335" s="31">
        <v>0.86789000000000005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875.2</v>
      </c>
      <c r="D336" s="36">
        <v>884.4666666666667</v>
      </c>
      <c r="E336" s="36">
        <v>860.73333333333335</v>
      </c>
      <c r="F336" s="36">
        <v>846.26666666666665</v>
      </c>
      <c r="G336" s="36">
        <v>822.5333333333333</v>
      </c>
      <c r="H336" s="36">
        <v>898.93333333333339</v>
      </c>
      <c r="I336" s="36">
        <v>922.66666666666674</v>
      </c>
      <c r="J336" s="36">
        <v>937.13333333333344</v>
      </c>
      <c r="K336" s="31">
        <v>908.2</v>
      </c>
      <c r="L336" s="31">
        <v>870</v>
      </c>
      <c r="M336" s="31">
        <v>5.6269499999999999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82.4</v>
      </c>
      <c r="D337" s="36">
        <v>82.683333333333337</v>
      </c>
      <c r="E337" s="36">
        <v>81.716666666666669</v>
      </c>
      <c r="F337" s="36">
        <v>81.033333333333331</v>
      </c>
      <c r="G337" s="36">
        <v>80.066666666666663</v>
      </c>
      <c r="H337" s="36">
        <v>83.366666666666674</v>
      </c>
      <c r="I337" s="36">
        <v>84.333333333333343</v>
      </c>
      <c r="J337" s="36">
        <v>85.01666666666668</v>
      </c>
      <c r="K337" s="31">
        <v>83.65</v>
      </c>
      <c r="L337" s="31">
        <v>82</v>
      </c>
      <c r="M337" s="31">
        <v>97.658869999999993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166.05</v>
      </c>
      <c r="D338" s="36">
        <v>167.98333333333335</v>
      </c>
      <c r="E338" s="36">
        <v>163.4666666666667</v>
      </c>
      <c r="F338" s="36">
        <v>160.88333333333335</v>
      </c>
      <c r="G338" s="36">
        <v>156.3666666666667</v>
      </c>
      <c r="H338" s="36">
        <v>170.56666666666669</v>
      </c>
      <c r="I338" s="36">
        <v>175.08333333333334</v>
      </c>
      <c r="J338" s="36">
        <v>177.66666666666669</v>
      </c>
      <c r="K338" s="31">
        <v>172.5</v>
      </c>
      <c r="L338" s="31">
        <v>165.4</v>
      </c>
      <c r="M338" s="31">
        <v>77.587149999999994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25489.7</v>
      </c>
      <c r="D339" s="36">
        <v>25235.200000000001</v>
      </c>
      <c r="E339" s="36">
        <v>24765.4</v>
      </c>
      <c r="F339" s="36">
        <v>24041.100000000002</v>
      </c>
      <c r="G339" s="36">
        <v>23571.300000000003</v>
      </c>
      <c r="H339" s="36">
        <v>25959.5</v>
      </c>
      <c r="I339" s="36">
        <v>26429.299999999996</v>
      </c>
      <c r="J339" s="36">
        <v>27153.599999999999</v>
      </c>
      <c r="K339" s="31">
        <v>25705</v>
      </c>
      <c r="L339" s="31">
        <v>24510.9</v>
      </c>
      <c r="M339" s="31">
        <v>3.5286599999999999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87.65</v>
      </c>
      <c r="D340" s="36">
        <v>87.516666666666666</v>
      </c>
      <c r="E340" s="36">
        <v>86.383333333333326</v>
      </c>
      <c r="F340" s="36">
        <v>85.11666666666666</v>
      </c>
      <c r="G340" s="36">
        <v>83.98333333333332</v>
      </c>
      <c r="H340" s="36">
        <v>88.783333333333331</v>
      </c>
      <c r="I340" s="36">
        <v>89.916666666666686</v>
      </c>
      <c r="J340" s="36">
        <v>91.183333333333337</v>
      </c>
      <c r="K340" s="31">
        <v>88.65</v>
      </c>
      <c r="L340" s="31">
        <v>86.25</v>
      </c>
      <c r="M340" s="31">
        <v>50.414160000000003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64.849999999999994</v>
      </c>
      <c r="D341" s="36">
        <v>65.466666666666669</v>
      </c>
      <c r="E341" s="36">
        <v>63.983333333333334</v>
      </c>
      <c r="F341" s="36">
        <v>63.11666666666666</v>
      </c>
      <c r="G341" s="36">
        <v>61.633333333333326</v>
      </c>
      <c r="H341" s="36">
        <v>66.333333333333343</v>
      </c>
      <c r="I341" s="36">
        <v>67.816666666666691</v>
      </c>
      <c r="J341" s="36">
        <v>68.683333333333351</v>
      </c>
      <c r="K341" s="31">
        <v>66.95</v>
      </c>
      <c r="L341" s="31">
        <v>64.599999999999994</v>
      </c>
      <c r="M341" s="31">
        <v>250.93633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449.05</v>
      </c>
      <c r="D342" s="36">
        <v>448.61666666666662</v>
      </c>
      <c r="E342" s="36">
        <v>442.93333333333322</v>
      </c>
      <c r="F342" s="36">
        <v>436.81666666666661</v>
      </c>
      <c r="G342" s="36">
        <v>431.13333333333321</v>
      </c>
      <c r="H342" s="36">
        <v>454.73333333333323</v>
      </c>
      <c r="I342" s="36">
        <v>460.41666666666663</v>
      </c>
      <c r="J342" s="36">
        <v>466.53333333333325</v>
      </c>
      <c r="K342" s="31">
        <v>454.3</v>
      </c>
      <c r="L342" s="31">
        <v>442.5</v>
      </c>
      <c r="M342" s="31">
        <v>7.2618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209.7</v>
      </c>
      <c r="D343" s="36">
        <v>208.18333333333331</v>
      </c>
      <c r="E343" s="36">
        <v>202.66666666666663</v>
      </c>
      <c r="F343" s="36">
        <v>195.63333333333333</v>
      </c>
      <c r="G343" s="36">
        <v>190.11666666666665</v>
      </c>
      <c r="H343" s="36">
        <v>215.21666666666661</v>
      </c>
      <c r="I343" s="36">
        <v>220.73333333333332</v>
      </c>
      <c r="J343" s="36">
        <v>227.76666666666659</v>
      </c>
      <c r="K343" s="31">
        <v>213.7</v>
      </c>
      <c r="L343" s="31">
        <v>201.15</v>
      </c>
      <c r="M343" s="31">
        <v>67.535409999999999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193.6</v>
      </c>
      <c r="D344" s="36">
        <v>194.20000000000002</v>
      </c>
      <c r="E344" s="36">
        <v>191.40000000000003</v>
      </c>
      <c r="F344" s="36">
        <v>189.20000000000002</v>
      </c>
      <c r="G344" s="36">
        <v>186.40000000000003</v>
      </c>
      <c r="H344" s="36">
        <v>196.40000000000003</v>
      </c>
      <c r="I344" s="36">
        <v>199.20000000000005</v>
      </c>
      <c r="J344" s="36">
        <v>201.40000000000003</v>
      </c>
      <c r="K344" s="31">
        <v>197</v>
      </c>
      <c r="L344" s="31">
        <v>192</v>
      </c>
      <c r="M344" s="31">
        <v>70.017259999999993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51.85</v>
      </c>
      <c r="D345" s="36">
        <v>51.85</v>
      </c>
      <c r="E345" s="36">
        <v>51</v>
      </c>
      <c r="F345" s="36">
        <v>50.15</v>
      </c>
      <c r="G345" s="36">
        <v>49.3</v>
      </c>
      <c r="H345" s="36">
        <v>52.7</v>
      </c>
      <c r="I345" s="36">
        <v>53.550000000000011</v>
      </c>
      <c r="J345" s="36">
        <v>54.400000000000006</v>
      </c>
      <c r="K345" s="31">
        <v>52.7</v>
      </c>
      <c r="L345" s="31">
        <v>51</v>
      </c>
      <c r="M345" s="31">
        <v>73.050280000000001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273.60000000000002</v>
      </c>
      <c r="D346" s="36">
        <v>270.41666666666669</v>
      </c>
      <c r="E346" s="36">
        <v>264.68333333333339</v>
      </c>
      <c r="F346" s="36">
        <v>255.76666666666671</v>
      </c>
      <c r="G346" s="36">
        <v>250.03333333333342</v>
      </c>
      <c r="H346" s="36">
        <v>279.33333333333337</v>
      </c>
      <c r="I346" s="36">
        <v>285.06666666666661</v>
      </c>
      <c r="J346" s="36">
        <v>293.98333333333335</v>
      </c>
      <c r="K346" s="31">
        <v>276.14999999999998</v>
      </c>
      <c r="L346" s="31">
        <v>261.5</v>
      </c>
      <c r="M346" s="31">
        <v>41.94717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309.64999999999998</v>
      </c>
      <c r="D347" s="36">
        <v>308.21666666666664</v>
      </c>
      <c r="E347" s="36">
        <v>303.93333333333328</v>
      </c>
      <c r="F347" s="36">
        <v>298.21666666666664</v>
      </c>
      <c r="G347" s="36">
        <v>293.93333333333328</v>
      </c>
      <c r="H347" s="36">
        <v>313.93333333333328</v>
      </c>
      <c r="I347" s="36">
        <v>318.2166666666667</v>
      </c>
      <c r="J347" s="36">
        <v>323.93333333333328</v>
      </c>
      <c r="K347" s="31">
        <v>312.5</v>
      </c>
      <c r="L347" s="31">
        <v>302.5</v>
      </c>
      <c r="M347" s="31">
        <v>156.50536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374.7</v>
      </c>
      <c r="D348" s="36">
        <v>376.48333333333335</v>
      </c>
      <c r="E348" s="36">
        <v>369.01666666666671</v>
      </c>
      <c r="F348" s="36">
        <v>363.33333333333337</v>
      </c>
      <c r="G348" s="36">
        <v>355.86666666666673</v>
      </c>
      <c r="H348" s="36">
        <v>382.16666666666669</v>
      </c>
      <c r="I348" s="36">
        <v>389.63333333333338</v>
      </c>
      <c r="J348" s="36">
        <v>395.31666666666666</v>
      </c>
      <c r="K348" s="31">
        <v>383.95</v>
      </c>
      <c r="L348" s="31">
        <v>370.8</v>
      </c>
      <c r="M348" s="31">
        <v>19.223790000000001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1426.4</v>
      </c>
      <c r="D349" s="36">
        <v>1435.1833333333332</v>
      </c>
      <c r="E349" s="36">
        <v>1413.0666666666664</v>
      </c>
      <c r="F349" s="36">
        <v>1399.7333333333331</v>
      </c>
      <c r="G349" s="36">
        <v>1377.6166666666663</v>
      </c>
      <c r="H349" s="36">
        <v>1448.5166666666664</v>
      </c>
      <c r="I349" s="36">
        <v>1470.6333333333332</v>
      </c>
      <c r="J349" s="36">
        <v>1483.9666666666665</v>
      </c>
      <c r="K349" s="31">
        <v>1457.3</v>
      </c>
      <c r="L349" s="31">
        <v>1421.85</v>
      </c>
      <c r="M349" s="31">
        <v>4.1748200000000004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200.3</v>
      </c>
      <c r="D350" s="36">
        <v>201.05000000000004</v>
      </c>
      <c r="E350" s="36">
        <v>198.55000000000007</v>
      </c>
      <c r="F350" s="36">
        <v>196.80000000000004</v>
      </c>
      <c r="G350" s="36">
        <v>194.30000000000007</v>
      </c>
      <c r="H350" s="36">
        <v>202.80000000000007</v>
      </c>
      <c r="I350" s="36">
        <v>205.3</v>
      </c>
      <c r="J350" s="36">
        <v>207.05000000000007</v>
      </c>
      <c r="K350" s="31">
        <v>203.55</v>
      </c>
      <c r="L350" s="31">
        <v>199.3</v>
      </c>
      <c r="M350" s="31">
        <v>167.39742000000001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341.4</v>
      </c>
      <c r="D351" s="36">
        <v>338.16666666666669</v>
      </c>
      <c r="E351" s="36">
        <v>329.23333333333335</v>
      </c>
      <c r="F351" s="36">
        <v>317.06666666666666</v>
      </c>
      <c r="G351" s="36">
        <v>308.13333333333333</v>
      </c>
      <c r="H351" s="36">
        <v>350.33333333333337</v>
      </c>
      <c r="I351" s="36">
        <v>359.26666666666665</v>
      </c>
      <c r="J351" s="36">
        <v>371.43333333333339</v>
      </c>
      <c r="K351" s="31">
        <v>347.1</v>
      </c>
      <c r="L351" s="31">
        <v>326</v>
      </c>
      <c r="M351" s="31">
        <v>85.31644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1274.05</v>
      </c>
      <c r="D352" s="36">
        <v>1281.25</v>
      </c>
      <c r="E352" s="36">
        <v>1257.8</v>
      </c>
      <c r="F352" s="36">
        <v>1241.55</v>
      </c>
      <c r="G352" s="36">
        <v>1218.0999999999999</v>
      </c>
      <c r="H352" s="36">
        <v>1297.5</v>
      </c>
      <c r="I352" s="36">
        <v>1320.9499999999998</v>
      </c>
      <c r="J352" s="36">
        <v>1337.2</v>
      </c>
      <c r="K352" s="31">
        <v>1304.7</v>
      </c>
      <c r="L352" s="31">
        <v>1265</v>
      </c>
      <c r="M352" s="31">
        <v>9.5400200000000002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622.70000000000005</v>
      </c>
      <c r="D353" s="36">
        <v>622.33333333333337</v>
      </c>
      <c r="E353" s="36">
        <v>618.66666666666674</v>
      </c>
      <c r="F353" s="36">
        <v>614.63333333333333</v>
      </c>
      <c r="G353" s="36">
        <v>610.9666666666667</v>
      </c>
      <c r="H353" s="36">
        <v>626.36666666666679</v>
      </c>
      <c r="I353" s="36">
        <v>630.03333333333353</v>
      </c>
      <c r="J353" s="36">
        <v>634.06666666666683</v>
      </c>
      <c r="K353" s="31">
        <v>626</v>
      </c>
      <c r="L353" s="31">
        <v>618.29999999999995</v>
      </c>
      <c r="M353" s="31">
        <v>48.809959999999997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4373.7</v>
      </c>
      <c r="D354" s="36">
        <v>4367.0166666666664</v>
      </c>
      <c r="E354" s="36">
        <v>4346.083333333333</v>
      </c>
      <c r="F354" s="36">
        <v>4318.4666666666662</v>
      </c>
      <c r="G354" s="36">
        <v>4297.5333333333328</v>
      </c>
      <c r="H354" s="36">
        <v>4394.6333333333332</v>
      </c>
      <c r="I354" s="36">
        <v>4415.5666666666675</v>
      </c>
      <c r="J354" s="36">
        <v>4443.1833333333334</v>
      </c>
      <c r="K354" s="31">
        <v>4387.95</v>
      </c>
      <c r="L354" s="31">
        <v>4339.3999999999996</v>
      </c>
      <c r="M354" s="31">
        <v>0.56374999999999997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235.5</v>
      </c>
      <c r="D355" s="36">
        <v>231.48333333333335</v>
      </c>
      <c r="E355" s="36">
        <v>223.9666666666667</v>
      </c>
      <c r="F355" s="36">
        <v>212.43333333333334</v>
      </c>
      <c r="G355" s="36">
        <v>204.91666666666669</v>
      </c>
      <c r="H355" s="36">
        <v>243.01666666666671</v>
      </c>
      <c r="I355" s="36">
        <v>250.53333333333336</v>
      </c>
      <c r="J355" s="36">
        <v>262.06666666666672</v>
      </c>
      <c r="K355" s="31">
        <v>239</v>
      </c>
      <c r="L355" s="31">
        <v>219.95</v>
      </c>
      <c r="M355" s="31">
        <v>63.259430000000002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37756.050000000003</v>
      </c>
      <c r="D356" s="36">
        <v>37800.383333333331</v>
      </c>
      <c r="E356" s="36">
        <v>37562.566666666666</v>
      </c>
      <c r="F356" s="36">
        <v>37369.083333333336</v>
      </c>
      <c r="G356" s="36">
        <v>37131.26666666667</v>
      </c>
      <c r="H356" s="36">
        <v>37993.866666666661</v>
      </c>
      <c r="I356" s="36">
        <v>38231.683333333327</v>
      </c>
      <c r="J356" s="36">
        <v>38425.166666666657</v>
      </c>
      <c r="K356" s="31">
        <v>38038.199999999997</v>
      </c>
      <c r="L356" s="31">
        <v>37606.9</v>
      </c>
      <c r="M356" s="31">
        <v>0.25328000000000001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1599.4</v>
      </c>
      <c r="D357" s="36">
        <v>1594.8</v>
      </c>
      <c r="E357" s="36">
        <v>1580.6</v>
      </c>
      <c r="F357" s="36">
        <v>1561.8</v>
      </c>
      <c r="G357" s="36">
        <v>1547.6</v>
      </c>
      <c r="H357" s="36">
        <v>1613.6</v>
      </c>
      <c r="I357" s="36">
        <v>1627.8000000000002</v>
      </c>
      <c r="J357" s="36">
        <v>1646.6</v>
      </c>
      <c r="K357" s="31">
        <v>1609</v>
      </c>
      <c r="L357" s="31">
        <v>1576</v>
      </c>
      <c r="M357" s="31">
        <v>5.2964000000000002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799.85</v>
      </c>
      <c r="D358" s="36">
        <v>800.15</v>
      </c>
      <c r="E358" s="36">
        <v>791.75</v>
      </c>
      <c r="F358" s="36">
        <v>783.65</v>
      </c>
      <c r="G358" s="36">
        <v>775.25</v>
      </c>
      <c r="H358" s="36">
        <v>808.25</v>
      </c>
      <c r="I358" s="36">
        <v>816.64999999999986</v>
      </c>
      <c r="J358" s="36">
        <v>824.75</v>
      </c>
      <c r="K358" s="31">
        <v>808.55</v>
      </c>
      <c r="L358" s="31">
        <v>792.05</v>
      </c>
      <c r="M358" s="31">
        <v>8.4209999999999994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255.5</v>
      </c>
      <c r="D359" s="36">
        <v>257.41666666666669</v>
      </c>
      <c r="E359" s="36">
        <v>252.58333333333337</v>
      </c>
      <c r="F359" s="36">
        <v>249.66666666666669</v>
      </c>
      <c r="G359" s="36">
        <v>244.83333333333337</v>
      </c>
      <c r="H359" s="36">
        <v>260.33333333333337</v>
      </c>
      <c r="I359" s="36">
        <v>265.16666666666674</v>
      </c>
      <c r="J359" s="36">
        <v>268.08333333333337</v>
      </c>
      <c r="K359" s="31">
        <v>262.25</v>
      </c>
      <c r="L359" s="31">
        <v>254.5</v>
      </c>
      <c r="M359" s="31">
        <v>29.96996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7064.3</v>
      </c>
      <c r="D360" s="36">
        <v>7073.1833333333334</v>
      </c>
      <c r="E360" s="36">
        <v>6956.3666666666668</v>
      </c>
      <c r="F360" s="36">
        <v>6848.4333333333334</v>
      </c>
      <c r="G360" s="36">
        <v>6731.6166666666668</v>
      </c>
      <c r="H360" s="36">
        <v>7181.1166666666668</v>
      </c>
      <c r="I360" s="36">
        <v>7297.9333333333343</v>
      </c>
      <c r="J360" s="36">
        <v>7405.8666666666668</v>
      </c>
      <c r="K360" s="31">
        <v>7190</v>
      </c>
      <c r="L360" s="31">
        <v>6965.25</v>
      </c>
      <c r="M360" s="31">
        <v>3.9649999999999999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216.1</v>
      </c>
      <c r="D361" s="36">
        <v>216.48333333333335</v>
      </c>
      <c r="E361" s="36">
        <v>214.6166666666667</v>
      </c>
      <c r="F361" s="36">
        <v>213.13333333333335</v>
      </c>
      <c r="G361" s="36">
        <v>211.26666666666671</v>
      </c>
      <c r="H361" s="36">
        <v>217.9666666666667</v>
      </c>
      <c r="I361" s="36">
        <v>219.83333333333337</v>
      </c>
      <c r="J361" s="36">
        <v>221.31666666666669</v>
      </c>
      <c r="K361" s="31">
        <v>218.35</v>
      </c>
      <c r="L361" s="31">
        <v>215</v>
      </c>
      <c r="M361" s="31">
        <v>37.448819999999998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4240.3500000000004</v>
      </c>
      <c r="D362" s="36">
        <v>4228.9666666666672</v>
      </c>
      <c r="E362" s="36">
        <v>4197.9333333333343</v>
      </c>
      <c r="F362" s="36">
        <v>4155.5166666666673</v>
      </c>
      <c r="G362" s="36">
        <v>4124.4833333333345</v>
      </c>
      <c r="H362" s="36">
        <v>4271.3833333333341</v>
      </c>
      <c r="I362" s="36">
        <v>4302.416666666667</v>
      </c>
      <c r="J362" s="36">
        <v>4344.8333333333339</v>
      </c>
      <c r="K362" s="31">
        <v>4260</v>
      </c>
      <c r="L362" s="31">
        <v>4186.55</v>
      </c>
      <c r="M362" s="31">
        <v>0.33296999999999999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2252.4499999999998</v>
      </c>
      <c r="D363" s="36">
        <v>2271.9666666666667</v>
      </c>
      <c r="E363" s="36">
        <v>2221.9333333333334</v>
      </c>
      <c r="F363" s="36">
        <v>2191.4166666666665</v>
      </c>
      <c r="G363" s="36">
        <v>2141.3833333333332</v>
      </c>
      <c r="H363" s="36">
        <v>2302.4833333333336</v>
      </c>
      <c r="I363" s="36">
        <v>2352.5166666666673</v>
      </c>
      <c r="J363" s="36">
        <v>2383.0333333333338</v>
      </c>
      <c r="K363" s="31">
        <v>2322</v>
      </c>
      <c r="L363" s="31">
        <v>2241.4499999999998</v>
      </c>
      <c r="M363" s="31">
        <v>1.8872199999999999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3393.95</v>
      </c>
      <c r="D364" s="36">
        <v>3396.5499999999997</v>
      </c>
      <c r="E364" s="36">
        <v>3368.2499999999995</v>
      </c>
      <c r="F364" s="36">
        <v>3342.5499999999997</v>
      </c>
      <c r="G364" s="36">
        <v>3314.2499999999995</v>
      </c>
      <c r="H364" s="36">
        <v>3422.2499999999995</v>
      </c>
      <c r="I364" s="36">
        <v>3450.5499999999997</v>
      </c>
      <c r="J364" s="36">
        <v>3476.2499999999995</v>
      </c>
      <c r="K364" s="31">
        <v>3424.85</v>
      </c>
      <c r="L364" s="31">
        <v>3370.85</v>
      </c>
      <c r="M364" s="31">
        <v>5.80769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2648.75</v>
      </c>
      <c r="D365" s="36">
        <v>2642.8833333333332</v>
      </c>
      <c r="E365" s="36">
        <v>2624.7666666666664</v>
      </c>
      <c r="F365" s="36">
        <v>2600.7833333333333</v>
      </c>
      <c r="G365" s="36">
        <v>2582.6666666666665</v>
      </c>
      <c r="H365" s="36">
        <v>2666.8666666666663</v>
      </c>
      <c r="I365" s="36">
        <v>2684.9833333333331</v>
      </c>
      <c r="J365" s="36">
        <v>2708.9666666666662</v>
      </c>
      <c r="K365" s="31">
        <v>2661</v>
      </c>
      <c r="L365" s="31">
        <v>2618.9</v>
      </c>
      <c r="M365" s="31">
        <v>3.8980100000000002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961.65</v>
      </c>
      <c r="D366" s="36">
        <v>961.43333333333339</v>
      </c>
      <c r="E366" s="36">
        <v>948.26666666666677</v>
      </c>
      <c r="F366" s="36">
        <v>934.88333333333333</v>
      </c>
      <c r="G366" s="36">
        <v>921.7166666666667</v>
      </c>
      <c r="H366" s="36">
        <v>974.81666666666683</v>
      </c>
      <c r="I366" s="36">
        <v>987.98333333333335</v>
      </c>
      <c r="J366" s="36">
        <v>1001.3666666666669</v>
      </c>
      <c r="K366" s="31">
        <v>974.6</v>
      </c>
      <c r="L366" s="31">
        <v>948.05</v>
      </c>
      <c r="M366" s="31">
        <v>12.766209999999999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129.30000000000001</v>
      </c>
      <c r="D367" s="36">
        <v>129.54999999999998</v>
      </c>
      <c r="E367" s="36">
        <v>126.74999999999997</v>
      </c>
      <c r="F367" s="36">
        <v>124.19999999999999</v>
      </c>
      <c r="G367" s="36">
        <v>121.39999999999998</v>
      </c>
      <c r="H367" s="36">
        <v>132.09999999999997</v>
      </c>
      <c r="I367" s="36">
        <v>134.89999999999998</v>
      </c>
      <c r="J367" s="36">
        <v>137.44999999999996</v>
      </c>
      <c r="K367" s="31">
        <v>132.35</v>
      </c>
      <c r="L367" s="31">
        <v>127</v>
      </c>
      <c r="M367" s="31">
        <v>86.71463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807.55</v>
      </c>
      <c r="D368" s="36">
        <v>814.30000000000007</v>
      </c>
      <c r="E368" s="36">
        <v>795.60000000000014</v>
      </c>
      <c r="F368" s="36">
        <v>783.65000000000009</v>
      </c>
      <c r="G368" s="36">
        <v>764.95000000000016</v>
      </c>
      <c r="H368" s="36">
        <v>826.25000000000011</v>
      </c>
      <c r="I368" s="36">
        <v>844.95000000000016</v>
      </c>
      <c r="J368" s="36">
        <v>856.90000000000009</v>
      </c>
      <c r="K368" s="31">
        <v>833</v>
      </c>
      <c r="L368" s="31">
        <v>802.35</v>
      </c>
      <c r="M368" s="31">
        <v>4.0181699999999996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349.35</v>
      </c>
      <c r="D369" s="36">
        <v>353.65000000000003</v>
      </c>
      <c r="E369" s="36">
        <v>343.30000000000007</v>
      </c>
      <c r="F369" s="36">
        <v>337.25000000000006</v>
      </c>
      <c r="G369" s="36">
        <v>326.90000000000009</v>
      </c>
      <c r="H369" s="36">
        <v>359.70000000000005</v>
      </c>
      <c r="I369" s="36">
        <v>370.05000000000007</v>
      </c>
      <c r="J369" s="36">
        <v>376.1</v>
      </c>
      <c r="K369" s="31">
        <v>364</v>
      </c>
      <c r="L369" s="31">
        <v>347.6</v>
      </c>
      <c r="M369" s="31">
        <v>22.450379999999999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1505.7</v>
      </c>
      <c r="D370" s="36">
        <v>1515.2333333333333</v>
      </c>
      <c r="E370" s="36">
        <v>1490.4666666666667</v>
      </c>
      <c r="F370" s="36">
        <v>1475.2333333333333</v>
      </c>
      <c r="G370" s="36">
        <v>1450.4666666666667</v>
      </c>
      <c r="H370" s="36">
        <v>1530.4666666666667</v>
      </c>
      <c r="I370" s="36">
        <v>1555.2333333333336</v>
      </c>
      <c r="J370" s="36">
        <v>1570.4666666666667</v>
      </c>
      <c r="K370" s="31">
        <v>1540</v>
      </c>
      <c r="L370" s="31">
        <v>1500</v>
      </c>
      <c r="M370" s="31">
        <v>0.37569000000000002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5610.9</v>
      </c>
      <c r="D371" s="36">
        <v>5627.6333333333323</v>
      </c>
      <c r="E371" s="36">
        <v>5556.3166666666648</v>
      </c>
      <c r="F371" s="36">
        <v>5501.7333333333327</v>
      </c>
      <c r="G371" s="36">
        <v>5430.4166666666652</v>
      </c>
      <c r="H371" s="36">
        <v>5682.2166666666644</v>
      </c>
      <c r="I371" s="36">
        <v>5753.5333333333319</v>
      </c>
      <c r="J371" s="36">
        <v>5808.1166666666641</v>
      </c>
      <c r="K371" s="31">
        <v>5698.95</v>
      </c>
      <c r="L371" s="31">
        <v>5573.05</v>
      </c>
      <c r="M371" s="31">
        <v>3.06765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1026.5</v>
      </c>
      <c r="D372" s="36">
        <v>1030.05</v>
      </c>
      <c r="E372" s="36">
        <v>1021.5</v>
      </c>
      <c r="F372" s="36">
        <v>1016.5</v>
      </c>
      <c r="G372" s="36">
        <v>1007.95</v>
      </c>
      <c r="H372" s="36">
        <v>1035.05</v>
      </c>
      <c r="I372" s="36">
        <v>1043.5999999999997</v>
      </c>
      <c r="J372" s="36">
        <v>1048.5999999999999</v>
      </c>
      <c r="K372" s="31">
        <v>1038.5999999999999</v>
      </c>
      <c r="L372" s="31">
        <v>1025.05</v>
      </c>
      <c r="M372" s="31">
        <v>0.59745000000000004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444.5</v>
      </c>
      <c r="D373" s="36">
        <v>442.88333333333338</v>
      </c>
      <c r="E373" s="36">
        <v>435.76666666666677</v>
      </c>
      <c r="F373" s="36">
        <v>427.03333333333336</v>
      </c>
      <c r="G373" s="36">
        <v>419.91666666666674</v>
      </c>
      <c r="H373" s="36">
        <v>451.61666666666679</v>
      </c>
      <c r="I373" s="36">
        <v>458.73333333333346</v>
      </c>
      <c r="J373" s="36">
        <v>467.46666666666681</v>
      </c>
      <c r="K373" s="31">
        <v>450</v>
      </c>
      <c r="L373" s="31">
        <v>434.15</v>
      </c>
      <c r="M373" s="31">
        <v>40.332769999999996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408.75</v>
      </c>
      <c r="D374" s="36">
        <v>408.51666666666665</v>
      </c>
      <c r="E374" s="36">
        <v>402.2833333333333</v>
      </c>
      <c r="F374" s="36">
        <v>395.81666666666666</v>
      </c>
      <c r="G374" s="36">
        <v>389.58333333333331</v>
      </c>
      <c r="H374" s="36">
        <v>414.98333333333329</v>
      </c>
      <c r="I374" s="36">
        <v>421.21666666666664</v>
      </c>
      <c r="J374" s="36">
        <v>427.68333333333328</v>
      </c>
      <c r="K374" s="31">
        <v>414.75</v>
      </c>
      <c r="L374" s="31">
        <v>402.05</v>
      </c>
      <c r="M374" s="31">
        <v>105.2882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233.55</v>
      </c>
      <c r="D375" s="36">
        <v>232.93333333333337</v>
      </c>
      <c r="E375" s="36">
        <v>231.46666666666673</v>
      </c>
      <c r="F375" s="36">
        <v>229.38333333333335</v>
      </c>
      <c r="G375" s="36">
        <v>227.91666666666671</v>
      </c>
      <c r="H375" s="36">
        <v>235.01666666666674</v>
      </c>
      <c r="I375" s="36">
        <v>236.48333333333338</v>
      </c>
      <c r="J375" s="36">
        <v>238.56666666666675</v>
      </c>
      <c r="K375" s="31">
        <v>234.4</v>
      </c>
      <c r="L375" s="31">
        <v>230.85</v>
      </c>
      <c r="M375" s="31">
        <v>126.12164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561.6</v>
      </c>
      <c r="D376" s="36">
        <v>565.68333333333328</v>
      </c>
      <c r="E376" s="36">
        <v>555.96666666666658</v>
      </c>
      <c r="F376" s="36">
        <v>550.33333333333326</v>
      </c>
      <c r="G376" s="36">
        <v>540.61666666666656</v>
      </c>
      <c r="H376" s="36">
        <v>571.31666666666661</v>
      </c>
      <c r="I376" s="36">
        <v>581.0333333333333</v>
      </c>
      <c r="J376" s="36">
        <v>586.66666666666663</v>
      </c>
      <c r="K376" s="31">
        <v>575.4</v>
      </c>
      <c r="L376" s="31">
        <v>560.04999999999995</v>
      </c>
      <c r="M376" s="31">
        <v>8.7194699999999994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1134.95</v>
      </c>
      <c r="D377" s="36">
        <v>1137.45</v>
      </c>
      <c r="E377" s="36">
        <v>1124.9000000000001</v>
      </c>
      <c r="F377" s="36">
        <v>1114.8500000000001</v>
      </c>
      <c r="G377" s="36">
        <v>1102.3000000000002</v>
      </c>
      <c r="H377" s="36">
        <v>1147.5</v>
      </c>
      <c r="I377" s="36">
        <v>1160.0499999999997</v>
      </c>
      <c r="J377" s="36">
        <v>1170.0999999999999</v>
      </c>
      <c r="K377" s="31">
        <v>1150</v>
      </c>
      <c r="L377" s="31">
        <v>1127.4000000000001</v>
      </c>
      <c r="M377" s="31">
        <v>3.4866100000000002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737.8</v>
      </c>
      <c r="D378" s="36">
        <v>744.4666666666667</v>
      </c>
      <c r="E378" s="36">
        <v>728.33333333333337</v>
      </c>
      <c r="F378" s="36">
        <v>718.86666666666667</v>
      </c>
      <c r="G378" s="36">
        <v>702.73333333333335</v>
      </c>
      <c r="H378" s="36">
        <v>753.93333333333339</v>
      </c>
      <c r="I378" s="36">
        <v>770.06666666666661</v>
      </c>
      <c r="J378" s="36">
        <v>779.53333333333342</v>
      </c>
      <c r="K378" s="31">
        <v>760.6</v>
      </c>
      <c r="L378" s="31">
        <v>735</v>
      </c>
      <c r="M378" s="31">
        <v>3.2746900000000001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181.2</v>
      </c>
      <c r="D379" s="36">
        <v>182.13333333333333</v>
      </c>
      <c r="E379" s="36">
        <v>179.56666666666666</v>
      </c>
      <c r="F379" s="36">
        <v>177.93333333333334</v>
      </c>
      <c r="G379" s="36">
        <v>175.36666666666667</v>
      </c>
      <c r="H379" s="36">
        <v>183.76666666666665</v>
      </c>
      <c r="I379" s="36">
        <v>186.33333333333331</v>
      </c>
      <c r="J379" s="36">
        <v>187.96666666666664</v>
      </c>
      <c r="K379" s="31">
        <v>184.7</v>
      </c>
      <c r="L379" s="31">
        <v>180.5</v>
      </c>
      <c r="M379" s="31">
        <v>3.1709999999999998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17348.099999999999</v>
      </c>
      <c r="D380" s="36">
        <v>17378.25</v>
      </c>
      <c r="E380" s="36">
        <v>17251.5</v>
      </c>
      <c r="F380" s="36">
        <v>17154.900000000001</v>
      </c>
      <c r="G380" s="36">
        <v>17028.150000000001</v>
      </c>
      <c r="H380" s="36">
        <v>17474.849999999999</v>
      </c>
      <c r="I380" s="36">
        <v>17601.599999999999</v>
      </c>
      <c r="J380" s="36">
        <v>17698.199999999997</v>
      </c>
      <c r="K380" s="31">
        <v>17505</v>
      </c>
      <c r="L380" s="31">
        <v>17281.650000000001</v>
      </c>
      <c r="M380" s="31">
        <v>3.5950000000000003E-2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91.4</v>
      </c>
      <c r="D381" s="36">
        <v>91.283333333333346</v>
      </c>
      <c r="E381" s="36">
        <v>90.166666666666686</v>
      </c>
      <c r="F381" s="36">
        <v>88.933333333333337</v>
      </c>
      <c r="G381" s="36">
        <v>87.816666666666677</v>
      </c>
      <c r="H381" s="36">
        <v>92.516666666666694</v>
      </c>
      <c r="I381" s="36">
        <v>93.63333333333334</v>
      </c>
      <c r="J381" s="36">
        <v>94.866666666666703</v>
      </c>
      <c r="K381" s="31">
        <v>92.4</v>
      </c>
      <c r="L381" s="31">
        <v>90.05</v>
      </c>
      <c r="M381" s="31">
        <v>430.84143999999998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1811.55</v>
      </c>
      <c r="D382" s="36">
        <v>1810.3500000000001</v>
      </c>
      <c r="E382" s="36">
        <v>1796.7500000000002</v>
      </c>
      <c r="F382" s="36">
        <v>1781.95</v>
      </c>
      <c r="G382" s="36">
        <v>1768.3500000000001</v>
      </c>
      <c r="H382" s="36">
        <v>1825.1500000000003</v>
      </c>
      <c r="I382" s="36">
        <v>1838.7500000000002</v>
      </c>
      <c r="J382" s="36">
        <v>1853.5500000000004</v>
      </c>
      <c r="K382" s="31">
        <v>1823.95</v>
      </c>
      <c r="L382" s="31">
        <v>1795.55</v>
      </c>
      <c r="M382" s="31">
        <v>3.8262200000000002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520</v>
      </c>
      <c r="D383" s="36">
        <v>520.1</v>
      </c>
      <c r="E383" s="36">
        <v>511.75</v>
      </c>
      <c r="F383" s="36">
        <v>503.5</v>
      </c>
      <c r="G383" s="36">
        <v>495.15</v>
      </c>
      <c r="H383" s="36">
        <v>528.35</v>
      </c>
      <c r="I383" s="36">
        <v>536.70000000000016</v>
      </c>
      <c r="J383" s="36">
        <v>544.95000000000005</v>
      </c>
      <c r="K383" s="31">
        <v>528.45000000000005</v>
      </c>
      <c r="L383" s="31">
        <v>511.85</v>
      </c>
      <c r="M383" s="31">
        <v>10.02463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1541.65</v>
      </c>
      <c r="D384" s="36">
        <v>1545.0333333333335</v>
      </c>
      <c r="E384" s="36">
        <v>1510.0666666666671</v>
      </c>
      <c r="F384" s="36">
        <v>1478.4833333333336</v>
      </c>
      <c r="G384" s="36">
        <v>1443.5166666666671</v>
      </c>
      <c r="H384" s="36">
        <v>1576.616666666667</v>
      </c>
      <c r="I384" s="36">
        <v>1611.5833333333337</v>
      </c>
      <c r="J384" s="36">
        <v>1643.166666666667</v>
      </c>
      <c r="K384" s="31">
        <v>1580</v>
      </c>
      <c r="L384" s="31">
        <v>1513.45</v>
      </c>
      <c r="M384" s="31">
        <v>6.6939500000000001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183.85</v>
      </c>
      <c r="D385" s="36">
        <v>184.9</v>
      </c>
      <c r="E385" s="36">
        <v>181.9</v>
      </c>
      <c r="F385" s="36">
        <v>179.95</v>
      </c>
      <c r="G385" s="36">
        <v>176.95</v>
      </c>
      <c r="H385" s="36">
        <v>186.85000000000002</v>
      </c>
      <c r="I385" s="36">
        <v>189.85000000000002</v>
      </c>
      <c r="J385" s="36">
        <v>191.80000000000004</v>
      </c>
      <c r="K385" s="31">
        <v>187.9</v>
      </c>
      <c r="L385" s="31">
        <v>182.95</v>
      </c>
      <c r="M385" s="31">
        <v>230.85130000000001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148.69999999999999</v>
      </c>
      <c r="D386" s="36">
        <v>150.13333333333335</v>
      </c>
      <c r="E386" s="36">
        <v>146.6166666666667</v>
      </c>
      <c r="F386" s="36">
        <v>144.53333333333336</v>
      </c>
      <c r="G386" s="36">
        <v>141.01666666666671</v>
      </c>
      <c r="H386" s="36">
        <v>152.2166666666667</v>
      </c>
      <c r="I386" s="36">
        <v>155.73333333333335</v>
      </c>
      <c r="J386" s="36">
        <v>157.81666666666669</v>
      </c>
      <c r="K386" s="31">
        <v>153.65</v>
      </c>
      <c r="L386" s="31">
        <v>148.05000000000001</v>
      </c>
      <c r="M386" s="31">
        <v>24.88195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1165.6500000000001</v>
      </c>
      <c r="D387" s="36">
        <v>1161.6166666666668</v>
      </c>
      <c r="E387" s="36">
        <v>1153.2333333333336</v>
      </c>
      <c r="F387" s="36">
        <v>1140.8166666666668</v>
      </c>
      <c r="G387" s="36">
        <v>1132.4333333333336</v>
      </c>
      <c r="H387" s="36">
        <v>1174.0333333333335</v>
      </c>
      <c r="I387" s="36">
        <v>1182.4166666666667</v>
      </c>
      <c r="J387" s="36">
        <v>1194.8333333333335</v>
      </c>
      <c r="K387" s="31">
        <v>1170</v>
      </c>
      <c r="L387" s="31">
        <v>1149.2</v>
      </c>
      <c r="M387" s="31">
        <v>1.2874399999999999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384.9</v>
      </c>
      <c r="D388" s="36">
        <v>389.93333333333334</v>
      </c>
      <c r="E388" s="36">
        <v>377.26666666666665</v>
      </c>
      <c r="F388" s="36">
        <v>369.63333333333333</v>
      </c>
      <c r="G388" s="36">
        <v>356.96666666666664</v>
      </c>
      <c r="H388" s="36">
        <v>397.56666666666666</v>
      </c>
      <c r="I388" s="36">
        <v>410.23333333333329</v>
      </c>
      <c r="J388" s="36">
        <v>417.86666666666667</v>
      </c>
      <c r="K388" s="31">
        <v>402.6</v>
      </c>
      <c r="L388" s="31">
        <v>382.3</v>
      </c>
      <c r="M388" s="31">
        <v>24.467490000000002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258.39999999999998</v>
      </c>
      <c r="D389" s="36">
        <v>258.43333333333334</v>
      </c>
      <c r="E389" s="36">
        <v>255.51666666666665</v>
      </c>
      <c r="F389" s="36">
        <v>252.63333333333333</v>
      </c>
      <c r="G389" s="36">
        <v>249.71666666666664</v>
      </c>
      <c r="H389" s="36">
        <v>261.31666666666666</v>
      </c>
      <c r="I389" s="36">
        <v>264.23333333333329</v>
      </c>
      <c r="J389" s="36">
        <v>267.11666666666667</v>
      </c>
      <c r="K389" s="31">
        <v>261.35000000000002</v>
      </c>
      <c r="L389" s="31">
        <v>255.55</v>
      </c>
      <c r="M389" s="31">
        <v>5.8623599999999998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155.19999999999999</v>
      </c>
      <c r="D390" s="36">
        <v>155.54999999999998</v>
      </c>
      <c r="E390" s="36">
        <v>153.14999999999998</v>
      </c>
      <c r="F390" s="36">
        <v>151.1</v>
      </c>
      <c r="G390" s="36">
        <v>148.69999999999999</v>
      </c>
      <c r="H390" s="36">
        <v>157.59999999999997</v>
      </c>
      <c r="I390" s="36">
        <v>160</v>
      </c>
      <c r="J390" s="36">
        <v>162.04999999999995</v>
      </c>
      <c r="K390" s="31">
        <v>157.94999999999999</v>
      </c>
      <c r="L390" s="31">
        <v>153.5</v>
      </c>
      <c r="M390" s="31">
        <v>37.392740000000003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3403.95</v>
      </c>
      <c r="D391" s="36">
        <v>3429.9166666666665</v>
      </c>
      <c r="E391" s="36">
        <v>3369.833333333333</v>
      </c>
      <c r="F391" s="36">
        <v>3335.7166666666667</v>
      </c>
      <c r="G391" s="36">
        <v>3275.6333333333332</v>
      </c>
      <c r="H391" s="36">
        <v>3464.0333333333328</v>
      </c>
      <c r="I391" s="36">
        <v>3524.1166666666659</v>
      </c>
      <c r="J391" s="36">
        <v>3558.2333333333327</v>
      </c>
      <c r="K391" s="31">
        <v>3490</v>
      </c>
      <c r="L391" s="31">
        <v>3395.8</v>
      </c>
      <c r="M391" s="31">
        <v>0.33087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83.25</v>
      </c>
      <c r="D392" s="36">
        <v>83.533333333333331</v>
      </c>
      <c r="E392" s="36">
        <v>81.86666666666666</v>
      </c>
      <c r="F392" s="36">
        <v>80.483333333333334</v>
      </c>
      <c r="G392" s="36">
        <v>78.816666666666663</v>
      </c>
      <c r="H392" s="36">
        <v>84.916666666666657</v>
      </c>
      <c r="I392" s="36">
        <v>86.583333333333343</v>
      </c>
      <c r="J392" s="36">
        <v>87.966666666666654</v>
      </c>
      <c r="K392" s="31">
        <v>85.2</v>
      </c>
      <c r="L392" s="31">
        <v>82.15</v>
      </c>
      <c r="M392" s="31">
        <v>93.788030000000006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1744.1</v>
      </c>
      <c r="D393" s="36">
        <v>1737.6666666666667</v>
      </c>
      <c r="E393" s="36">
        <v>1725.4333333333334</v>
      </c>
      <c r="F393" s="36">
        <v>1706.7666666666667</v>
      </c>
      <c r="G393" s="36">
        <v>1694.5333333333333</v>
      </c>
      <c r="H393" s="36">
        <v>1756.3333333333335</v>
      </c>
      <c r="I393" s="36">
        <v>1768.5666666666666</v>
      </c>
      <c r="J393" s="36">
        <v>1787.2333333333336</v>
      </c>
      <c r="K393" s="31">
        <v>1749.9</v>
      </c>
      <c r="L393" s="31">
        <v>1719</v>
      </c>
      <c r="M393" s="31">
        <v>1.97502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286.25</v>
      </c>
      <c r="D394" s="36">
        <v>287.01666666666665</v>
      </c>
      <c r="E394" s="36">
        <v>282.0333333333333</v>
      </c>
      <c r="F394" s="36">
        <v>277.81666666666666</v>
      </c>
      <c r="G394" s="36">
        <v>272.83333333333331</v>
      </c>
      <c r="H394" s="36">
        <v>291.23333333333329</v>
      </c>
      <c r="I394" s="36">
        <v>296.21666666666664</v>
      </c>
      <c r="J394" s="36">
        <v>300.43333333333328</v>
      </c>
      <c r="K394" s="31">
        <v>292</v>
      </c>
      <c r="L394" s="31">
        <v>282.8</v>
      </c>
      <c r="M394" s="31">
        <v>82.443839999999994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435.15</v>
      </c>
      <c r="D395" s="36">
        <v>433.21666666666664</v>
      </c>
      <c r="E395" s="36">
        <v>427.23333333333329</v>
      </c>
      <c r="F395" s="36">
        <v>419.31666666666666</v>
      </c>
      <c r="G395" s="36">
        <v>413.33333333333331</v>
      </c>
      <c r="H395" s="36">
        <v>441.13333333333327</v>
      </c>
      <c r="I395" s="36">
        <v>447.11666666666662</v>
      </c>
      <c r="J395" s="36">
        <v>455.03333333333325</v>
      </c>
      <c r="K395" s="31">
        <v>439.2</v>
      </c>
      <c r="L395" s="31">
        <v>425.3</v>
      </c>
      <c r="M395" s="31">
        <v>101.86584999999999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176.4</v>
      </c>
      <c r="E396" s="36">
        <v>173.85000000000002</v>
      </c>
      <c r="F396" s="36">
        <v>172.3</v>
      </c>
      <c r="G396" s="36">
        <v>169.75000000000003</v>
      </c>
      <c r="H396" s="36">
        <v>177.95000000000002</v>
      </c>
      <c r="I396" s="36">
        <v>180.50000000000003</v>
      </c>
      <c r="J396" s="36">
        <v>182.05</v>
      </c>
      <c r="K396" s="31">
        <v>178.95</v>
      </c>
      <c r="L396" s="31">
        <v>174.85</v>
      </c>
      <c r="M396" s="31">
        <v>16.938400000000001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908.25</v>
      </c>
      <c r="D397" s="36">
        <v>908.94999999999993</v>
      </c>
      <c r="E397" s="36">
        <v>904.29999999999984</v>
      </c>
      <c r="F397" s="36">
        <v>900.34999999999991</v>
      </c>
      <c r="G397" s="36">
        <v>895.69999999999982</v>
      </c>
      <c r="H397" s="36">
        <v>912.89999999999986</v>
      </c>
      <c r="I397" s="36">
        <v>917.55</v>
      </c>
      <c r="J397" s="36">
        <v>921.49999999999989</v>
      </c>
      <c r="K397" s="31">
        <v>913.6</v>
      </c>
      <c r="L397" s="31">
        <v>905</v>
      </c>
      <c r="M397" s="31">
        <v>0.59565000000000001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2558.1</v>
      </c>
      <c r="D398" s="36">
        <v>2552.4</v>
      </c>
      <c r="E398" s="36">
        <v>2530.9</v>
      </c>
      <c r="F398" s="36">
        <v>2503.6999999999998</v>
      </c>
      <c r="G398" s="36">
        <v>2482.1999999999998</v>
      </c>
      <c r="H398" s="36">
        <v>2579.6000000000004</v>
      </c>
      <c r="I398" s="36">
        <v>2601.1000000000004</v>
      </c>
      <c r="J398" s="36">
        <v>2628.3000000000006</v>
      </c>
      <c r="K398" s="31">
        <v>2573.9</v>
      </c>
      <c r="L398" s="31">
        <v>2525.1999999999998</v>
      </c>
      <c r="M398" s="31">
        <v>84.103020000000001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112.2</v>
      </c>
      <c r="D399" s="36">
        <v>112.78333333333335</v>
      </c>
      <c r="E399" s="36">
        <v>111.01666666666669</v>
      </c>
      <c r="F399" s="36">
        <v>109.83333333333334</v>
      </c>
      <c r="G399" s="36">
        <v>108.06666666666669</v>
      </c>
      <c r="H399" s="36">
        <v>113.9666666666667</v>
      </c>
      <c r="I399" s="36">
        <v>115.73333333333335</v>
      </c>
      <c r="J399" s="36">
        <v>116.9166666666667</v>
      </c>
      <c r="K399" s="31">
        <v>114.55</v>
      </c>
      <c r="L399" s="31">
        <v>111.6</v>
      </c>
      <c r="M399" s="31">
        <v>21.39228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759.45</v>
      </c>
      <c r="D400" s="36">
        <v>761.58333333333337</v>
      </c>
      <c r="E400" s="36">
        <v>753.26666666666677</v>
      </c>
      <c r="F400" s="36">
        <v>747.08333333333337</v>
      </c>
      <c r="G400" s="36">
        <v>738.76666666666677</v>
      </c>
      <c r="H400" s="36">
        <v>767.76666666666677</v>
      </c>
      <c r="I400" s="36">
        <v>776.08333333333337</v>
      </c>
      <c r="J400" s="36">
        <v>782.26666666666677</v>
      </c>
      <c r="K400" s="31">
        <v>769.9</v>
      </c>
      <c r="L400" s="31">
        <v>755.4</v>
      </c>
      <c r="M400" s="31">
        <v>1.7881899999999999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515.9</v>
      </c>
      <c r="D401" s="36">
        <v>517.53333333333342</v>
      </c>
      <c r="E401" s="36">
        <v>510.31666666666683</v>
      </c>
      <c r="F401" s="36">
        <v>504.73333333333341</v>
      </c>
      <c r="G401" s="36">
        <v>497.51666666666682</v>
      </c>
      <c r="H401" s="36">
        <v>523.11666666666679</v>
      </c>
      <c r="I401" s="36">
        <v>530.33333333333326</v>
      </c>
      <c r="J401" s="36">
        <v>535.91666666666686</v>
      </c>
      <c r="K401" s="31">
        <v>524.75</v>
      </c>
      <c r="L401" s="31">
        <v>511.95</v>
      </c>
      <c r="M401" s="31">
        <v>8.7742500000000003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807.95</v>
      </c>
      <c r="D402" s="36">
        <v>811.85</v>
      </c>
      <c r="E402" s="36">
        <v>801.2</v>
      </c>
      <c r="F402" s="36">
        <v>794.45</v>
      </c>
      <c r="G402" s="36">
        <v>783.80000000000007</v>
      </c>
      <c r="H402" s="36">
        <v>818.6</v>
      </c>
      <c r="I402" s="36">
        <v>829.24999999999989</v>
      </c>
      <c r="J402" s="36">
        <v>836</v>
      </c>
      <c r="K402" s="31">
        <v>822.5</v>
      </c>
      <c r="L402" s="31">
        <v>805.1</v>
      </c>
      <c r="M402" s="31">
        <v>0.54273000000000005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1606.6</v>
      </c>
      <c r="D403" s="36">
        <v>1612.3999999999999</v>
      </c>
      <c r="E403" s="36">
        <v>1596.2999999999997</v>
      </c>
      <c r="F403" s="36">
        <v>1585.9999999999998</v>
      </c>
      <c r="G403" s="36">
        <v>1569.8999999999996</v>
      </c>
      <c r="H403" s="36">
        <v>1622.6999999999998</v>
      </c>
      <c r="I403" s="36">
        <v>1638.7999999999997</v>
      </c>
      <c r="J403" s="36">
        <v>1649.1</v>
      </c>
      <c r="K403" s="31">
        <v>1628.5</v>
      </c>
      <c r="L403" s="31">
        <v>1602.1</v>
      </c>
      <c r="M403" s="31">
        <v>1.64564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96.35</v>
      </c>
      <c r="D404" s="36">
        <v>97.016666666666652</v>
      </c>
      <c r="E404" s="36">
        <v>95.483333333333306</v>
      </c>
      <c r="F404" s="36">
        <v>94.61666666666666</v>
      </c>
      <c r="G404" s="36">
        <v>93.083333333333314</v>
      </c>
      <c r="H404" s="36">
        <v>97.883333333333297</v>
      </c>
      <c r="I404" s="36">
        <v>99.416666666666657</v>
      </c>
      <c r="J404" s="36">
        <v>100.28333333333329</v>
      </c>
      <c r="K404" s="31">
        <v>98.55</v>
      </c>
      <c r="L404" s="31">
        <v>96.15</v>
      </c>
      <c r="M404" s="31">
        <v>109.58096999999999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8064.7</v>
      </c>
      <c r="D405" s="36">
        <v>8075.5999999999995</v>
      </c>
      <c r="E405" s="36">
        <v>8018.8999999999987</v>
      </c>
      <c r="F405" s="36">
        <v>7973.0999999999995</v>
      </c>
      <c r="G405" s="36">
        <v>7916.3999999999987</v>
      </c>
      <c r="H405" s="36">
        <v>8121.3999999999987</v>
      </c>
      <c r="I405" s="36">
        <v>8178.0999999999995</v>
      </c>
      <c r="J405" s="36">
        <v>8223.8999999999978</v>
      </c>
      <c r="K405" s="31">
        <v>8132.3</v>
      </c>
      <c r="L405" s="31">
        <v>8029.8</v>
      </c>
      <c r="M405" s="31">
        <v>0.11574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1409</v>
      </c>
      <c r="D406" s="36">
        <v>1410.3833333333332</v>
      </c>
      <c r="E406" s="36">
        <v>1396.0666666666664</v>
      </c>
      <c r="F406" s="36">
        <v>1383.1333333333332</v>
      </c>
      <c r="G406" s="36">
        <v>1368.8166666666664</v>
      </c>
      <c r="H406" s="36">
        <v>1423.3166666666664</v>
      </c>
      <c r="I406" s="36">
        <v>1437.633333333333</v>
      </c>
      <c r="J406" s="36">
        <v>1450.5666666666664</v>
      </c>
      <c r="K406" s="31">
        <v>1424.7</v>
      </c>
      <c r="L406" s="31">
        <v>1397.45</v>
      </c>
      <c r="M406" s="31">
        <v>2.3433700000000002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776.8</v>
      </c>
      <c r="D407" s="36">
        <v>777.81666666666661</v>
      </c>
      <c r="E407" s="36">
        <v>770.18333333333317</v>
      </c>
      <c r="F407" s="36">
        <v>763.56666666666661</v>
      </c>
      <c r="G407" s="36">
        <v>755.93333333333317</v>
      </c>
      <c r="H407" s="36">
        <v>784.43333333333317</v>
      </c>
      <c r="I407" s="36">
        <v>792.06666666666661</v>
      </c>
      <c r="J407" s="36">
        <v>798.68333333333317</v>
      </c>
      <c r="K407" s="31">
        <v>785.45</v>
      </c>
      <c r="L407" s="31">
        <v>771.2</v>
      </c>
      <c r="M407" s="31">
        <v>12.97167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1424.55</v>
      </c>
      <c r="D408" s="36">
        <v>1430.5333333333335</v>
      </c>
      <c r="E408" s="36">
        <v>1413.0666666666671</v>
      </c>
      <c r="F408" s="36">
        <v>1401.5833333333335</v>
      </c>
      <c r="G408" s="36">
        <v>1384.116666666667</v>
      </c>
      <c r="H408" s="36">
        <v>1442.0166666666671</v>
      </c>
      <c r="I408" s="36">
        <v>1459.4833333333338</v>
      </c>
      <c r="J408" s="36">
        <v>1470.9666666666672</v>
      </c>
      <c r="K408" s="31">
        <v>1448</v>
      </c>
      <c r="L408" s="31">
        <v>1419.05</v>
      </c>
      <c r="M408" s="31">
        <v>12.825139999999999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3049.55</v>
      </c>
      <c r="D409" s="36">
        <v>3060.3333333333335</v>
      </c>
      <c r="E409" s="36">
        <v>3030.666666666667</v>
      </c>
      <c r="F409" s="36">
        <v>3011.7833333333333</v>
      </c>
      <c r="G409" s="36">
        <v>2982.1166666666668</v>
      </c>
      <c r="H409" s="36">
        <v>3079.2166666666672</v>
      </c>
      <c r="I409" s="36">
        <v>3108.8833333333341</v>
      </c>
      <c r="J409" s="36">
        <v>3127.7666666666673</v>
      </c>
      <c r="K409" s="31">
        <v>3090</v>
      </c>
      <c r="L409" s="31">
        <v>3041.45</v>
      </c>
      <c r="M409" s="31">
        <v>0.26172000000000001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437.85</v>
      </c>
      <c r="D410" s="36">
        <v>437.7833333333333</v>
      </c>
      <c r="E410" s="36">
        <v>432.66666666666663</v>
      </c>
      <c r="F410" s="36">
        <v>427.48333333333335</v>
      </c>
      <c r="G410" s="36">
        <v>422.36666666666667</v>
      </c>
      <c r="H410" s="36">
        <v>442.96666666666658</v>
      </c>
      <c r="I410" s="36">
        <v>448.08333333333326</v>
      </c>
      <c r="J410" s="36">
        <v>453.26666666666654</v>
      </c>
      <c r="K410" s="31">
        <v>442.9</v>
      </c>
      <c r="L410" s="31">
        <v>432.6</v>
      </c>
      <c r="M410" s="31">
        <v>1.96658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681.8</v>
      </c>
      <c r="D411" s="36">
        <v>683.96666666666658</v>
      </c>
      <c r="E411" s="36">
        <v>675.03333333333319</v>
      </c>
      <c r="F411" s="36">
        <v>668.26666666666665</v>
      </c>
      <c r="G411" s="36">
        <v>659.33333333333326</v>
      </c>
      <c r="H411" s="36">
        <v>690.73333333333312</v>
      </c>
      <c r="I411" s="36">
        <v>699.66666666666652</v>
      </c>
      <c r="J411" s="36">
        <v>706.43333333333305</v>
      </c>
      <c r="K411" s="31">
        <v>692.9</v>
      </c>
      <c r="L411" s="31">
        <v>677.2</v>
      </c>
      <c r="M411" s="31">
        <v>0.39883000000000002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28585.95</v>
      </c>
      <c r="D412" s="36">
        <v>28572.550000000003</v>
      </c>
      <c r="E412" s="36">
        <v>28420.450000000004</v>
      </c>
      <c r="F412" s="36">
        <v>28254.95</v>
      </c>
      <c r="G412" s="36">
        <v>28102.850000000002</v>
      </c>
      <c r="H412" s="36">
        <v>28738.050000000007</v>
      </c>
      <c r="I412" s="36">
        <v>28890.150000000005</v>
      </c>
      <c r="J412" s="36">
        <v>29055.650000000009</v>
      </c>
      <c r="K412" s="31">
        <v>28724.65</v>
      </c>
      <c r="L412" s="31">
        <v>28407.05</v>
      </c>
      <c r="M412" s="31">
        <v>0.11149000000000001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48.7</v>
      </c>
      <c r="D413" s="36">
        <v>48.933333333333337</v>
      </c>
      <c r="E413" s="36">
        <v>48.316666666666677</v>
      </c>
      <c r="F413" s="36">
        <v>47.933333333333337</v>
      </c>
      <c r="G413" s="36">
        <v>47.316666666666677</v>
      </c>
      <c r="H413" s="36">
        <v>49.316666666666677</v>
      </c>
      <c r="I413" s="36">
        <v>49.933333333333337</v>
      </c>
      <c r="J413" s="36">
        <v>50.316666666666677</v>
      </c>
      <c r="K413" s="31">
        <v>49.55</v>
      </c>
      <c r="L413" s="31">
        <v>48.55</v>
      </c>
      <c r="M413" s="31">
        <v>77.340879999999999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2059.5500000000002</v>
      </c>
      <c r="D414" s="36">
        <v>2060.7333333333336</v>
      </c>
      <c r="E414" s="36">
        <v>2038.8166666666671</v>
      </c>
      <c r="F414" s="36">
        <v>2018.0833333333335</v>
      </c>
      <c r="G414" s="36">
        <v>1996.166666666667</v>
      </c>
      <c r="H414" s="36">
        <v>2081.4666666666672</v>
      </c>
      <c r="I414" s="36">
        <v>2103.3833333333332</v>
      </c>
      <c r="J414" s="36">
        <v>2124.1166666666672</v>
      </c>
      <c r="K414" s="31">
        <v>2082.65</v>
      </c>
      <c r="L414" s="31">
        <v>2040</v>
      </c>
      <c r="M414" s="31">
        <v>22.141919999999999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539.54999999999995</v>
      </c>
      <c r="D415" s="36">
        <v>539.48333333333323</v>
      </c>
      <c r="E415" s="36">
        <v>534.06666666666649</v>
      </c>
      <c r="F415" s="36">
        <v>528.58333333333326</v>
      </c>
      <c r="G415" s="36">
        <v>523.16666666666652</v>
      </c>
      <c r="H415" s="36">
        <v>544.96666666666647</v>
      </c>
      <c r="I415" s="36">
        <v>550.38333333333321</v>
      </c>
      <c r="J415" s="36">
        <v>555.86666666666645</v>
      </c>
      <c r="K415" s="31">
        <v>544.9</v>
      </c>
      <c r="L415" s="31">
        <v>534</v>
      </c>
      <c r="M415" s="31">
        <v>9.5393699999999999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4019.6</v>
      </c>
      <c r="D416" s="36">
        <v>4064.6833333333329</v>
      </c>
      <c r="E416" s="36">
        <v>3954.9666666666662</v>
      </c>
      <c r="F416" s="36">
        <v>3890.3333333333335</v>
      </c>
      <c r="G416" s="36">
        <v>3780.6166666666668</v>
      </c>
      <c r="H416" s="36">
        <v>4129.3166666666657</v>
      </c>
      <c r="I416" s="36">
        <v>4239.0333333333319</v>
      </c>
      <c r="J416" s="36">
        <v>4303.6666666666652</v>
      </c>
      <c r="K416" s="31">
        <v>4174.3999999999996</v>
      </c>
      <c r="L416" s="31">
        <v>4000.05</v>
      </c>
      <c r="M416" s="31">
        <v>5.1713300000000002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91.3</v>
      </c>
      <c r="D417" s="36">
        <v>92.183333333333337</v>
      </c>
      <c r="E417" s="36">
        <v>89.666666666666671</v>
      </c>
      <c r="F417" s="36">
        <v>88.033333333333331</v>
      </c>
      <c r="G417" s="36">
        <v>85.516666666666666</v>
      </c>
      <c r="H417" s="36">
        <v>93.816666666666677</v>
      </c>
      <c r="I417" s="36">
        <v>96.333333333333329</v>
      </c>
      <c r="J417" s="36">
        <v>97.966666666666683</v>
      </c>
      <c r="K417" s="31">
        <v>94.7</v>
      </c>
      <c r="L417" s="31">
        <v>90.55</v>
      </c>
      <c r="M417" s="31">
        <v>221.67005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4700.7</v>
      </c>
      <c r="D418" s="36">
        <v>4698.7666666666664</v>
      </c>
      <c r="E418" s="36">
        <v>4676.9333333333325</v>
      </c>
      <c r="F418" s="36">
        <v>4653.1666666666661</v>
      </c>
      <c r="G418" s="36">
        <v>4631.3333333333321</v>
      </c>
      <c r="H418" s="36">
        <v>4722.5333333333328</v>
      </c>
      <c r="I418" s="36">
        <v>4744.3666666666668</v>
      </c>
      <c r="J418" s="36">
        <v>4768.1333333333332</v>
      </c>
      <c r="K418" s="31">
        <v>4720.6000000000004</v>
      </c>
      <c r="L418" s="31">
        <v>4675</v>
      </c>
      <c r="M418" s="31">
        <v>0.10355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999.2</v>
      </c>
      <c r="D419" s="36">
        <v>1007.5833333333334</v>
      </c>
      <c r="E419" s="36">
        <v>986.66666666666674</v>
      </c>
      <c r="F419" s="36">
        <v>974.13333333333333</v>
      </c>
      <c r="G419" s="36">
        <v>953.2166666666667</v>
      </c>
      <c r="H419" s="36">
        <v>1020.1166666666668</v>
      </c>
      <c r="I419" s="36">
        <v>1041.0333333333335</v>
      </c>
      <c r="J419" s="36">
        <v>1053.5666666666668</v>
      </c>
      <c r="K419" s="31">
        <v>1028.5</v>
      </c>
      <c r="L419" s="31">
        <v>995.05</v>
      </c>
      <c r="M419" s="31">
        <v>3.3420000000000001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6761.9</v>
      </c>
      <c r="D420" s="36">
        <v>6770.0999999999995</v>
      </c>
      <c r="E420" s="36">
        <v>6673.8499999999985</v>
      </c>
      <c r="F420" s="36">
        <v>6585.7999999999993</v>
      </c>
      <c r="G420" s="36">
        <v>6489.5499999999984</v>
      </c>
      <c r="H420" s="36">
        <v>6858.1499999999987</v>
      </c>
      <c r="I420" s="36">
        <v>6954.4000000000005</v>
      </c>
      <c r="J420" s="36">
        <v>7042.4499999999989</v>
      </c>
      <c r="K420" s="31">
        <v>6866.35</v>
      </c>
      <c r="L420" s="31">
        <v>6682.05</v>
      </c>
      <c r="M420" s="31">
        <v>0.80664999999999998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560.35</v>
      </c>
      <c r="D421" s="36">
        <v>562.41666666666663</v>
      </c>
      <c r="E421" s="36">
        <v>557.0333333333333</v>
      </c>
      <c r="F421" s="36">
        <v>553.7166666666667</v>
      </c>
      <c r="G421" s="36">
        <v>548.33333333333337</v>
      </c>
      <c r="H421" s="36">
        <v>565.73333333333323</v>
      </c>
      <c r="I421" s="36">
        <v>571.11666666666667</v>
      </c>
      <c r="J421" s="36">
        <v>574.43333333333317</v>
      </c>
      <c r="K421" s="31">
        <v>567.79999999999995</v>
      </c>
      <c r="L421" s="31">
        <v>559.1</v>
      </c>
      <c r="M421" s="31">
        <v>19.186530000000001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757.2</v>
      </c>
      <c r="D422" s="36">
        <v>760.68333333333339</v>
      </c>
      <c r="E422" s="36">
        <v>751.51666666666677</v>
      </c>
      <c r="F422" s="36">
        <v>745.83333333333337</v>
      </c>
      <c r="G422" s="36">
        <v>736.66666666666674</v>
      </c>
      <c r="H422" s="36">
        <v>766.36666666666679</v>
      </c>
      <c r="I422" s="36">
        <v>775.5333333333333</v>
      </c>
      <c r="J422" s="36">
        <v>781.21666666666681</v>
      </c>
      <c r="K422" s="31">
        <v>769.85</v>
      </c>
      <c r="L422" s="31">
        <v>755</v>
      </c>
      <c r="M422" s="31">
        <v>5.5146800000000002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2430.15</v>
      </c>
      <c r="D423" s="36">
        <v>2431.25</v>
      </c>
      <c r="E423" s="36">
        <v>2413.9</v>
      </c>
      <c r="F423" s="36">
        <v>2397.65</v>
      </c>
      <c r="G423" s="36">
        <v>2380.3000000000002</v>
      </c>
      <c r="H423" s="36">
        <v>2447.5</v>
      </c>
      <c r="I423" s="36">
        <v>2464.8500000000004</v>
      </c>
      <c r="J423" s="36">
        <v>2481.1</v>
      </c>
      <c r="K423" s="31">
        <v>2448.6</v>
      </c>
      <c r="L423" s="31">
        <v>2415</v>
      </c>
      <c r="M423" s="31">
        <v>2.4974699999999999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539.9</v>
      </c>
      <c r="D424" s="36">
        <v>540.46666666666658</v>
      </c>
      <c r="E424" s="36">
        <v>536.48333333333312</v>
      </c>
      <c r="F424" s="36">
        <v>533.06666666666649</v>
      </c>
      <c r="G424" s="36">
        <v>529.08333333333303</v>
      </c>
      <c r="H424" s="36">
        <v>543.88333333333321</v>
      </c>
      <c r="I424" s="36">
        <v>547.86666666666656</v>
      </c>
      <c r="J424" s="36">
        <v>551.2833333333333</v>
      </c>
      <c r="K424" s="31">
        <v>544.45000000000005</v>
      </c>
      <c r="L424" s="31">
        <v>537.04999999999995</v>
      </c>
      <c r="M424" s="31">
        <v>6.1771500000000001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655.4</v>
      </c>
      <c r="D425" s="36">
        <v>651.75</v>
      </c>
      <c r="E425" s="36">
        <v>643.9</v>
      </c>
      <c r="F425" s="36">
        <v>632.4</v>
      </c>
      <c r="G425" s="36">
        <v>624.54999999999995</v>
      </c>
      <c r="H425" s="36">
        <v>663.25</v>
      </c>
      <c r="I425" s="36">
        <v>671.09999999999991</v>
      </c>
      <c r="J425" s="36">
        <v>682.6</v>
      </c>
      <c r="K425" s="31">
        <v>659.6</v>
      </c>
      <c r="L425" s="31">
        <v>640.25</v>
      </c>
      <c r="M425" s="31">
        <v>199.64008000000001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111.05</v>
      </c>
      <c r="D426" s="36">
        <v>112.60000000000001</v>
      </c>
      <c r="E426" s="36">
        <v>108.65000000000002</v>
      </c>
      <c r="F426" s="36">
        <v>106.25000000000001</v>
      </c>
      <c r="G426" s="36">
        <v>102.30000000000003</v>
      </c>
      <c r="H426" s="36">
        <v>115.00000000000001</v>
      </c>
      <c r="I426" s="36">
        <v>118.95</v>
      </c>
      <c r="J426" s="36">
        <v>121.35000000000001</v>
      </c>
      <c r="K426" s="31">
        <v>116.55</v>
      </c>
      <c r="L426" s="31">
        <v>110.2</v>
      </c>
      <c r="M426" s="31">
        <v>354.13677000000001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443.05</v>
      </c>
      <c r="D427" s="36">
        <v>446.0333333333333</v>
      </c>
      <c r="E427" s="36">
        <v>438.06666666666661</v>
      </c>
      <c r="F427" s="36">
        <v>433.08333333333331</v>
      </c>
      <c r="G427" s="36">
        <v>425.11666666666662</v>
      </c>
      <c r="H427" s="36">
        <v>451.01666666666659</v>
      </c>
      <c r="I427" s="36">
        <v>458.98333333333329</v>
      </c>
      <c r="J427" s="36">
        <v>463.96666666666658</v>
      </c>
      <c r="K427" s="31">
        <v>454</v>
      </c>
      <c r="L427" s="31">
        <v>441.05</v>
      </c>
      <c r="M427" s="31">
        <v>49.812060000000002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148.65</v>
      </c>
      <c r="D428" s="36">
        <v>148.71666666666667</v>
      </c>
      <c r="E428" s="36">
        <v>145.93333333333334</v>
      </c>
      <c r="F428" s="36">
        <v>143.21666666666667</v>
      </c>
      <c r="G428" s="36">
        <v>140.43333333333334</v>
      </c>
      <c r="H428" s="36">
        <v>151.43333333333334</v>
      </c>
      <c r="I428" s="36">
        <v>154.2166666666667</v>
      </c>
      <c r="J428" s="36">
        <v>156.93333333333334</v>
      </c>
      <c r="K428" s="31">
        <v>151.5</v>
      </c>
      <c r="L428" s="31">
        <v>146</v>
      </c>
      <c r="M428" s="31">
        <v>23.592040000000001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415.55</v>
      </c>
      <c r="D429" s="36">
        <v>414.2833333333333</v>
      </c>
      <c r="E429" s="36">
        <v>411.31666666666661</v>
      </c>
      <c r="F429" s="36">
        <v>407.08333333333331</v>
      </c>
      <c r="G429" s="36">
        <v>404.11666666666662</v>
      </c>
      <c r="H429" s="36">
        <v>418.51666666666659</v>
      </c>
      <c r="I429" s="36">
        <v>421.48333333333329</v>
      </c>
      <c r="J429" s="36">
        <v>425.71666666666658</v>
      </c>
      <c r="K429" s="31">
        <v>417.25</v>
      </c>
      <c r="L429" s="31">
        <v>410.05</v>
      </c>
      <c r="M429" s="31">
        <v>2.6288499999999999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264.39999999999998</v>
      </c>
      <c r="D430" s="36">
        <v>265.91666666666669</v>
      </c>
      <c r="E430" s="36">
        <v>262.33333333333337</v>
      </c>
      <c r="F430" s="36">
        <v>260.26666666666671</v>
      </c>
      <c r="G430" s="36">
        <v>256.68333333333339</v>
      </c>
      <c r="H430" s="36">
        <v>267.98333333333335</v>
      </c>
      <c r="I430" s="36">
        <v>271.56666666666672</v>
      </c>
      <c r="J430" s="36">
        <v>273.63333333333333</v>
      </c>
      <c r="K430" s="31">
        <v>269.5</v>
      </c>
      <c r="L430" s="31">
        <v>263.85000000000002</v>
      </c>
      <c r="M430" s="31">
        <v>5.01091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1244.95</v>
      </c>
      <c r="D431" s="36">
        <v>1249.8</v>
      </c>
      <c r="E431" s="36">
        <v>1231.6499999999999</v>
      </c>
      <c r="F431" s="36">
        <v>1218.3499999999999</v>
      </c>
      <c r="G431" s="36">
        <v>1200.1999999999998</v>
      </c>
      <c r="H431" s="36">
        <v>1263.0999999999999</v>
      </c>
      <c r="I431" s="36">
        <v>1281.25</v>
      </c>
      <c r="J431" s="36">
        <v>1294.55</v>
      </c>
      <c r="K431" s="31">
        <v>1267.95</v>
      </c>
      <c r="L431" s="31">
        <v>1236.5</v>
      </c>
      <c r="M431" s="31">
        <v>21.874580000000002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692.6</v>
      </c>
      <c r="D432" s="36">
        <v>691.44999999999993</v>
      </c>
      <c r="E432" s="36">
        <v>687.39999999999986</v>
      </c>
      <c r="F432" s="36">
        <v>682.19999999999993</v>
      </c>
      <c r="G432" s="36">
        <v>678.14999999999986</v>
      </c>
      <c r="H432" s="36">
        <v>696.64999999999986</v>
      </c>
      <c r="I432" s="36">
        <v>700.69999999999982</v>
      </c>
      <c r="J432" s="36">
        <v>705.89999999999986</v>
      </c>
      <c r="K432" s="31">
        <v>695.5</v>
      </c>
      <c r="L432" s="31">
        <v>686.25</v>
      </c>
      <c r="M432" s="31">
        <v>3.0189400000000002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3650.5</v>
      </c>
      <c r="D433" s="36">
        <v>3686.8333333333335</v>
      </c>
      <c r="E433" s="36">
        <v>3593.666666666667</v>
      </c>
      <c r="F433" s="36">
        <v>3536.8333333333335</v>
      </c>
      <c r="G433" s="36">
        <v>3443.666666666667</v>
      </c>
      <c r="H433" s="36">
        <v>3743.666666666667</v>
      </c>
      <c r="I433" s="36">
        <v>3836.8333333333339</v>
      </c>
      <c r="J433" s="36">
        <v>3893.666666666667</v>
      </c>
      <c r="K433" s="31">
        <v>3780</v>
      </c>
      <c r="L433" s="31">
        <v>3630</v>
      </c>
      <c r="M433" s="31">
        <v>0.32938000000000001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1242.1500000000001</v>
      </c>
      <c r="D434" s="36">
        <v>1245.5333333333335</v>
      </c>
      <c r="E434" s="36">
        <v>1235.0666666666671</v>
      </c>
      <c r="F434" s="36">
        <v>1227.9833333333336</v>
      </c>
      <c r="G434" s="36">
        <v>1217.5166666666671</v>
      </c>
      <c r="H434" s="36">
        <v>1252.616666666667</v>
      </c>
      <c r="I434" s="36">
        <v>1263.0833333333337</v>
      </c>
      <c r="J434" s="36">
        <v>1270.166666666667</v>
      </c>
      <c r="K434" s="31">
        <v>1256</v>
      </c>
      <c r="L434" s="31">
        <v>1238.45</v>
      </c>
      <c r="M434" s="31">
        <v>0.18390999999999999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459.55</v>
      </c>
      <c r="D435" s="36">
        <v>461.38333333333338</v>
      </c>
      <c r="E435" s="36">
        <v>453.41666666666674</v>
      </c>
      <c r="F435" s="36">
        <v>447.28333333333336</v>
      </c>
      <c r="G435" s="36">
        <v>439.31666666666672</v>
      </c>
      <c r="H435" s="36">
        <v>467.51666666666677</v>
      </c>
      <c r="I435" s="36">
        <v>475.48333333333335</v>
      </c>
      <c r="J435" s="36">
        <v>481.61666666666679</v>
      </c>
      <c r="K435" s="31">
        <v>469.35</v>
      </c>
      <c r="L435" s="31">
        <v>455.25</v>
      </c>
      <c r="M435" s="31">
        <v>5.4318600000000004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374.15</v>
      </c>
      <c r="D436" s="36">
        <v>376.36666666666662</v>
      </c>
      <c r="E436" s="36">
        <v>370.78333333333325</v>
      </c>
      <c r="F436" s="36">
        <v>367.41666666666663</v>
      </c>
      <c r="G436" s="36">
        <v>361.83333333333326</v>
      </c>
      <c r="H436" s="36">
        <v>379.73333333333323</v>
      </c>
      <c r="I436" s="36">
        <v>385.31666666666661</v>
      </c>
      <c r="J436" s="36">
        <v>388.68333333333322</v>
      </c>
      <c r="K436" s="31">
        <v>381.95</v>
      </c>
      <c r="L436" s="31">
        <v>373</v>
      </c>
      <c r="M436" s="31">
        <v>1.1734899999999999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4431.6000000000004</v>
      </c>
      <c r="D437" s="36">
        <v>4439.8166666666666</v>
      </c>
      <c r="E437" s="36">
        <v>4386.0333333333328</v>
      </c>
      <c r="F437" s="36">
        <v>4340.4666666666662</v>
      </c>
      <c r="G437" s="36">
        <v>4286.6833333333325</v>
      </c>
      <c r="H437" s="36">
        <v>4485.3833333333332</v>
      </c>
      <c r="I437" s="36">
        <v>4539.1666666666679</v>
      </c>
      <c r="J437" s="36">
        <v>4584.7333333333336</v>
      </c>
      <c r="K437" s="31">
        <v>4493.6000000000004</v>
      </c>
      <c r="L437" s="31">
        <v>4394.25</v>
      </c>
      <c r="M437" s="31">
        <v>0.95062000000000002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687.65</v>
      </c>
      <c r="D438" s="36">
        <v>689.30000000000007</v>
      </c>
      <c r="E438" s="36">
        <v>678.60000000000014</v>
      </c>
      <c r="F438" s="36">
        <v>669.55000000000007</v>
      </c>
      <c r="G438" s="36">
        <v>658.85000000000014</v>
      </c>
      <c r="H438" s="36">
        <v>698.35000000000014</v>
      </c>
      <c r="I438" s="36">
        <v>709.05000000000018</v>
      </c>
      <c r="J438" s="36">
        <v>718.10000000000014</v>
      </c>
      <c r="K438" s="31">
        <v>700</v>
      </c>
      <c r="L438" s="31">
        <v>680.25</v>
      </c>
      <c r="M438" s="31">
        <v>1.27803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37.5</v>
      </c>
      <c r="D439" s="36">
        <v>37.4</v>
      </c>
      <c r="E439" s="36">
        <v>36.9</v>
      </c>
      <c r="F439" s="36">
        <v>36.299999999999997</v>
      </c>
      <c r="G439" s="36">
        <v>35.799999999999997</v>
      </c>
      <c r="H439" s="36">
        <v>38</v>
      </c>
      <c r="I439" s="36">
        <v>38.5</v>
      </c>
      <c r="J439" s="36">
        <v>39.1</v>
      </c>
      <c r="K439" s="31">
        <v>37.9</v>
      </c>
      <c r="L439" s="31">
        <v>36.799999999999997</v>
      </c>
      <c r="M439" s="31">
        <v>462.79926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500.6</v>
      </c>
      <c r="D440" s="36">
        <v>498.75</v>
      </c>
      <c r="E440" s="36">
        <v>488.1</v>
      </c>
      <c r="F440" s="36">
        <v>475.6</v>
      </c>
      <c r="G440" s="36">
        <v>464.95000000000005</v>
      </c>
      <c r="H440" s="36">
        <v>511.25</v>
      </c>
      <c r="I440" s="36">
        <v>521.9</v>
      </c>
      <c r="J440" s="36">
        <v>534.4</v>
      </c>
      <c r="K440" s="31">
        <v>509.4</v>
      </c>
      <c r="L440" s="31">
        <v>486.25</v>
      </c>
      <c r="M440" s="31">
        <v>63.483870000000003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702.95</v>
      </c>
      <c r="D441" s="36">
        <v>702.61666666666667</v>
      </c>
      <c r="E441" s="36">
        <v>694.73333333333335</v>
      </c>
      <c r="F441" s="36">
        <v>686.51666666666665</v>
      </c>
      <c r="G441" s="36">
        <v>678.63333333333333</v>
      </c>
      <c r="H441" s="36">
        <v>710.83333333333337</v>
      </c>
      <c r="I441" s="36">
        <v>718.71666666666681</v>
      </c>
      <c r="J441" s="36">
        <v>726.93333333333339</v>
      </c>
      <c r="K441" s="31">
        <v>710.5</v>
      </c>
      <c r="L441" s="31">
        <v>694.4</v>
      </c>
      <c r="M441" s="31">
        <v>9.0611099999999993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520</v>
      </c>
      <c r="D442" s="36">
        <v>519.88333333333333</v>
      </c>
      <c r="E442" s="36">
        <v>515.11666666666667</v>
      </c>
      <c r="F442" s="36">
        <v>510.23333333333335</v>
      </c>
      <c r="G442" s="36">
        <v>505.4666666666667</v>
      </c>
      <c r="H442" s="36">
        <v>524.76666666666665</v>
      </c>
      <c r="I442" s="36">
        <v>529.5333333333333</v>
      </c>
      <c r="J442" s="36">
        <v>534.41666666666663</v>
      </c>
      <c r="K442" s="31">
        <v>524.65</v>
      </c>
      <c r="L442" s="31">
        <v>515</v>
      </c>
      <c r="M442" s="31">
        <v>1.5325599999999999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1085.9000000000001</v>
      </c>
      <c r="D443" s="36">
        <v>1089.05</v>
      </c>
      <c r="E443" s="36">
        <v>1073.5999999999999</v>
      </c>
      <c r="F443" s="36">
        <v>1061.3</v>
      </c>
      <c r="G443" s="36">
        <v>1045.8499999999999</v>
      </c>
      <c r="H443" s="36">
        <v>1101.3499999999999</v>
      </c>
      <c r="I443" s="36">
        <v>1116.8000000000002</v>
      </c>
      <c r="J443" s="36">
        <v>1129.0999999999999</v>
      </c>
      <c r="K443" s="31">
        <v>1104.5</v>
      </c>
      <c r="L443" s="31">
        <v>1076.75</v>
      </c>
      <c r="M443" s="31">
        <v>6.0078100000000001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1033.25</v>
      </c>
      <c r="D444" s="36">
        <v>1031.7833333333333</v>
      </c>
      <c r="E444" s="36">
        <v>1022.5666666666666</v>
      </c>
      <c r="F444" s="36">
        <v>1011.8833333333333</v>
      </c>
      <c r="G444" s="36">
        <v>1002.6666666666666</v>
      </c>
      <c r="H444" s="36">
        <v>1042.4666666666667</v>
      </c>
      <c r="I444" s="36">
        <v>1051.6833333333334</v>
      </c>
      <c r="J444" s="36">
        <v>1062.3666666666666</v>
      </c>
      <c r="K444" s="31">
        <v>1041</v>
      </c>
      <c r="L444" s="31">
        <v>1021.1</v>
      </c>
      <c r="M444" s="31">
        <v>6.0818199999999996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1791.85</v>
      </c>
      <c r="D445" s="36">
        <v>1797.25</v>
      </c>
      <c r="E445" s="36">
        <v>1776.85</v>
      </c>
      <c r="F445" s="36">
        <v>1761.85</v>
      </c>
      <c r="G445" s="36">
        <v>1741.4499999999998</v>
      </c>
      <c r="H445" s="36">
        <v>1812.25</v>
      </c>
      <c r="I445" s="36">
        <v>1832.65</v>
      </c>
      <c r="J445" s="36">
        <v>1847.65</v>
      </c>
      <c r="K445" s="31">
        <v>1817.65</v>
      </c>
      <c r="L445" s="31">
        <v>1782.25</v>
      </c>
      <c r="M445" s="31">
        <v>6.6551600000000004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3816.2</v>
      </c>
      <c r="D446" s="36">
        <v>3820.4333333333329</v>
      </c>
      <c r="E446" s="36">
        <v>3785.766666666666</v>
      </c>
      <c r="F446" s="36">
        <v>3755.333333333333</v>
      </c>
      <c r="G446" s="36">
        <v>3720.6666666666661</v>
      </c>
      <c r="H446" s="36">
        <v>3850.8666666666659</v>
      </c>
      <c r="I446" s="36">
        <v>3885.5333333333328</v>
      </c>
      <c r="J446" s="36">
        <v>3915.9666666666658</v>
      </c>
      <c r="K446" s="31">
        <v>3855.1</v>
      </c>
      <c r="L446" s="31">
        <v>3790</v>
      </c>
      <c r="M446" s="31">
        <v>20.044350000000001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966.15</v>
      </c>
      <c r="D447" s="36">
        <v>964.43333333333339</v>
      </c>
      <c r="E447" s="36">
        <v>950.86666666666679</v>
      </c>
      <c r="F447" s="36">
        <v>935.58333333333337</v>
      </c>
      <c r="G447" s="36">
        <v>922.01666666666677</v>
      </c>
      <c r="H447" s="36">
        <v>979.71666666666681</v>
      </c>
      <c r="I447" s="36">
        <v>993.28333333333342</v>
      </c>
      <c r="J447" s="36">
        <v>1008.5666666666668</v>
      </c>
      <c r="K447" s="31">
        <v>978</v>
      </c>
      <c r="L447" s="31">
        <v>949.15</v>
      </c>
      <c r="M447" s="31">
        <v>38.974910000000001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8900.75</v>
      </c>
      <c r="D448" s="36">
        <v>8970.25</v>
      </c>
      <c r="E448" s="36">
        <v>8800.5</v>
      </c>
      <c r="F448" s="36">
        <v>8700.25</v>
      </c>
      <c r="G448" s="36">
        <v>8530.5</v>
      </c>
      <c r="H448" s="36">
        <v>9070.5</v>
      </c>
      <c r="I448" s="36">
        <v>9240.25</v>
      </c>
      <c r="J448" s="36">
        <v>9340.5</v>
      </c>
      <c r="K448" s="31">
        <v>9140</v>
      </c>
      <c r="L448" s="31">
        <v>8870</v>
      </c>
      <c r="M448" s="31">
        <v>1.45418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4305.25</v>
      </c>
      <c r="D449" s="36">
        <v>4319.3499999999995</v>
      </c>
      <c r="E449" s="36">
        <v>4277.9499999999989</v>
      </c>
      <c r="F449" s="36">
        <v>4250.6499999999996</v>
      </c>
      <c r="G449" s="36">
        <v>4209.2499999999991</v>
      </c>
      <c r="H449" s="36">
        <v>4346.6499999999987</v>
      </c>
      <c r="I449" s="36">
        <v>4388.0499999999984</v>
      </c>
      <c r="J449" s="36">
        <v>4415.3499999999985</v>
      </c>
      <c r="K449" s="31">
        <v>4360.75</v>
      </c>
      <c r="L449" s="31">
        <v>4292.05</v>
      </c>
      <c r="M449" s="31">
        <v>0.88029999999999997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488.3</v>
      </c>
      <c r="D450" s="36">
        <v>489.10000000000008</v>
      </c>
      <c r="E450" s="36">
        <v>485.85000000000014</v>
      </c>
      <c r="F450" s="36">
        <v>483.40000000000003</v>
      </c>
      <c r="G450" s="36">
        <v>480.15000000000009</v>
      </c>
      <c r="H450" s="36">
        <v>491.55000000000018</v>
      </c>
      <c r="I450" s="36">
        <v>494.80000000000007</v>
      </c>
      <c r="J450" s="36">
        <v>497.25000000000023</v>
      </c>
      <c r="K450" s="31">
        <v>492.35</v>
      </c>
      <c r="L450" s="31">
        <v>486.65</v>
      </c>
      <c r="M450" s="31">
        <v>14.67282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728.95</v>
      </c>
      <c r="D451" s="36">
        <v>729.18333333333339</v>
      </c>
      <c r="E451" s="36">
        <v>725.76666666666677</v>
      </c>
      <c r="F451" s="36">
        <v>722.58333333333337</v>
      </c>
      <c r="G451" s="36">
        <v>719.16666666666674</v>
      </c>
      <c r="H451" s="36">
        <v>732.36666666666679</v>
      </c>
      <c r="I451" s="36">
        <v>735.7833333333333</v>
      </c>
      <c r="J451" s="36">
        <v>738.96666666666681</v>
      </c>
      <c r="K451" s="31">
        <v>732.6</v>
      </c>
      <c r="L451" s="31">
        <v>726</v>
      </c>
      <c r="M451" s="31">
        <v>45.11101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335.9</v>
      </c>
      <c r="D452" s="36">
        <v>334.95</v>
      </c>
      <c r="E452" s="36">
        <v>331.4</v>
      </c>
      <c r="F452" s="36">
        <v>326.89999999999998</v>
      </c>
      <c r="G452" s="36">
        <v>323.34999999999997</v>
      </c>
      <c r="H452" s="36">
        <v>339.45</v>
      </c>
      <c r="I452" s="36">
        <v>343.00000000000006</v>
      </c>
      <c r="J452" s="36">
        <v>347.5</v>
      </c>
      <c r="K452" s="31">
        <v>338.5</v>
      </c>
      <c r="L452" s="31">
        <v>330.45</v>
      </c>
      <c r="M452" s="31">
        <v>117.13755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135.4</v>
      </c>
      <c r="D453" s="36">
        <v>135.93333333333334</v>
      </c>
      <c r="E453" s="36">
        <v>134.26666666666668</v>
      </c>
      <c r="F453" s="36">
        <v>133.13333333333335</v>
      </c>
      <c r="G453" s="36">
        <v>131.4666666666667</v>
      </c>
      <c r="H453" s="36">
        <v>137.06666666666666</v>
      </c>
      <c r="I453" s="36">
        <v>138.73333333333329</v>
      </c>
      <c r="J453" s="36">
        <v>139.86666666666665</v>
      </c>
      <c r="K453" s="31">
        <v>137.6</v>
      </c>
      <c r="L453" s="31">
        <v>134.80000000000001</v>
      </c>
      <c r="M453" s="31">
        <v>277.26431000000002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94.65</v>
      </c>
      <c r="D454" s="36">
        <v>95.683333333333337</v>
      </c>
      <c r="E454" s="36">
        <v>93.166666666666671</v>
      </c>
      <c r="F454" s="36">
        <v>91.683333333333337</v>
      </c>
      <c r="G454" s="36">
        <v>89.166666666666671</v>
      </c>
      <c r="H454" s="36">
        <v>97.166666666666671</v>
      </c>
      <c r="I454" s="36">
        <v>99.683333333333323</v>
      </c>
      <c r="J454" s="36">
        <v>101.16666666666667</v>
      </c>
      <c r="K454" s="31">
        <v>98.2</v>
      </c>
      <c r="L454" s="31">
        <v>94.2</v>
      </c>
      <c r="M454" s="31">
        <v>74.250190000000003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1408.6</v>
      </c>
      <c r="D455" s="36">
        <v>1412.2166666666665</v>
      </c>
      <c r="E455" s="36">
        <v>1394.4333333333329</v>
      </c>
      <c r="F455" s="36">
        <v>1380.2666666666664</v>
      </c>
      <c r="G455" s="36">
        <v>1362.4833333333329</v>
      </c>
      <c r="H455" s="36">
        <v>1426.383333333333</v>
      </c>
      <c r="I455" s="36">
        <v>1444.1666666666663</v>
      </c>
      <c r="J455" s="36">
        <v>1458.333333333333</v>
      </c>
      <c r="K455" s="31">
        <v>1430</v>
      </c>
      <c r="L455" s="31">
        <v>1398.05</v>
      </c>
      <c r="M455" s="31">
        <v>0.40349000000000002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384.45</v>
      </c>
      <c r="D456" s="36">
        <v>385.16666666666669</v>
      </c>
      <c r="E456" s="36">
        <v>381.83333333333337</v>
      </c>
      <c r="F456" s="36">
        <v>379.2166666666667</v>
      </c>
      <c r="G456" s="36">
        <v>375.88333333333338</v>
      </c>
      <c r="H456" s="36">
        <v>387.78333333333336</v>
      </c>
      <c r="I456" s="36">
        <v>391.11666666666673</v>
      </c>
      <c r="J456" s="36">
        <v>393.73333333333335</v>
      </c>
      <c r="K456" s="31">
        <v>388.5</v>
      </c>
      <c r="L456" s="31">
        <v>382.55</v>
      </c>
      <c r="M456" s="31">
        <v>0.50226999999999999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2873.25</v>
      </c>
      <c r="D457" s="36">
        <v>2894.4</v>
      </c>
      <c r="E457" s="36">
        <v>2819.2000000000003</v>
      </c>
      <c r="F457" s="36">
        <v>2765.15</v>
      </c>
      <c r="G457" s="36">
        <v>2689.9500000000003</v>
      </c>
      <c r="H457" s="36">
        <v>2948.4500000000003</v>
      </c>
      <c r="I457" s="36">
        <v>3023.65</v>
      </c>
      <c r="J457" s="36">
        <v>3077.7000000000003</v>
      </c>
      <c r="K457" s="31">
        <v>2969.6</v>
      </c>
      <c r="L457" s="31">
        <v>2840.35</v>
      </c>
      <c r="M457" s="31">
        <v>1.0949500000000001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1281.45</v>
      </c>
      <c r="D458" s="36">
        <v>1283.8666666666668</v>
      </c>
      <c r="E458" s="36">
        <v>1266.7833333333335</v>
      </c>
      <c r="F458" s="36">
        <v>1252.1166666666668</v>
      </c>
      <c r="G458" s="36">
        <v>1235.0333333333335</v>
      </c>
      <c r="H458" s="36">
        <v>1298.5333333333335</v>
      </c>
      <c r="I458" s="36">
        <v>1315.6166666666666</v>
      </c>
      <c r="J458" s="36">
        <v>1330.2833333333335</v>
      </c>
      <c r="K458" s="31">
        <v>1300.95</v>
      </c>
      <c r="L458" s="31">
        <v>1269.2</v>
      </c>
      <c r="M458" s="31">
        <v>17.178599999999999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827.35</v>
      </c>
      <c r="D459" s="36">
        <v>832.38333333333333</v>
      </c>
      <c r="E459" s="36">
        <v>818.9666666666667</v>
      </c>
      <c r="F459" s="36">
        <v>810.58333333333337</v>
      </c>
      <c r="G459" s="36">
        <v>797.16666666666674</v>
      </c>
      <c r="H459" s="36">
        <v>840.76666666666665</v>
      </c>
      <c r="I459" s="36">
        <v>854.18333333333339</v>
      </c>
      <c r="J459" s="36">
        <v>862.56666666666661</v>
      </c>
      <c r="K459" s="31">
        <v>845.8</v>
      </c>
      <c r="L459" s="31">
        <v>824</v>
      </c>
      <c r="M459" s="31">
        <v>2.2648199999999998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225.45</v>
      </c>
      <c r="D460" s="36">
        <v>226.48333333333335</v>
      </c>
      <c r="E460" s="36">
        <v>221.76666666666671</v>
      </c>
      <c r="F460" s="36">
        <v>218.08333333333337</v>
      </c>
      <c r="G460" s="36">
        <v>213.36666666666673</v>
      </c>
      <c r="H460" s="36">
        <v>230.16666666666669</v>
      </c>
      <c r="I460" s="36">
        <v>234.88333333333333</v>
      </c>
      <c r="J460" s="36">
        <v>238.56666666666666</v>
      </c>
      <c r="K460" s="31">
        <v>231.2</v>
      </c>
      <c r="L460" s="31">
        <v>222.8</v>
      </c>
      <c r="M460" s="31">
        <v>8.9129799999999992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1026.3499999999999</v>
      </c>
      <c r="D461" s="36">
        <v>1023.6166666666667</v>
      </c>
      <c r="E461" s="36">
        <v>1012.7333333333333</v>
      </c>
      <c r="F461" s="36">
        <v>999.11666666666667</v>
      </c>
      <c r="G461" s="36">
        <v>988.23333333333335</v>
      </c>
      <c r="H461" s="36">
        <v>1037.2333333333333</v>
      </c>
      <c r="I461" s="36">
        <v>1048.1166666666668</v>
      </c>
      <c r="J461" s="36">
        <v>1061.7333333333333</v>
      </c>
      <c r="K461" s="31">
        <v>1034.5</v>
      </c>
      <c r="L461" s="31">
        <v>1010</v>
      </c>
      <c r="M461" s="31">
        <v>4.5922599999999996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3012.15</v>
      </c>
      <c r="D462" s="36">
        <v>3010.85</v>
      </c>
      <c r="E462" s="36">
        <v>2983.75</v>
      </c>
      <c r="F462" s="36">
        <v>2955.35</v>
      </c>
      <c r="G462" s="36">
        <v>2928.25</v>
      </c>
      <c r="H462" s="36">
        <v>3039.25</v>
      </c>
      <c r="I462" s="36">
        <v>3066.3499999999995</v>
      </c>
      <c r="J462" s="36">
        <v>3094.75</v>
      </c>
      <c r="K462" s="31">
        <v>3037.95</v>
      </c>
      <c r="L462" s="31">
        <v>2982.45</v>
      </c>
      <c r="M462" s="31">
        <v>1.34266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3204.8</v>
      </c>
      <c r="D463" s="36">
        <v>3199.4333333333329</v>
      </c>
      <c r="E463" s="36">
        <v>3186.8666666666659</v>
      </c>
      <c r="F463" s="36">
        <v>3168.9333333333329</v>
      </c>
      <c r="G463" s="36">
        <v>3156.3666666666659</v>
      </c>
      <c r="H463" s="36">
        <v>3217.3666666666659</v>
      </c>
      <c r="I463" s="36">
        <v>3229.9333333333325</v>
      </c>
      <c r="J463" s="36">
        <v>3247.8666666666659</v>
      </c>
      <c r="K463" s="31">
        <v>3212</v>
      </c>
      <c r="L463" s="31">
        <v>3181.5</v>
      </c>
      <c r="M463" s="31">
        <v>0.17906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3610.45</v>
      </c>
      <c r="D464" s="36">
        <v>3612.8333333333335</v>
      </c>
      <c r="E464" s="36">
        <v>3597.7166666666672</v>
      </c>
      <c r="F464" s="36">
        <v>3584.9833333333336</v>
      </c>
      <c r="G464" s="36">
        <v>3569.8666666666672</v>
      </c>
      <c r="H464" s="36">
        <v>3625.5666666666671</v>
      </c>
      <c r="I464" s="36">
        <v>3640.6833333333329</v>
      </c>
      <c r="J464" s="36">
        <v>3653.416666666667</v>
      </c>
      <c r="K464" s="31">
        <v>3627.95</v>
      </c>
      <c r="L464" s="31">
        <v>3600.1</v>
      </c>
      <c r="M464" s="31">
        <v>5.7792599999999998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2170.5500000000002</v>
      </c>
      <c r="D465" s="36">
        <v>2167.5499999999997</v>
      </c>
      <c r="E465" s="36">
        <v>2150.5999999999995</v>
      </c>
      <c r="F465" s="36">
        <v>2130.6499999999996</v>
      </c>
      <c r="G465" s="36">
        <v>2113.6999999999994</v>
      </c>
      <c r="H465" s="36">
        <v>2187.4999999999995</v>
      </c>
      <c r="I465" s="36">
        <v>2204.4499999999994</v>
      </c>
      <c r="J465" s="36">
        <v>2224.3999999999996</v>
      </c>
      <c r="K465" s="31">
        <v>2184.5</v>
      </c>
      <c r="L465" s="31">
        <v>2147.6</v>
      </c>
      <c r="M465" s="31">
        <v>3.4228700000000001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923.5</v>
      </c>
      <c r="D466" s="36">
        <v>931.6</v>
      </c>
      <c r="E466" s="36">
        <v>912.2</v>
      </c>
      <c r="F466" s="36">
        <v>900.9</v>
      </c>
      <c r="G466" s="36">
        <v>881.5</v>
      </c>
      <c r="H466" s="36">
        <v>942.90000000000009</v>
      </c>
      <c r="I466" s="36">
        <v>962.3</v>
      </c>
      <c r="J466" s="36">
        <v>973.60000000000014</v>
      </c>
      <c r="K466" s="31">
        <v>951</v>
      </c>
      <c r="L466" s="31">
        <v>920.3</v>
      </c>
      <c r="M466" s="31">
        <v>2.7412899999999998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808.15</v>
      </c>
      <c r="D467" s="36">
        <v>811.25</v>
      </c>
      <c r="E467" s="36">
        <v>804.05</v>
      </c>
      <c r="F467" s="36">
        <v>799.94999999999993</v>
      </c>
      <c r="G467" s="36">
        <v>792.74999999999989</v>
      </c>
      <c r="H467" s="36">
        <v>815.35</v>
      </c>
      <c r="I467" s="36">
        <v>822.55000000000007</v>
      </c>
      <c r="J467" s="36">
        <v>826.65000000000009</v>
      </c>
      <c r="K467" s="31">
        <v>818.45</v>
      </c>
      <c r="L467" s="31">
        <v>807.15</v>
      </c>
      <c r="M467" s="31">
        <v>0.34039000000000003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3000.8</v>
      </c>
      <c r="D468" s="36">
        <v>2990.4666666666667</v>
      </c>
      <c r="E468" s="36">
        <v>2967.3333333333335</v>
      </c>
      <c r="F468" s="36">
        <v>2933.8666666666668</v>
      </c>
      <c r="G468" s="36">
        <v>2910.7333333333336</v>
      </c>
      <c r="H468" s="36">
        <v>3023.9333333333334</v>
      </c>
      <c r="I468" s="36">
        <v>3047.0666666666666</v>
      </c>
      <c r="J468" s="36">
        <v>3080.5333333333333</v>
      </c>
      <c r="K468" s="31">
        <v>3013.6</v>
      </c>
      <c r="L468" s="31">
        <v>2957</v>
      </c>
      <c r="M468" s="31">
        <v>5.3329000000000004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37.1</v>
      </c>
      <c r="D469" s="36">
        <v>37.266666666666666</v>
      </c>
      <c r="E469" s="36">
        <v>36.883333333333333</v>
      </c>
      <c r="F469" s="36">
        <v>36.666666666666664</v>
      </c>
      <c r="G469" s="36">
        <v>36.283333333333331</v>
      </c>
      <c r="H469" s="36">
        <v>37.483333333333334</v>
      </c>
      <c r="I469" s="36">
        <v>37.86666666666666</v>
      </c>
      <c r="J469" s="36">
        <v>38.083333333333336</v>
      </c>
      <c r="K469" s="31">
        <v>37.65</v>
      </c>
      <c r="L469" s="31">
        <v>37.049999999999997</v>
      </c>
      <c r="M469" s="31">
        <v>73.240219999999994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344.1</v>
      </c>
      <c r="D470" s="36">
        <v>345.55</v>
      </c>
      <c r="E470" s="36">
        <v>340.6</v>
      </c>
      <c r="F470" s="36">
        <v>337.1</v>
      </c>
      <c r="G470" s="36">
        <v>332.15000000000003</v>
      </c>
      <c r="H470" s="36">
        <v>349.05</v>
      </c>
      <c r="I470" s="36">
        <v>353.99999999999994</v>
      </c>
      <c r="J470" s="36">
        <v>357.5</v>
      </c>
      <c r="K470" s="31">
        <v>350.5</v>
      </c>
      <c r="L470" s="31">
        <v>342.05</v>
      </c>
      <c r="M470" s="31">
        <v>5.2465200000000003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404.35</v>
      </c>
      <c r="D471" s="36">
        <v>405</v>
      </c>
      <c r="E471" s="36">
        <v>401.7</v>
      </c>
      <c r="F471" s="36">
        <v>399.05</v>
      </c>
      <c r="G471" s="36">
        <v>395.75</v>
      </c>
      <c r="H471" s="36">
        <v>407.65</v>
      </c>
      <c r="I471" s="36">
        <v>410.94999999999993</v>
      </c>
      <c r="J471" s="36">
        <v>413.59999999999997</v>
      </c>
      <c r="K471" s="31">
        <v>408.3</v>
      </c>
      <c r="L471" s="31">
        <v>402.35</v>
      </c>
      <c r="M471" s="31">
        <v>2.3575699999999999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759.6</v>
      </c>
      <c r="D472" s="36">
        <v>756.85</v>
      </c>
      <c r="E472" s="36">
        <v>750.80000000000007</v>
      </c>
      <c r="F472" s="36">
        <v>742</v>
      </c>
      <c r="G472" s="36">
        <v>735.95</v>
      </c>
      <c r="H472" s="36">
        <v>765.65000000000009</v>
      </c>
      <c r="I472" s="36">
        <v>771.7</v>
      </c>
      <c r="J472" s="36">
        <v>780.50000000000011</v>
      </c>
      <c r="K472" s="31">
        <v>762.9</v>
      </c>
      <c r="L472" s="31">
        <v>748.05</v>
      </c>
      <c r="M472" s="31">
        <v>1.63778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3599.05</v>
      </c>
      <c r="D473" s="36">
        <v>3615.25</v>
      </c>
      <c r="E473" s="36">
        <v>3555.8</v>
      </c>
      <c r="F473" s="36">
        <v>3512.55</v>
      </c>
      <c r="G473" s="36">
        <v>3453.1000000000004</v>
      </c>
      <c r="H473" s="36">
        <v>3658.5</v>
      </c>
      <c r="I473" s="36">
        <v>3717.95</v>
      </c>
      <c r="J473" s="36">
        <v>3761.2</v>
      </c>
      <c r="K473" s="31">
        <v>3674.7</v>
      </c>
      <c r="L473" s="31">
        <v>3572</v>
      </c>
      <c r="M473" s="31">
        <v>3.55057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50.8</v>
      </c>
      <c r="D474" s="36">
        <v>50.766666666666673</v>
      </c>
      <c r="E474" s="36">
        <v>49.833333333333343</v>
      </c>
      <c r="F474" s="36">
        <v>48.866666666666667</v>
      </c>
      <c r="G474" s="36">
        <v>47.933333333333337</v>
      </c>
      <c r="H474" s="36">
        <v>51.733333333333348</v>
      </c>
      <c r="I474" s="36">
        <v>52.666666666666671</v>
      </c>
      <c r="J474" s="36">
        <v>53.633333333333354</v>
      </c>
      <c r="K474" s="31">
        <v>51.7</v>
      </c>
      <c r="L474" s="31">
        <v>49.8</v>
      </c>
      <c r="M474" s="31">
        <v>151.14636999999999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1968.7</v>
      </c>
      <c r="D475" s="36">
        <v>1978.8</v>
      </c>
      <c r="E475" s="36">
        <v>1948</v>
      </c>
      <c r="F475" s="36">
        <v>1927.3</v>
      </c>
      <c r="G475" s="36">
        <v>1896.5</v>
      </c>
      <c r="H475" s="36">
        <v>1999.5</v>
      </c>
      <c r="I475" s="36">
        <v>2030.2999999999997</v>
      </c>
      <c r="J475" s="36">
        <v>2051</v>
      </c>
      <c r="K475" s="31">
        <v>2009.6</v>
      </c>
      <c r="L475" s="31">
        <v>1958.1</v>
      </c>
      <c r="M475" s="31">
        <v>11.39789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41.8</v>
      </c>
      <c r="D476" s="36">
        <v>41.816666666666663</v>
      </c>
      <c r="E476" s="36">
        <v>41.083333333333329</v>
      </c>
      <c r="F476" s="36">
        <v>40.366666666666667</v>
      </c>
      <c r="G476" s="36">
        <v>39.633333333333333</v>
      </c>
      <c r="H476" s="36">
        <v>42.533333333333324</v>
      </c>
      <c r="I476" s="36">
        <v>43.266666666666659</v>
      </c>
      <c r="J476" s="36">
        <v>43.98333333333332</v>
      </c>
      <c r="K476" s="31">
        <v>42.55</v>
      </c>
      <c r="L476" s="31">
        <v>41.1</v>
      </c>
      <c r="M476" s="31">
        <v>309.31862000000001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457.7</v>
      </c>
      <c r="D477" s="36">
        <v>458.58333333333331</v>
      </c>
      <c r="E477" s="36">
        <v>455.11666666666662</v>
      </c>
      <c r="F477" s="36">
        <v>452.5333333333333</v>
      </c>
      <c r="G477" s="36">
        <v>449.06666666666661</v>
      </c>
      <c r="H477" s="36">
        <v>461.16666666666663</v>
      </c>
      <c r="I477" s="36">
        <v>464.63333333333333</v>
      </c>
      <c r="J477" s="36">
        <v>467.21666666666664</v>
      </c>
      <c r="K477" s="31">
        <v>462.05</v>
      </c>
      <c r="L477" s="31">
        <v>456</v>
      </c>
      <c r="M477" s="31">
        <v>1.0625199999999999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10017.1</v>
      </c>
      <c r="D478" s="36">
        <v>10006.699999999999</v>
      </c>
      <c r="E478" s="36">
        <v>9963.3999999999978</v>
      </c>
      <c r="F478" s="36">
        <v>9909.6999999999989</v>
      </c>
      <c r="G478" s="36">
        <v>9866.3999999999978</v>
      </c>
      <c r="H478" s="36">
        <v>10060.399999999998</v>
      </c>
      <c r="I478" s="36">
        <v>10103.699999999997</v>
      </c>
      <c r="J478" s="36">
        <v>10157.399999999998</v>
      </c>
      <c r="K478" s="31">
        <v>10050</v>
      </c>
      <c r="L478" s="31">
        <v>9953</v>
      </c>
      <c r="M478" s="31">
        <v>6.7516600000000002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122.25</v>
      </c>
      <c r="D479" s="36">
        <v>122.5</v>
      </c>
      <c r="E479" s="36">
        <v>120.6</v>
      </c>
      <c r="F479" s="36">
        <v>118.94999999999999</v>
      </c>
      <c r="G479" s="36">
        <v>117.04999999999998</v>
      </c>
      <c r="H479" s="36">
        <v>124.15</v>
      </c>
      <c r="I479" s="36">
        <v>126.05000000000001</v>
      </c>
      <c r="J479" s="36">
        <v>127.70000000000002</v>
      </c>
      <c r="K479" s="31">
        <v>124.4</v>
      </c>
      <c r="L479" s="31">
        <v>120.85</v>
      </c>
      <c r="M479" s="31">
        <v>189.19618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1696.95</v>
      </c>
      <c r="D480" s="36">
        <v>1702.2333333333333</v>
      </c>
      <c r="E480" s="36">
        <v>1689.7166666666667</v>
      </c>
      <c r="F480" s="36">
        <v>1682.4833333333333</v>
      </c>
      <c r="G480" s="36">
        <v>1669.9666666666667</v>
      </c>
      <c r="H480" s="36">
        <v>1709.4666666666667</v>
      </c>
      <c r="I480" s="36">
        <v>1721.9833333333336</v>
      </c>
      <c r="J480" s="36">
        <v>1729.2166666666667</v>
      </c>
      <c r="K480" s="31">
        <v>1714.75</v>
      </c>
      <c r="L480" s="31">
        <v>1695</v>
      </c>
      <c r="M480" s="31">
        <v>2.3710100000000001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1086.25</v>
      </c>
      <c r="D481" s="36">
        <v>1094.0833333333333</v>
      </c>
      <c r="E481" s="36">
        <v>1075.2166666666665</v>
      </c>
      <c r="F481" s="36">
        <v>1064.1833333333332</v>
      </c>
      <c r="G481" s="36">
        <v>1045.3166666666664</v>
      </c>
      <c r="H481" s="36">
        <v>1105.1166666666666</v>
      </c>
      <c r="I481" s="36">
        <v>1123.9833333333333</v>
      </c>
      <c r="J481" s="31">
        <v>1135.0166666666667</v>
      </c>
      <c r="K481" s="31">
        <v>1112.95</v>
      </c>
      <c r="L481" s="31">
        <v>1083.05</v>
      </c>
      <c r="M481" s="53">
        <v>10.62384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664.95</v>
      </c>
      <c r="D482" s="36">
        <v>663.4</v>
      </c>
      <c r="E482" s="36">
        <v>657.8</v>
      </c>
      <c r="F482" s="36">
        <v>650.65</v>
      </c>
      <c r="G482" s="36">
        <v>645.04999999999995</v>
      </c>
      <c r="H482" s="36">
        <v>670.55</v>
      </c>
      <c r="I482" s="36">
        <v>676.15000000000009</v>
      </c>
      <c r="J482" s="31">
        <v>683.3</v>
      </c>
      <c r="K482" s="31">
        <v>669</v>
      </c>
      <c r="L482" s="31">
        <v>656.25</v>
      </c>
      <c r="M482" s="53">
        <v>2.49796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598.75</v>
      </c>
      <c r="D483" s="36">
        <v>602.86666666666667</v>
      </c>
      <c r="E483" s="36">
        <v>593.73333333333335</v>
      </c>
      <c r="F483" s="36">
        <v>588.7166666666667</v>
      </c>
      <c r="G483" s="36">
        <v>579.58333333333337</v>
      </c>
      <c r="H483" s="36">
        <v>607.88333333333333</v>
      </c>
      <c r="I483" s="36">
        <v>617.01666666666677</v>
      </c>
      <c r="J483" s="36">
        <v>622.0333333333333</v>
      </c>
      <c r="K483" s="31">
        <v>612</v>
      </c>
      <c r="L483" s="31">
        <v>597.85</v>
      </c>
      <c r="M483" s="31">
        <v>23.967549999999999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870.9</v>
      </c>
      <c r="D484" s="36">
        <v>875.05000000000007</v>
      </c>
      <c r="E484" s="36">
        <v>858.85000000000014</v>
      </c>
      <c r="F484" s="36">
        <v>846.80000000000007</v>
      </c>
      <c r="G484" s="36">
        <v>830.60000000000014</v>
      </c>
      <c r="H484" s="36">
        <v>887.10000000000014</v>
      </c>
      <c r="I484" s="36">
        <v>903.30000000000018</v>
      </c>
      <c r="J484" s="31">
        <v>915.35000000000014</v>
      </c>
      <c r="K484" s="31">
        <v>891.25</v>
      </c>
      <c r="L484" s="31">
        <v>863</v>
      </c>
      <c r="M484" s="53">
        <v>3.17855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612.20000000000005</v>
      </c>
      <c r="D485" s="36">
        <v>615.03333333333342</v>
      </c>
      <c r="E485" s="36">
        <v>605.11666666666679</v>
      </c>
      <c r="F485" s="36">
        <v>598.03333333333342</v>
      </c>
      <c r="G485" s="36">
        <v>588.11666666666679</v>
      </c>
      <c r="H485" s="36">
        <v>622.11666666666679</v>
      </c>
      <c r="I485" s="36">
        <v>632.03333333333353</v>
      </c>
      <c r="J485" s="36">
        <v>639.11666666666679</v>
      </c>
      <c r="K485" s="31">
        <v>624.95000000000005</v>
      </c>
      <c r="L485" s="31">
        <v>607.95000000000005</v>
      </c>
      <c r="M485" s="31">
        <v>13.86022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410.45</v>
      </c>
      <c r="D486" s="36">
        <v>413.15000000000003</v>
      </c>
      <c r="E486" s="36">
        <v>406.30000000000007</v>
      </c>
      <c r="F486" s="36">
        <v>402.15000000000003</v>
      </c>
      <c r="G486" s="36">
        <v>395.30000000000007</v>
      </c>
      <c r="H486" s="36">
        <v>417.30000000000007</v>
      </c>
      <c r="I486" s="36">
        <v>424.15000000000009</v>
      </c>
      <c r="J486" s="36">
        <v>428.30000000000007</v>
      </c>
      <c r="K486" s="31">
        <v>420</v>
      </c>
      <c r="L486" s="31">
        <v>409</v>
      </c>
      <c r="M486" s="31">
        <v>2.05043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404.65</v>
      </c>
      <c r="D487" s="36">
        <v>402.5333333333333</v>
      </c>
      <c r="E487" s="36">
        <v>397.61666666666662</v>
      </c>
      <c r="F487" s="36">
        <v>390.58333333333331</v>
      </c>
      <c r="G487" s="36">
        <v>385.66666666666663</v>
      </c>
      <c r="H487" s="36">
        <v>409.56666666666661</v>
      </c>
      <c r="I487" s="36">
        <v>414.48333333333335</v>
      </c>
      <c r="J487" s="36">
        <v>421.51666666666659</v>
      </c>
      <c r="K487" s="31">
        <v>407.45</v>
      </c>
      <c r="L487" s="31">
        <v>395.5</v>
      </c>
      <c r="M487" s="31">
        <v>1.7557400000000001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533.20000000000005</v>
      </c>
      <c r="D488" s="36">
        <v>533.63333333333333</v>
      </c>
      <c r="E488" s="36">
        <v>527.86666666666667</v>
      </c>
      <c r="F488" s="36">
        <v>522.5333333333333</v>
      </c>
      <c r="G488" s="36">
        <v>516.76666666666665</v>
      </c>
      <c r="H488" s="36">
        <v>538.9666666666667</v>
      </c>
      <c r="I488" s="36">
        <v>544.73333333333335</v>
      </c>
      <c r="J488" s="36">
        <v>550.06666666666672</v>
      </c>
      <c r="K488" s="31">
        <v>539.4</v>
      </c>
      <c r="L488" s="31">
        <v>528.29999999999995</v>
      </c>
      <c r="M488" s="31">
        <v>2.7587799999999998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1171.6500000000001</v>
      </c>
      <c r="D489" s="36">
        <v>1161.7333333333333</v>
      </c>
      <c r="E489" s="36">
        <v>1145.4666666666667</v>
      </c>
      <c r="F489" s="36">
        <v>1119.2833333333333</v>
      </c>
      <c r="G489" s="36">
        <v>1103.0166666666667</v>
      </c>
      <c r="H489" s="36">
        <v>1187.9166666666667</v>
      </c>
      <c r="I489" s="36">
        <v>1204.1833333333336</v>
      </c>
      <c r="J489" s="36">
        <v>1230.3666666666668</v>
      </c>
      <c r="K489" s="31">
        <v>1178</v>
      </c>
      <c r="L489" s="31">
        <v>1135.55</v>
      </c>
      <c r="M489" s="31">
        <v>26.533899999999999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1347.7</v>
      </c>
      <c r="D490" s="36">
        <v>1357</v>
      </c>
      <c r="E490" s="36">
        <v>1331.7</v>
      </c>
      <c r="F490" s="36">
        <v>1315.7</v>
      </c>
      <c r="G490" s="36">
        <v>1290.4000000000001</v>
      </c>
      <c r="H490" s="36">
        <v>1373</v>
      </c>
      <c r="I490" s="36">
        <v>1398.3000000000002</v>
      </c>
      <c r="J490" s="36">
        <v>1414.3</v>
      </c>
      <c r="K490" s="31">
        <v>1382.3</v>
      </c>
      <c r="L490" s="31">
        <v>1341</v>
      </c>
      <c r="M490" s="31">
        <v>1.13652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262.10000000000002</v>
      </c>
      <c r="D491" s="36">
        <v>262.58333333333331</v>
      </c>
      <c r="E491" s="36">
        <v>258.76666666666665</v>
      </c>
      <c r="F491" s="36">
        <v>255.43333333333334</v>
      </c>
      <c r="G491" s="36">
        <v>251.61666666666667</v>
      </c>
      <c r="H491" s="36">
        <v>265.91666666666663</v>
      </c>
      <c r="I491" s="36">
        <v>269.73333333333335</v>
      </c>
      <c r="J491" s="36">
        <v>273.06666666666661</v>
      </c>
      <c r="K491" s="31">
        <v>266.39999999999998</v>
      </c>
      <c r="L491" s="31">
        <v>259.25</v>
      </c>
      <c r="M491" s="31">
        <v>177.62921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289.60000000000002</v>
      </c>
      <c r="D492" s="36">
        <v>290.38333333333333</v>
      </c>
      <c r="E492" s="36">
        <v>288.31666666666666</v>
      </c>
      <c r="F492" s="36">
        <v>287.03333333333336</v>
      </c>
      <c r="G492" s="36">
        <v>284.9666666666667</v>
      </c>
      <c r="H492" s="36">
        <v>291.66666666666663</v>
      </c>
      <c r="I492" s="36">
        <v>293.73333333333323</v>
      </c>
      <c r="J492" s="36">
        <v>295.01666666666659</v>
      </c>
      <c r="K492" s="31">
        <v>292.45</v>
      </c>
      <c r="L492" s="31">
        <v>289.10000000000002</v>
      </c>
      <c r="M492" s="31">
        <v>1.79939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628.45000000000005</v>
      </c>
      <c r="D493" s="36">
        <v>634.13333333333333</v>
      </c>
      <c r="E493" s="36">
        <v>619.31666666666661</v>
      </c>
      <c r="F493" s="36">
        <v>610.18333333333328</v>
      </c>
      <c r="G493" s="36">
        <v>595.36666666666656</v>
      </c>
      <c r="H493" s="36">
        <v>643.26666666666665</v>
      </c>
      <c r="I493" s="36">
        <v>658.08333333333348</v>
      </c>
      <c r="J493" s="36">
        <v>667.2166666666667</v>
      </c>
      <c r="K493" s="31">
        <v>648.95000000000005</v>
      </c>
      <c r="L493" s="31">
        <v>625</v>
      </c>
      <c r="M493" s="31">
        <v>7.3140099999999997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1715.3</v>
      </c>
      <c r="D494" s="36">
        <v>1717.3999999999999</v>
      </c>
      <c r="E494" s="36">
        <v>1707.8999999999996</v>
      </c>
      <c r="F494" s="36">
        <v>1700.4999999999998</v>
      </c>
      <c r="G494" s="36">
        <v>1690.9999999999995</v>
      </c>
      <c r="H494" s="36">
        <v>1724.7999999999997</v>
      </c>
      <c r="I494" s="36">
        <v>1734.3000000000002</v>
      </c>
      <c r="J494" s="36">
        <v>1741.6999999999998</v>
      </c>
      <c r="K494" s="31">
        <v>1726.9</v>
      </c>
      <c r="L494" s="31">
        <v>1710</v>
      </c>
      <c r="M494" s="31">
        <v>0.58475999999999995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1862.75</v>
      </c>
      <c r="D495" s="36">
        <v>1862.2</v>
      </c>
      <c r="E495" s="36">
        <v>1841.8000000000002</v>
      </c>
      <c r="F495" s="36">
        <v>1820.8500000000001</v>
      </c>
      <c r="G495" s="36">
        <v>1800.4500000000003</v>
      </c>
      <c r="H495" s="36">
        <v>1883.15</v>
      </c>
      <c r="I495" s="36">
        <v>1903.5500000000002</v>
      </c>
      <c r="J495" s="36">
        <v>1924.5</v>
      </c>
      <c r="K495" s="31">
        <v>1882.6</v>
      </c>
      <c r="L495" s="31">
        <v>1841.25</v>
      </c>
      <c r="M495" s="31">
        <v>0.30858999999999998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</v>
      </c>
      <c r="D496" s="36">
        <v>14.133333333333333</v>
      </c>
      <c r="E496" s="36">
        <v>13.816666666666666</v>
      </c>
      <c r="F496" s="36">
        <v>13.633333333333333</v>
      </c>
      <c r="G496" s="36">
        <v>13.316666666666666</v>
      </c>
      <c r="H496" s="36">
        <v>14.316666666666666</v>
      </c>
      <c r="I496" s="36">
        <v>14.633333333333333</v>
      </c>
      <c r="J496" s="36">
        <v>14.816666666666666</v>
      </c>
      <c r="K496" s="31">
        <v>14.45</v>
      </c>
      <c r="L496" s="31">
        <v>13.95</v>
      </c>
      <c r="M496" s="31">
        <v>2788.63922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897.1</v>
      </c>
      <c r="D497" s="36">
        <v>889.98333333333323</v>
      </c>
      <c r="E497" s="36">
        <v>875.46666666666647</v>
      </c>
      <c r="F497" s="36">
        <v>853.83333333333326</v>
      </c>
      <c r="G497" s="36">
        <v>839.31666666666649</v>
      </c>
      <c r="H497" s="36">
        <v>911.61666666666645</v>
      </c>
      <c r="I497" s="36">
        <v>926.1333333333331</v>
      </c>
      <c r="J497" s="36">
        <v>947.76666666666642</v>
      </c>
      <c r="K497" s="31">
        <v>904.5</v>
      </c>
      <c r="L497" s="31">
        <v>868.35</v>
      </c>
      <c r="M497" s="31">
        <v>40.215260000000001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538.29999999999995</v>
      </c>
      <c r="D498" s="36">
        <v>539.91666666666663</v>
      </c>
      <c r="E498" s="36">
        <v>531.08333333333326</v>
      </c>
      <c r="F498" s="36">
        <v>523.86666666666667</v>
      </c>
      <c r="G498" s="36">
        <v>515.0333333333333</v>
      </c>
      <c r="H498" s="36">
        <v>547.13333333333321</v>
      </c>
      <c r="I498" s="36">
        <v>555.96666666666647</v>
      </c>
      <c r="J498" s="36">
        <v>563.18333333333317</v>
      </c>
      <c r="K498" s="31">
        <v>548.75</v>
      </c>
      <c r="L498" s="31">
        <v>532.70000000000005</v>
      </c>
      <c r="M498" s="31">
        <v>6.7779499999999997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826.65</v>
      </c>
      <c r="D500" s="36">
        <v>829.06666666666661</v>
      </c>
      <c r="E500" s="36">
        <v>816.58333333333326</v>
      </c>
      <c r="F500" s="36">
        <v>806.51666666666665</v>
      </c>
      <c r="G500" s="36">
        <v>794.0333333333333</v>
      </c>
      <c r="H500" s="36">
        <v>839.13333333333321</v>
      </c>
      <c r="I500" s="36">
        <v>851.61666666666656</v>
      </c>
      <c r="J500" s="36">
        <v>861.68333333333317</v>
      </c>
      <c r="K500" s="31">
        <v>841.55</v>
      </c>
      <c r="L500" s="31">
        <v>819</v>
      </c>
      <c r="M500" s="31">
        <v>2.6943800000000002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1359.45</v>
      </c>
      <c r="D501" s="36">
        <v>1359.3333333333333</v>
      </c>
      <c r="E501" s="36">
        <v>1345.6666666666665</v>
      </c>
      <c r="F501" s="36">
        <v>1331.8833333333332</v>
      </c>
      <c r="G501" s="36">
        <v>1318.2166666666665</v>
      </c>
      <c r="H501" s="36">
        <v>1373.1166666666666</v>
      </c>
      <c r="I501" s="36">
        <v>1386.7833333333331</v>
      </c>
      <c r="J501" s="36">
        <v>1400.5666666666666</v>
      </c>
      <c r="K501" s="31">
        <v>1373</v>
      </c>
      <c r="L501" s="31">
        <v>1345.55</v>
      </c>
      <c r="M501" s="31">
        <v>1.9225300000000001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438.7</v>
      </c>
      <c r="D502" s="36">
        <v>440.34999999999997</v>
      </c>
      <c r="E502" s="36">
        <v>433.34999999999991</v>
      </c>
      <c r="F502" s="36">
        <v>427.99999999999994</v>
      </c>
      <c r="G502" s="36">
        <v>420.99999999999989</v>
      </c>
      <c r="H502" s="36">
        <v>445.69999999999993</v>
      </c>
      <c r="I502" s="36">
        <v>452.70000000000005</v>
      </c>
      <c r="J502" s="36">
        <v>458.04999999999995</v>
      </c>
      <c r="K502" s="31">
        <v>447.35</v>
      </c>
      <c r="L502" s="31">
        <v>435</v>
      </c>
      <c r="M502" s="31">
        <v>80.32347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22.15</v>
      </c>
      <c r="D503" s="36">
        <v>22.416666666666668</v>
      </c>
      <c r="E503" s="36">
        <v>21.783333333333335</v>
      </c>
      <c r="F503" s="36">
        <v>21.416666666666668</v>
      </c>
      <c r="G503" s="36">
        <v>20.783333333333335</v>
      </c>
      <c r="H503" s="36">
        <v>22.783333333333335</v>
      </c>
      <c r="I503" s="36">
        <v>23.416666666666668</v>
      </c>
      <c r="J503" s="31">
        <v>23.783333333333335</v>
      </c>
      <c r="K503" s="31">
        <v>23.05</v>
      </c>
      <c r="L503" s="31">
        <v>22.05</v>
      </c>
      <c r="M503" s="53">
        <v>3103.9462600000002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271.7</v>
      </c>
      <c r="D504" s="36">
        <v>271.95</v>
      </c>
      <c r="E504" s="36">
        <v>266.89999999999998</v>
      </c>
      <c r="F504" s="36">
        <v>262.09999999999997</v>
      </c>
      <c r="G504" s="36">
        <v>257.04999999999995</v>
      </c>
      <c r="H504" s="36">
        <v>276.75</v>
      </c>
      <c r="I504" s="36">
        <v>281.80000000000007</v>
      </c>
      <c r="J504" s="31">
        <v>286.60000000000002</v>
      </c>
      <c r="K504" s="31">
        <v>277</v>
      </c>
      <c r="L504" s="31">
        <v>267.14999999999998</v>
      </c>
      <c r="M504" s="53">
        <v>318.47804000000002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602.25</v>
      </c>
      <c r="D505" s="36">
        <v>606.41666666666663</v>
      </c>
      <c r="E505" s="36">
        <v>592.98333333333323</v>
      </c>
      <c r="F505" s="36">
        <v>583.71666666666658</v>
      </c>
      <c r="G505" s="36">
        <v>570.28333333333319</v>
      </c>
      <c r="H505" s="36">
        <v>615.68333333333328</v>
      </c>
      <c r="I505" s="36">
        <v>629.11666666666667</v>
      </c>
      <c r="J505" s="36">
        <v>638.38333333333333</v>
      </c>
      <c r="K505" s="31">
        <v>619.85</v>
      </c>
      <c r="L505" s="31">
        <v>597.15</v>
      </c>
      <c r="M505" s="31">
        <v>22.489709999999999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15828.55</v>
      </c>
      <c r="D506" s="36">
        <v>15741.35</v>
      </c>
      <c r="E506" s="36">
        <v>15532</v>
      </c>
      <c r="F506" s="36">
        <v>15235.449999999999</v>
      </c>
      <c r="G506" s="36">
        <v>15026.099999999999</v>
      </c>
      <c r="H506" s="36">
        <v>16037.900000000001</v>
      </c>
      <c r="I506" s="36">
        <v>16247.250000000004</v>
      </c>
      <c r="J506" s="36">
        <v>16543.800000000003</v>
      </c>
      <c r="K506" s="31">
        <v>15950.7</v>
      </c>
      <c r="L506" s="31">
        <v>15444.8</v>
      </c>
      <c r="M506" s="31">
        <v>0.10426000000000001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130.25</v>
      </c>
      <c r="D507" s="36">
        <v>129.79999999999998</v>
      </c>
      <c r="E507" s="36">
        <v>127.84999999999997</v>
      </c>
      <c r="F507" s="36">
        <v>125.44999999999999</v>
      </c>
      <c r="G507" s="36">
        <v>123.49999999999997</v>
      </c>
      <c r="H507" s="36">
        <v>132.19999999999996</v>
      </c>
      <c r="I507" s="36">
        <v>134.14999999999995</v>
      </c>
      <c r="J507" s="31">
        <v>136.54999999999995</v>
      </c>
      <c r="K507" s="31">
        <v>131.75</v>
      </c>
      <c r="L507" s="31">
        <v>127.4</v>
      </c>
      <c r="M507" s="53">
        <v>641.17313999999999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685.85</v>
      </c>
      <c r="D508" s="36">
        <v>683.73333333333323</v>
      </c>
      <c r="E508" s="36">
        <v>673.46666666666647</v>
      </c>
      <c r="F508" s="36">
        <v>661.08333333333326</v>
      </c>
      <c r="G508" s="36">
        <v>650.81666666666649</v>
      </c>
      <c r="H508" s="36">
        <v>696.11666666666645</v>
      </c>
      <c r="I508" s="36">
        <v>706.3833333333331</v>
      </c>
      <c r="J508" s="36">
        <v>718.76666666666642</v>
      </c>
      <c r="K508" s="31">
        <v>694</v>
      </c>
      <c r="L508" s="31">
        <v>671.35</v>
      </c>
      <c r="M508" s="31">
        <v>28.17353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1613.05</v>
      </c>
      <c r="D509" s="245">
        <v>1604.8666666666668</v>
      </c>
      <c r="E509" s="245">
        <v>1592.7333333333336</v>
      </c>
      <c r="F509" s="245">
        <v>1572.4166666666667</v>
      </c>
      <c r="G509" s="245">
        <v>1560.2833333333335</v>
      </c>
      <c r="H509" s="245">
        <v>1625.1833333333336</v>
      </c>
      <c r="I509" s="245">
        <v>1637.3166666666668</v>
      </c>
      <c r="J509" s="245">
        <v>1657.6333333333337</v>
      </c>
      <c r="K509" s="246">
        <v>1617</v>
      </c>
      <c r="L509" s="246">
        <v>1584.55</v>
      </c>
      <c r="M509" s="246">
        <v>0.41608000000000001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09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5"/>
      <c r="B5" s="356"/>
      <c r="C5" s="355"/>
      <c r="D5" s="356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57" t="s">
        <v>565</v>
      </c>
      <c r="C7" s="356"/>
      <c r="D7" s="7">
        <f>Main!B10</f>
        <v>45280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45279</v>
      </c>
      <c r="B10" s="32">
        <v>513119</v>
      </c>
      <c r="C10" s="31" t="s">
        <v>1056</v>
      </c>
      <c r="D10" s="31" t="s">
        <v>1057</v>
      </c>
      <c r="E10" s="31" t="s">
        <v>575</v>
      </c>
      <c r="F10" s="86">
        <v>14724</v>
      </c>
      <c r="G10" s="32">
        <v>53.34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45279</v>
      </c>
      <c r="B11" s="32">
        <v>513119</v>
      </c>
      <c r="C11" s="31" t="s">
        <v>1056</v>
      </c>
      <c r="D11" s="31" t="s">
        <v>1137</v>
      </c>
      <c r="E11" s="31" t="s">
        <v>574</v>
      </c>
      <c r="F11" s="86">
        <v>11000</v>
      </c>
      <c r="G11" s="32">
        <v>53.5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45279</v>
      </c>
      <c r="B12" s="32">
        <v>520123</v>
      </c>
      <c r="C12" s="31" t="s">
        <v>1076</v>
      </c>
      <c r="D12" s="31" t="s">
        <v>1138</v>
      </c>
      <c r="E12" s="31" t="s">
        <v>575</v>
      </c>
      <c r="F12" s="86">
        <v>40389</v>
      </c>
      <c r="G12" s="32">
        <v>160.66999999999999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45279</v>
      </c>
      <c r="B13" s="32">
        <v>539773</v>
      </c>
      <c r="C13" s="31" t="s">
        <v>985</v>
      </c>
      <c r="D13" s="31" t="s">
        <v>1139</v>
      </c>
      <c r="E13" s="31" t="s">
        <v>575</v>
      </c>
      <c r="F13" s="86">
        <v>2244029</v>
      </c>
      <c r="G13" s="32">
        <v>2.16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45279</v>
      </c>
      <c r="B14" s="32">
        <v>530109</v>
      </c>
      <c r="C14" s="31" t="s">
        <v>1077</v>
      </c>
      <c r="D14" s="31" t="s">
        <v>972</v>
      </c>
      <c r="E14" s="31" t="s">
        <v>575</v>
      </c>
      <c r="F14" s="86">
        <v>28586</v>
      </c>
      <c r="G14" s="32">
        <v>2.31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45279</v>
      </c>
      <c r="B15" s="32">
        <v>530109</v>
      </c>
      <c r="C15" s="31" t="s">
        <v>1077</v>
      </c>
      <c r="D15" s="31" t="s">
        <v>972</v>
      </c>
      <c r="E15" s="31" t="s">
        <v>574</v>
      </c>
      <c r="F15" s="86">
        <v>728862</v>
      </c>
      <c r="G15" s="32">
        <v>2.2999999999999998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45279</v>
      </c>
      <c r="B16" s="32">
        <v>500877</v>
      </c>
      <c r="C16" s="31" t="s">
        <v>57</v>
      </c>
      <c r="D16" s="31" t="s">
        <v>1140</v>
      </c>
      <c r="E16" s="31" t="s">
        <v>574</v>
      </c>
      <c r="F16" s="86">
        <v>12044000</v>
      </c>
      <c r="G16" s="32">
        <v>448.35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45279</v>
      </c>
      <c r="B17" s="32">
        <v>500877</v>
      </c>
      <c r="C17" s="31" t="s">
        <v>57</v>
      </c>
      <c r="D17" s="31" t="s">
        <v>1141</v>
      </c>
      <c r="E17" s="31" t="s">
        <v>575</v>
      </c>
      <c r="F17" s="86">
        <v>28579542</v>
      </c>
      <c r="G17" s="32">
        <v>448.35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45279</v>
      </c>
      <c r="B18" s="32">
        <v>544025</v>
      </c>
      <c r="C18" s="31" t="s">
        <v>1142</v>
      </c>
      <c r="D18" s="31" t="s">
        <v>1143</v>
      </c>
      <c r="E18" s="31" t="s">
        <v>575</v>
      </c>
      <c r="F18" s="86">
        <v>10800</v>
      </c>
      <c r="G18" s="32">
        <v>205.46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45279</v>
      </c>
      <c r="B19" s="32">
        <v>542285</v>
      </c>
      <c r="C19" s="31" t="s">
        <v>1144</v>
      </c>
      <c r="D19" s="31" t="s">
        <v>1098</v>
      </c>
      <c r="E19" s="31" t="s">
        <v>575</v>
      </c>
      <c r="F19" s="86">
        <v>1518632</v>
      </c>
      <c r="G19" s="32">
        <v>31.81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45279</v>
      </c>
      <c r="B20" s="32">
        <v>524396</v>
      </c>
      <c r="C20" s="31" t="s">
        <v>1145</v>
      </c>
      <c r="D20" s="31" t="s">
        <v>1146</v>
      </c>
      <c r="E20" s="31" t="s">
        <v>574</v>
      </c>
      <c r="F20" s="86">
        <v>500</v>
      </c>
      <c r="G20" s="32">
        <v>63.25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45279</v>
      </c>
      <c r="B21" s="32">
        <v>524396</v>
      </c>
      <c r="C21" s="31" t="s">
        <v>1145</v>
      </c>
      <c r="D21" s="31" t="s">
        <v>1146</v>
      </c>
      <c r="E21" s="31" t="s">
        <v>575</v>
      </c>
      <c r="F21" s="86">
        <v>114000</v>
      </c>
      <c r="G21" s="32">
        <v>63.42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45279</v>
      </c>
      <c r="B22" s="32">
        <v>530789</v>
      </c>
      <c r="C22" s="31" t="s">
        <v>1147</v>
      </c>
      <c r="D22" s="31" t="s">
        <v>1148</v>
      </c>
      <c r="E22" s="31" t="s">
        <v>574</v>
      </c>
      <c r="F22" s="86">
        <v>34322</v>
      </c>
      <c r="G22" s="32">
        <v>242.71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45279</v>
      </c>
      <c r="B23" s="32">
        <v>530789</v>
      </c>
      <c r="C23" s="31" t="s">
        <v>1147</v>
      </c>
      <c r="D23" s="31" t="s">
        <v>1148</v>
      </c>
      <c r="E23" s="31" t="s">
        <v>575</v>
      </c>
      <c r="F23" s="86">
        <v>22437</v>
      </c>
      <c r="G23" s="32">
        <v>244.29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45279</v>
      </c>
      <c r="B24" s="32">
        <v>504340</v>
      </c>
      <c r="C24" s="31" t="s">
        <v>1149</v>
      </c>
      <c r="D24" s="31" t="s">
        <v>1150</v>
      </c>
      <c r="E24" s="31" t="s">
        <v>575</v>
      </c>
      <c r="F24" s="86">
        <v>100000</v>
      </c>
      <c r="G24" s="32">
        <v>9.16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45279</v>
      </c>
      <c r="B25" s="32">
        <v>526473</v>
      </c>
      <c r="C25" s="31" t="s">
        <v>1151</v>
      </c>
      <c r="D25" s="31" t="s">
        <v>1152</v>
      </c>
      <c r="E25" s="31" t="s">
        <v>575</v>
      </c>
      <c r="F25" s="86">
        <v>430000</v>
      </c>
      <c r="G25" s="32">
        <v>6.9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45279</v>
      </c>
      <c r="B26" s="32">
        <v>526473</v>
      </c>
      <c r="C26" s="31" t="s">
        <v>1151</v>
      </c>
      <c r="D26" s="31" t="s">
        <v>1153</v>
      </c>
      <c r="E26" s="31" t="s">
        <v>574</v>
      </c>
      <c r="F26" s="86">
        <v>430000</v>
      </c>
      <c r="G26" s="32">
        <v>6.9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45279</v>
      </c>
      <c r="B27" s="32">
        <v>512441</v>
      </c>
      <c r="C27" s="31" t="s">
        <v>1078</v>
      </c>
      <c r="D27" s="31" t="s">
        <v>1062</v>
      </c>
      <c r="E27" s="31" t="s">
        <v>574</v>
      </c>
      <c r="F27" s="86">
        <v>180171</v>
      </c>
      <c r="G27" s="32">
        <v>14.58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45279</v>
      </c>
      <c r="B28" s="32">
        <v>537707</v>
      </c>
      <c r="C28" s="31" t="s">
        <v>1154</v>
      </c>
      <c r="D28" s="31" t="s">
        <v>1155</v>
      </c>
      <c r="E28" s="31" t="s">
        <v>575</v>
      </c>
      <c r="F28" s="86">
        <v>96941</v>
      </c>
      <c r="G28" s="32">
        <v>21.6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45279</v>
      </c>
      <c r="B29" s="32">
        <v>537707</v>
      </c>
      <c r="C29" s="31" t="s">
        <v>1154</v>
      </c>
      <c r="D29" s="31" t="s">
        <v>1061</v>
      </c>
      <c r="E29" s="31" t="s">
        <v>574</v>
      </c>
      <c r="F29" s="86">
        <v>150000</v>
      </c>
      <c r="G29" s="32">
        <v>21.59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45279</v>
      </c>
      <c r="B30" s="32">
        <v>540190</v>
      </c>
      <c r="C30" s="31" t="s">
        <v>1058</v>
      </c>
      <c r="D30" s="31" t="s">
        <v>1079</v>
      </c>
      <c r="E30" s="31" t="s">
        <v>575</v>
      </c>
      <c r="F30" s="86">
        <v>45534</v>
      </c>
      <c r="G30" s="32">
        <v>43.46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45279</v>
      </c>
      <c r="B31" s="32">
        <v>539492</v>
      </c>
      <c r="C31" s="31" t="s">
        <v>1156</v>
      </c>
      <c r="D31" s="31" t="s">
        <v>1157</v>
      </c>
      <c r="E31" s="31" t="s">
        <v>574</v>
      </c>
      <c r="F31" s="86">
        <v>69105</v>
      </c>
      <c r="G31" s="32">
        <v>28.85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45279</v>
      </c>
      <c r="B32" s="32">
        <v>539492</v>
      </c>
      <c r="C32" s="31" t="s">
        <v>1156</v>
      </c>
      <c r="D32" s="31" t="s">
        <v>1157</v>
      </c>
      <c r="E32" s="31" t="s">
        <v>575</v>
      </c>
      <c r="F32" s="86">
        <v>60966</v>
      </c>
      <c r="G32" s="32">
        <v>28.79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45279</v>
      </c>
      <c r="B33" s="32">
        <v>539492</v>
      </c>
      <c r="C33" s="31" t="s">
        <v>1156</v>
      </c>
      <c r="D33" s="31" t="s">
        <v>1158</v>
      </c>
      <c r="E33" s="31" t="s">
        <v>575</v>
      </c>
      <c r="F33" s="86">
        <v>69478</v>
      </c>
      <c r="G33" s="32">
        <v>28.86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45279</v>
      </c>
      <c r="B34" s="32">
        <v>543324</v>
      </c>
      <c r="C34" s="31" t="s">
        <v>1080</v>
      </c>
      <c r="D34" s="31" t="s">
        <v>1081</v>
      </c>
      <c r="E34" s="31" t="s">
        <v>574</v>
      </c>
      <c r="F34" s="86">
        <v>4050</v>
      </c>
      <c r="G34" s="32">
        <v>282.36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45279</v>
      </c>
      <c r="B35" s="32">
        <v>543324</v>
      </c>
      <c r="C35" s="31" t="s">
        <v>1080</v>
      </c>
      <c r="D35" s="31" t="s">
        <v>1159</v>
      </c>
      <c r="E35" s="31" t="s">
        <v>574</v>
      </c>
      <c r="F35" s="86">
        <v>83430</v>
      </c>
      <c r="G35" s="32">
        <v>282.58999999999997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45279</v>
      </c>
      <c r="B36" s="32">
        <v>543324</v>
      </c>
      <c r="C36" s="31" t="s">
        <v>1080</v>
      </c>
      <c r="D36" s="31" t="s">
        <v>1081</v>
      </c>
      <c r="E36" s="31" t="s">
        <v>575</v>
      </c>
      <c r="F36" s="86">
        <v>70470</v>
      </c>
      <c r="G36" s="32">
        <v>281.64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45279</v>
      </c>
      <c r="B37" s="32">
        <v>539228</v>
      </c>
      <c r="C37" s="31" t="s">
        <v>1000</v>
      </c>
      <c r="D37" s="31" t="s">
        <v>1160</v>
      </c>
      <c r="E37" s="31" t="s">
        <v>575</v>
      </c>
      <c r="F37" s="86">
        <v>1680000</v>
      </c>
      <c r="G37" s="32">
        <v>3.46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45279</v>
      </c>
      <c r="B38" s="32">
        <v>543520</v>
      </c>
      <c r="C38" s="31" t="s">
        <v>1161</v>
      </c>
      <c r="D38" s="31" t="s">
        <v>1162</v>
      </c>
      <c r="E38" s="31" t="s">
        <v>575</v>
      </c>
      <c r="F38" s="86">
        <v>113000</v>
      </c>
      <c r="G38" s="32">
        <v>44.12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45279</v>
      </c>
      <c r="B39" s="32">
        <v>543520</v>
      </c>
      <c r="C39" s="31" t="s">
        <v>1161</v>
      </c>
      <c r="D39" s="31" t="s">
        <v>1163</v>
      </c>
      <c r="E39" s="31" t="s">
        <v>575</v>
      </c>
      <c r="F39" s="86">
        <v>157000</v>
      </c>
      <c r="G39" s="32">
        <v>44.11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45279</v>
      </c>
      <c r="B40" s="32">
        <v>532467</v>
      </c>
      <c r="C40" s="31" t="s">
        <v>1164</v>
      </c>
      <c r="D40" s="31" t="s">
        <v>1165</v>
      </c>
      <c r="E40" s="31" t="s">
        <v>574</v>
      </c>
      <c r="F40" s="86">
        <v>210360</v>
      </c>
      <c r="G40" s="32">
        <v>282.73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45279</v>
      </c>
      <c r="B41" s="32">
        <v>532467</v>
      </c>
      <c r="C41" s="31" t="s">
        <v>1164</v>
      </c>
      <c r="D41" s="31" t="s">
        <v>1166</v>
      </c>
      <c r="E41" s="31" t="s">
        <v>575</v>
      </c>
      <c r="F41" s="86">
        <v>100000</v>
      </c>
      <c r="G41" s="32">
        <v>282.75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45279</v>
      </c>
      <c r="B42" s="32">
        <v>514010</v>
      </c>
      <c r="C42" s="31" t="s">
        <v>1082</v>
      </c>
      <c r="D42" s="31" t="s">
        <v>1083</v>
      </c>
      <c r="E42" s="31" t="s">
        <v>575</v>
      </c>
      <c r="F42" s="86">
        <v>1500000</v>
      </c>
      <c r="G42" s="32">
        <v>31.91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45279</v>
      </c>
      <c r="B43" s="32">
        <v>514010</v>
      </c>
      <c r="C43" s="31" t="s">
        <v>1082</v>
      </c>
      <c r="D43" s="31" t="s">
        <v>884</v>
      </c>
      <c r="E43" s="31" t="s">
        <v>575</v>
      </c>
      <c r="F43" s="86">
        <v>313573</v>
      </c>
      <c r="G43" s="32">
        <v>32.14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45279</v>
      </c>
      <c r="B44" s="32">
        <v>514010</v>
      </c>
      <c r="C44" s="31" t="s">
        <v>1082</v>
      </c>
      <c r="D44" s="31" t="s">
        <v>884</v>
      </c>
      <c r="E44" s="31" t="s">
        <v>574</v>
      </c>
      <c r="F44" s="86">
        <v>1028935</v>
      </c>
      <c r="G44" s="32">
        <v>32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45279</v>
      </c>
      <c r="B45" s="32">
        <v>504731</v>
      </c>
      <c r="C45" s="31" t="s">
        <v>1084</v>
      </c>
      <c r="D45" s="31" t="s">
        <v>1085</v>
      </c>
      <c r="E45" s="31" t="s">
        <v>575</v>
      </c>
      <c r="F45" s="86">
        <v>10000</v>
      </c>
      <c r="G45" s="32">
        <v>50.76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45279</v>
      </c>
      <c r="B46" s="32">
        <v>504731</v>
      </c>
      <c r="C46" s="31" t="s">
        <v>1084</v>
      </c>
      <c r="D46" s="31" t="s">
        <v>884</v>
      </c>
      <c r="E46" s="31" t="s">
        <v>574</v>
      </c>
      <c r="F46" s="86">
        <v>10370</v>
      </c>
      <c r="G46" s="32">
        <v>50.76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45279</v>
      </c>
      <c r="B47" s="32">
        <v>540377</v>
      </c>
      <c r="C47" s="31" t="s">
        <v>994</v>
      </c>
      <c r="D47" s="31" t="s">
        <v>1059</v>
      </c>
      <c r="E47" s="31" t="s">
        <v>575</v>
      </c>
      <c r="F47" s="86">
        <v>1292607</v>
      </c>
      <c r="G47" s="32">
        <v>2.19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45279</v>
      </c>
      <c r="B48" s="32">
        <v>538422</v>
      </c>
      <c r="C48" s="31" t="s">
        <v>1086</v>
      </c>
      <c r="D48" s="31" t="s">
        <v>1087</v>
      </c>
      <c r="E48" s="31" t="s">
        <v>575</v>
      </c>
      <c r="F48" s="86">
        <v>2295000</v>
      </c>
      <c r="G48" s="32">
        <v>0.69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45279</v>
      </c>
      <c r="B49" s="32">
        <v>538422</v>
      </c>
      <c r="C49" s="31" t="s">
        <v>1086</v>
      </c>
      <c r="D49" s="31" t="s">
        <v>1088</v>
      </c>
      <c r="E49" s="31" t="s">
        <v>575</v>
      </c>
      <c r="F49" s="86">
        <v>2371873</v>
      </c>
      <c r="G49" s="32">
        <v>0.69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45279</v>
      </c>
      <c r="B50" s="32">
        <v>531784</v>
      </c>
      <c r="C50" s="31" t="s">
        <v>1167</v>
      </c>
      <c r="D50" s="31" t="s">
        <v>1168</v>
      </c>
      <c r="E50" s="31" t="s">
        <v>575</v>
      </c>
      <c r="F50" s="86">
        <v>1000000</v>
      </c>
      <c r="G50" s="32">
        <v>2.36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45279</v>
      </c>
      <c r="B51" s="32">
        <v>507912</v>
      </c>
      <c r="C51" s="31" t="s">
        <v>1060</v>
      </c>
      <c r="D51" s="31" t="s">
        <v>1089</v>
      </c>
      <c r="E51" s="31" t="s">
        <v>574</v>
      </c>
      <c r="F51" s="86">
        <v>148223</v>
      </c>
      <c r="G51" s="32">
        <v>220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45279</v>
      </c>
      <c r="B52" s="32">
        <v>507912</v>
      </c>
      <c r="C52" s="31" t="s">
        <v>1060</v>
      </c>
      <c r="D52" s="31" t="s">
        <v>1169</v>
      </c>
      <c r="E52" s="31" t="s">
        <v>574</v>
      </c>
      <c r="F52" s="86">
        <v>175000</v>
      </c>
      <c r="G52" s="32">
        <v>220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45279</v>
      </c>
      <c r="B53" s="32">
        <v>507912</v>
      </c>
      <c r="C53" s="31" t="s">
        <v>1060</v>
      </c>
      <c r="D53" s="31" t="s">
        <v>1064</v>
      </c>
      <c r="E53" s="31" t="s">
        <v>574</v>
      </c>
      <c r="F53" s="86">
        <v>425000</v>
      </c>
      <c r="G53" s="32">
        <v>220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45279</v>
      </c>
      <c r="B54" s="32">
        <v>507912</v>
      </c>
      <c r="C54" s="31" t="s">
        <v>1060</v>
      </c>
      <c r="D54" s="31" t="s">
        <v>1170</v>
      </c>
      <c r="E54" s="31" t="s">
        <v>575</v>
      </c>
      <c r="F54" s="86">
        <v>237500</v>
      </c>
      <c r="G54" s="32">
        <v>220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45279</v>
      </c>
      <c r="B55" s="32">
        <v>507912</v>
      </c>
      <c r="C55" s="31" t="s">
        <v>1060</v>
      </c>
      <c r="D55" s="31" t="s">
        <v>1171</v>
      </c>
      <c r="E55" s="31" t="s">
        <v>575</v>
      </c>
      <c r="F55" s="86">
        <v>131500</v>
      </c>
      <c r="G55" s="32">
        <v>220</v>
      </c>
      <c r="H55" s="32" t="s">
        <v>333</v>
      </c>
    </row>
    <row r="56" spans="1:28" ht="15" customHeight="1">
      <c r="A56" s="85">
        <v>45279</v>
      </c>
      <c r="B56" s="32">
        <v>507912</v>
      </c>
      <c r="C56" s="31" t="s">
        <v>1060</v>
      </c>
      <c r="D56" s="31" t="s">
        <v>1172</v>
      </c>
      <c r="E56" s="31" t="s">
        <v>575</v>
      </c>
      <c r="F56" s="86">
        <v>131500</v>
      </c>
      <c r="G56" s="32">
        <v>220</v>
      </c>
      <c r="H56" s="32" t="s">
        <v>333</v>
      </c>
    </row>
    <row r="57" spans="1:28" ht="15" customHeight="1">
      <c r="A57" s="85">
        <v>45279</v>
      </c>
      <c r="B57" s="32">
        <v>539402</v>
      </c>
      <c r="C57" s="31" t="s">
        <v>1173</v>
      </c>
      <c r="D57" s="31" t="s">
        <v>1174</v>
      </c>
      <c r="E57" s="31" t="s">
        <v>575</v>
      </c>
      <c r="F57" s="86">
        <v>144722</v>
      </c>
      <c r="G57" s="32">
        <v>19</v>
      </c>
      <c r="H57" s="32" t="s">
        <v>333</v>
      </c>
    </row>
    <row r="58" spans="1:28" ht="15" customHeight="1">
      <c r="A58" s="85">
        <v>45279</v>
      </c>
      <c r="B58" s="32">
        <v>539402</v>
      </c>
      <c r="C58" s="31" t="s">
        <v>1173</v>
      </c>
      <c r="D58" s="31" t="s">
        <v>1175</v>
      </c>
      <c r="E58" s="31" t="s">
        <v>574</v>
      </c>
      <c r="F58" s="86">
        <v>77500</v>
      </c>
      <c r="G58" s="32">
        <v>19</v>
      </c>
      <c r="H58" s="32" t="s">
        <v>333</v>
      </c>
    </row>
    <row r="59" spans="1:28" ht="15" customHeight="1">
      <c r="A59" s="85">
        <v>45279</v>
      </c>
      <c r="B59" s="32">
        <v>539402</v>
      </c>
      <c r="C59" s="31" t="s">
        <v>1173</v>
      </c>
      <c r="D59" s="31" t="s">
        <v>1176</v>
      </c>
      <c r="E59" s="31" t="s">
        <v>574</v>
      </c>
      <c r="F59" s="86">
        <v>64882</v>
      </c>
      <c r="G59" s="32">
        <v>19</v>
      </c>
      <c r="H59" s="32" t="s">
        <v>333</v>
      </c>
    </row>
    <row r="60" spans="1:28" ht="15" customHeight="1">
      <c r="A60" s="85">
        <v>45279</v>
      </c>
      <c r="B60" s="32">
        <v>543207</v>
      </c>
      <c r="C60" s="31" t="s">
        <v>1090</v>
      </c>
      <c r="D60" s="31" t="s">
        <v>1091</v>
      </c>
      <c r="E60" s="31" t="s">
        <v>575</v>
      </c>
      <c r="F60" s="86">
        <v>68866</v>
      </c>
      <c r="G60" s="32">
        <v>14.02</v>
      </c>
      <c r="H60" s="32" t="s">
        <v>333</v>
      </c>
    </row>
    <row r="61" spans="1:28" ht="15" customHeight="1">
      <c r="A61" s="85">
        <v>45279</v>
      </c>
      <c r="B61" s="32">
        <v>530557</v>
      </c>
      <c r="C61" s="31" t="s">
        <v>1001</v>
      </c>
      <c r="D61" s="31" t="s">
        <v>1002</v>
      </c>
      <c r="E61" s="31" t="s">
        <v>575</v>
      </c>
      <c r="F61" s="86">
        <v>7388122</v>
      </c>
      <c r="G61" s="32">
        <v>0.6</v>
      </c>
      <c r="H61" s="32" t="s">
        <v>333</v>
      </c>
    </row>
    <row r="62" spans="1:28" ht="15" customHeight="1">
      <c r="A62" s="85">
        <v>45279</v>
      </c>
      <c r="B62" s="32">
        <v>530557</v>
      </c>
      <c r="C62" s="31" t="s">
        <v>1001</v>
      </c>
      <c r="D62" s="31" t="s">
        <v>1002</v>
      </c>
      <c r="E62" s="31" t="s">
        <v>574</v>
      </c>
      <c r="F62" s="86">
        <v>7210179</v>
      </c>
      <c r="G62" s="32">
        <v>0.6</v>
      </c>
      <c r="H62" s="32" t="s">
        <v>333</v>
      </c>
    </row>
    <row r="63" spans="1:28" ht="15" customHeight="1">
      <c r="A63" s="85">
        <v>45279</v>
      </c>
      <c r="B63" s="32">
        <v>543997</v>
      </c>
      <c r="C63" s="31" t="s">
        <v>1177</v>
      </c>
      <c r="D63" s="31" t="s">
        <v>1178</v>
      </c>
      <c r="E63" s="31" t="s">
        <v>575</v>
      </c>
      <c r="F63" s="86">
        <v>79200</v>
      </c>
      <c r="G63" s="32">
        <v>254.92</v>
      </c>
      <c r="H63" s="32" t="s">
        <v>333</v>
      </c>
    </row>
    <row r="64" spans="1:28" ht="15" customHeight="1">
      <c r="A64" s="85">
        <v>45279</v>
      </c>
      <c r="B64" s="32">
        <v>539495</v>
      </c>
      <c r="C64" s="31" t="s">
        <v>1092</v>
      </c>
      <c r="D64" s="31" t="s">
        <v>1093</v>
      </c>
      <c r="E64" s="31" t="s">
        <v>574</v>
      </c>
      <c r="F64" s="86">
        <v>6089</v>
      </c>
      <c r="G64" s="32">
        <v>27.81</v>
      </c>
      <c r="H64" s="32" t="s">
        <v>333</v>
      </c>
    </row>
    <row r="65" spans="1:8" ht="15" customHeight="1">
      <c r="A65" s="85">
        <v>45279</v>
      </c>
      <c r="B65" s="32">
        <v>539495</v>
      </c>
      <c r="C65" s="31" t="s">
        <v>1092</v>
      </c>
      <c r="D65" s="31" t="s">
        <v>1179</v>
      </c>
      <c r="E65" s="31" t="s">
        <v>575</v>
      </c>
      <c r="F65" s="86">
        <v>14348</v>
      </c>
      <c r="G65" s="32">
        <v>27.8</v>
      </c>
      <c r="H65" s="32" t="s">
        <v>333</v>
      </c>
    </row>
    <row r="66" spans="1:8" ht="15" customHeight="1">
      <c r="A66" s="85">
        <v>45279</v>
      </c>
      <c r="B66" s="32">
        <v>530951</v>
      </c>
      <c r="C66" s="31" t="s">
        <v>1094</v>
      </c>
      <c r="D66" s="31" t="s">
        <v>1097</v>
      </c>
      <c r="E66" s="31" t="s">
        <v>574</v>
      </c>
      <c r="F66" s="86">
        <v>39338</v>
      </c>
      <c r="G66" s="32">
        <v>158.13</v>
      </c>
      <c r="H66" s="32" t="s">
        <v>333</v>
      </c>
    </row>
    <row r="67" spans="1:8" ht="15" customHeight="1">
      <c r="A67" s="85">
        <v>45279</v>
      </c>
      <c r="B67" s="32">
        <v>530951</v>
      </c>
      <c r="C67" s="31" t="s">
        <v>1094</v>
      </c>
      <c r="D67" s="31" t="s">
        <v>1097</v>
      </c>
      <c r="E67" s="31" t="s">
        <v>575</v>
      </c>
      <c r="F67" s="86">
        <v>39338</v>
      </c>
      <c r="G67" s="32">
        <v>159.06</v>
      </c>
      <c r="H67" s="32" t="s">
        <v>333</v>
      </c>
    </row>
    <row r="68" spans="1:8" ht="15" customHeight="1">
      <c r="A68" s="85">
        <v>45279</v>
      </c>
      <c r="B68" s="32">
        <v>539669</v>
      </c>
      <c r="C68" s="31" t="s">
        <v>1180</v>
      </c>
      <c r="D68" s="31" t="s">
        <v>1181</v>
      </c>
      <c r="E68" s="31" t="s">
        <v>574</v>
      </c>
      <c r="F68" s="86">
        <v>3901533</v>
      </c>
      <c r="G68" s="32">
        <v>0.54</v>
      </c>
      <c r="H68" s="32" t="s">
        <v>333</v>
      </c>
    </row>
    <row r="69" spans="1:8" ht="15" customHeight="1">
      <c r="A69" s="85">
        <v>45279</v>
      </c>
      <c r="B69" s="32">
        <v>539669</v>
      </c>
      <c r="C69" s="31" t="s">
        <v>1180</v>
      </c>
      <c r="D69" s="31" t="s">
        <v>1182</v>
      </c>
      <c r="E69" s="31" t="s">
        <v>575</v>
      </c>
      <c r="F69" s="86">
        <v>1319534</v>
      </c>
      <c r="G69" s="32">
        <v>0.54</v>
      </c>
      <c r="H69" s="32" t="s">
        <v>333</v>
      </c>
    </row>
    <row r="70" spans="1:8" ht="15" customHeight="1">
      <c r="A70" s="85">
        <v>45279</v>
      </c>
      <c r="B70" s="32">
        <v>530025</v>
      </c>
      <c r="C70" s="31" t="s">
        <v>1095</v>
      </c>
      <c r="D70" s="31" t="s">
        <v>1096</v>
      </c>
      <c r="E70" s="31" t="s">
        <v>575</v>
      </c>
      <c r="F70" s="86">
        <v>10000</v>
      </c>
      <c r="G70" s="32">
        <v>19</v>
      </c>
      <c r="H70" s="32" t="s">
        <v>333</v>
      </c>
    </row>
    <row r="71" spans="1:8" ht="15" customHeight="1">
      <c r="A71" s="85">
        <v>45279</v>
      </c>
      <c r="B71" s="32">
        <v>530025</v>
      </c>
      <c r="C71" s="31" t="s">
        <v>1095</v>
      </c>
      <c r="D71" s="31" t="s">
        <v>1096</v>
      </c>
      <c r="E71" s="31" t="s">
        <v>574</v>
      </c>
      <c r="F71" s="86">
        <v>50000</v>
      </c>
      <c r="G71" s="32">
        <v>19.100000000000001</v>
      </c>
      <c r="H71" s="32" t="s">
        <v>333</v>
      </c>
    </row>
    <row r="72" spans="1:8" ht="15" customHeight="1">
      <c r="A72" s="85">
        <v>45279</v>
      </c>
      <c r="B72" s="32">
        <v>530025</v>
      </c>
      <c r="C72" s="31" t="s">
        <v>1095</v>
      </c>
      <c r="D72" s="31" t="s">
        <v>1183</v>
      </c>
      <c r="E72" s="31" t="s">
        <v>575</v>
      </c>
      <c r="F72" s="86">
        <v>50328</v>
      </c>
      <c r="G72" s="32">
        <v>19.100000000000001</v>
      </c>
      <c r="H72" s="32" t="s">
        <v>333</v>
      </c>
    </row>
    <row r="73" spans="1:8" ht="15" customHeight="1">
      <c r="A73" s="85">
        <v>45279</v>
      </c>
      <c r="B73" s="32">
        <v>543366</v>
      </c>
      <c r="C73" s="31" t="s">
        <v>1184</v>
      </c>
      <c r="D73" s="31" t="s">
        <v>1185</v>
      </c>
      <c r="E73" s="31" t="s">
        <v>575</v>
      </c>
      <c r="F73" s="86">
        <v>6000</v>
      </c>
      <c r="G73" s="32">
        <v>27.19</v>
      </c>
      <c r="H73" s="32" t="s">
        <v>333</v>
      </c>
    </row>
    <row r="74" spans="1:8" ht="15" customHeight="1">
      <c r="A74" s="85">
        <v>45279</v>
      </c>
      <c r="B74" s="32">
        <v>530525</v>
      </c>
      <c r="C74" s="31" t="s">
        <v>1045</v>
      </c>
      <c r="D74" s="31" t="s">
        <v>1186</v>
      </c>
      <c r="E74" s="31" t="s">
        <v>575</v>
      </c>
      <c r="F74" s="86">
        <v>62356</v>
      </c>
      <c r="G74" s="32">
        <v>47.6</v>
      </c>
      <c r="H74" s="32" t="s">
        <v>333</v>
      </c>
    </row>
    <row r="75" spans="1:8" ht="15" customHeight="1">
      <c r="A75" s="85">
        <v>45279</v>
      </c>
      <c r="B75" s="32">
        <v>530525</v>
      </c>
      <c r="C75" s="31" t="s">
        <v>1045</v>
      </c>
      <c r="D75" s="31" t="s">
        <v>1187</v>
      </c>
      <c r="E75" s="31" t="s">
        <v>575</v>
      </c>
      <c r="F75" s="86">
        <v>65000</v>
      </c>
      <c r="G75" s="32">
        <v>47.14</v>
      </c>
      <c r="H75" s="32" t="s">
        <v>333</v>
      </c>
    </row>
    <row r="76" spans="1:8" ht="15" customHeight="1">
      <c r="A76" s="85">
        <v>45279</v>
      </c>
      <c r="B76" s="32">
        <v>530525</v>
      </c>
      <c r="C76" s="31" t="s">
        <v>1045</v>
      </c>
      <c r="D76" s="31" t="s">
        <v>1188</v>
      </c>
      <c r="E76" s="31" t="s">
        <v>574</v>
      </c>
      <c r="F76" s="86">
        <v>125000</v>
      </c>
      <c r="G76" s="32">
        <v>47.14</v>
      </c>
      <c r="H76" s="32" t="s">
        <v>333</v>
      </c>
    </row>
    <row r="77" spans="1:8" ht="15" customHeight="1">
      <c r="A77" s="85">
        <v>45279</v>
      </c>
      <c r="B77" s="32">
        <v>539494</v>
      </c>
      <c r="C77" s="31" t="s">
        <v>1099</v>
      </c>
      <c r="D77" s="31" t="s">
        <v>1100</v>
      </c>
      <c r="E77" s="31" t="s">
        <v>575</v>
      </c>
      <c r="F77" s="86">
        <v>440000</v>
      </c>
      <c r="G77" s="32">
        <v>13.24</v>
      </c>
      <c r="H77" s="32" t="s">
        <v>333</v>
      </c>
    </row>
    <row r="78" spans="1:8" ht="15" customHeight="1">
      <c r="A78" s="85">
        <v>45279</v>
      </c>
      <c r="B78" s="32">
        <v>539406</v>
      </c>
      <c r="C78" s="31" t="s">
        <v>1189</v>
      </c>
      <c r="D78" s="31" t="s">
        <v>1190</v>
      </c>
      <c r="E78" s="31" t="s">
        <v>574</v>
      </c>
      <c r="F78" s="86">
        <v>9998</v>
      </c>
      <c r="G78" s="32">
        <v>59.5</v>
      </c>
      <c r="H78" s="32" t="s">
        <v>333</v>
      </c>
    </row>
    <row r="79" spans="1:8" ht="15" customHeight="1">
      <c r="A79" s="85">
        <v>45279</v>
      </c>
      <c r="B79" s="32">
        <v>539406</v>
      </c>
      <c r="C79" s="31" t="s">
        <v>1189</v>
      </c>
      <c r="D79" s="31" t="s">
        <v>1191</v>
      </c>
      <c r="E79" s="31" t="s">
        <v>575</v>
      </c>
      <c r="F79" s="86">
        <v>10000</v>
      </c>
      <c r="G79" s="32">
        <v>59.5</v>
      </c>
      <c r="H79" s="32" t="s">
        <v>333</v>
      </c>
    </row>
    <row r="80" spans="1:8" ht="15" customHeight="1">
      <c r="A80" s="85">
        <v>45279</v>
      </c>
      <c r="B80" s="32">
        <v>542765</v>
      </c>
      <c r="C80" s="31" t="s">
        <v>1192</v>
      </c>
      <c r="D80" s="31" t="s">
        <v>1193</v>
      </c>
      <c r="E80" s="31" t="s">
        <v>575</v>
      </c>
      <c r="F80" s="86">
        <v>3000</v>
      </c>
      <c r="G80" s="32">
        <v>318.52999999999997</v>
      </c>
      <c r="H80" s="32" t="s">
        <v>333</v>
      </c>
    </row>
    <row r="81" spans="1:8" ht="15" customHeight="1">
      <c r="A81" s="85">
        <v>45279</v>
      </c>
      <c r="B81" s="32">
        <v>542765</v>
      </c>
      <c r="C81" s="31" t="s">
        <v>1192</v>
      </c>
      <c r="D81" s="31" t="s">
        <v>1193</v>
      </c>
      <c r="E81" s="31" t="s">
        <v>574</v>
      </c>
      <c r="F81" s="86">
        <v>4000</v>
      </c>
      <c r="G81" s="32">
        <v>309</v>
      </c>
      <c r="H81" s="32" t="s">
        <v>333</v>
      </c>
    </row>
    <row r="82" spans="1:8" ht="15" customHeight="1">
      <c r="A82" s="85">
        <v>45279</v>
      </c>
      <c r="B82" s="32">
        <v>542765</v>
      </c>
      <c r="C82" s="31" t="s">
        <v>1192</v>
      </c>
      <c r="D82" s="31" t="s">
        <v>1194</v>
      </c>
      <c r="E82" s="31" t="s">
        <v>574</v>
      </c>
      <c r="F82" s="86">
        <v>7000</v>
      </c>
      <c r="G82" s="32">
        <v>318.94</v>
      </c>
      <c r="H82" s="32" t="s">
        <v>333</v>
      </c>
    </row>
    <row r="83" spans="1:8" ht="15" customHeight="1">
      <c r="A83" s="85">
        <v>45279</v>
      </c>
      <c r="B83" s="32">
        <v>542765</v>
      </c>
      <c r="C83" s="31" t="s">
        <v>1192</v>
      </c>
      <c r="D83" s="31" t="s">
        <v>1195</v>
      </c>
      <c r="E83" s="31" t="s">
        <v>574</v>
      </c>
      <c r="F83" s="86">
        <v>6000</v>
      </c>
      <c r="G83" s="32">
        <v>318.77</v>
      </c>
      <c r="H83" s="32" t="s">
        <v>333</v>
      </c>
    </row>
    <row r="84" spans="1:8" ht="15" customHeight="1">
      <c r="A84" s="85">
        <v>45279</v>
      </c>
      <c r="B84" s="32">
        <v>542765</v>
      </c>
      <c r="C84" s="31" t="s">
        <v>1192</v>
      </c>
      <c r="D84" s="31" t="s">
        <v>1196</v>
      </c>
      <c r="E84" s="31" t="s">
        <v>574</v>
      </c>
      <c r="F84" s="86">
        <v>2000</v>
      </c>
      <c r="G84" s="32">
        <v>318.95</v>
      </c>
      <c r="H84" s="32" t="s">
        <v>333</v>
      </c>
    </row>
    <row r="85" spans="1:8" ht="15" customHeight="1">
      <c r="A85" s="85">
        <v>45279</v>
      </c>
      <c r="B85" s="32">
        <v>542765</v>
      </c>
      <c r="C85" s="31" t="s">
        <v>1192</v>
      </c>
      <c r="D85" s="31" t="s">
        <v>1197</v>
      </c>
      <c r="E85" s="31" t="s">
        <v>575</v>
      </c>
      <c r="F85" s="86">
        <v>2000</v>
      </c>
      <c r="G85" s="32">
        <v>315</v>
      </c>
      <c r="H85" s="32" t="s">
        <v>333</v>
      </c>
    </row>
    <row r="86" spans="1:8" ht="15" customHeight="1">
      <c r="A86" s="85">
        <v>45279</v>
      </c>
      <c r="B86" s="32">
        <v>542765</v>
      </c>
      <c r="C86" s="31" t="s">
        <v>1192</v>
      </c>
      <c r="D86" s="31" t="s">
        <v>1198</v>
      </c>
      <c r="E86" s="31" t="s">
        <v>575</v>
      </c>
      <c r="F86" s="86">
        <v>8000</v>
      </c>
      <c r="G86" s="32">
        <v>319.2</v>
      </c>
      <c r="H86" s="32" t="s">
        <v>333</v>
      </c>
    </row>
    <row r="87" spans="1:8" ht="15" customHeight="1">
      <c r="A87" s="85">
        <v>45279</v>
      </c>
      <c r="B87" s="32">
        <v>542765</v>
      </c>
      <c r="C87" s="31" t="s">
        <v>1192</v>
      </c>
      <c r="D87" s="31" t="s">
        <v>1174</v>
      </c>
      <c r="E87" s="31" t="s">
        <v>575</v>
      </c>
      <c r="F87" s="86">
        <v>6000</v>
      </c>
      <c r="G87" s="32">
        <v>319</v>
      </c>
      <c r="H87" s="32" t="s">
        <v>333</v>
      </c>
    </row>
    <row r="88" spans="1:8" ht="15" customHeight="1">
      <c r="A88" s="85">
        <v>45279</v>
      </c>
      <c r="B88" s="32">
        <v>542765</v>
      </c>
      <c r="C88" s="31" t="s">
        <v>1192</v>
      </c>
      <c r="D88" s="31" t="s">
        <v>1199</v>
      </c>
      <c r="E88" s="31" t="s">
        <v>574</v>
      </c>
      <c r="F88" s="86">
        <v>6000</v>
      </c>
      <c r="G88" s="32">
        <v>319.10000000000002</v>
      </c>
      <c r="H88" s="32" t="s">
        <v>333</v>
      </c>
    </row>
    <row r="89" spans="1:8" ht="15" customHeight="1">
      <c r="A89" s="85">
        <v>45279</v>
      </c>
      <c r="B89" s="32">
        <v>542765</v>
      </c>
      <c r="C89" s="31" t="s">
        <v>1192</v>
      </c>
      <c r="D89" s="31" t="s">
        <v>1200</v>
      </c>
      <c r="E89" s="31" t="s">
        <v>575</v>
      </c>
      <c r="F89" s="86">
        <v>2000</v>
      </c>
      <c r="G89" s="32">
        <v>310.55</v>
      </c>
      <c r="H89" s="32" t="s">
        <v>333</v>
      </c>
    </row>
    <row r="90" spans="1:8" ht="15" customHeight="1">
      <c r="A90" s="85">
        <v>45279</v>
      </c>
      <c r="B90" s="32">
        <v>539040</v>
      </c>
      <c r="C90" s="31" t="s">
        <v>1201</v>
      </c>
      <c r="D90" s="31" t="s">
        <v>1202</v>
      </c>
      <c r="E90" s="31" t="s">
        <v>575</v>
      </c>
      <c r="F90" s="86">
        <v>138752</v>
      </c>
      <c r="G90" s="32">
        <v>52.51</v>
      </c>
      <c r="H90" s="32" t="s">
        <v>333</v>
      </c>
    </row>
    <row r="91" spans="1:8" ht="15" customHeight="1">
      <c r="A91" s="85">
        <v>45279</v>
      </c>
      <c r="B91" s="32">
        <v>539040</v>
      </c>
      <c r="C91" s="31" t="s">
        <v>1201</v>
      </c>
      <c r="D91" s="31" t="s">
        <v>1203</v>
      </c>
      <c r="E91" s="31" t="s">
        <v>574</v>
      </c>
      <c r="F91" s="86">
        <v>153957</v>
      </c>
      <c r="G91" s="32">
        <v>51.63</v>
      </c>
      <c r="H91" s="32" t="s">
        <v>333</v>
      </c>
    </row>
    <row r="92" spans="1:8" ht="15" customHeight="1">
      <c r="A92" s="85">
        <v>45279</v>
      </c>
      <c r="B92" s="32">
        <v>541338</v>
      </c>
      <c r="C92" s="31" t="s">
        <v>1063</v>
      </c>
      <c r="D92" s="31" t="s">
        <v>884</v>
      </c>
      <c r="E92" s="31" t="s">
        <v>575</v>
      </c>
      <c r="F92" s="86">
        <v>122604</v>
      </c>
      <c r="G92" s="32">
        <v>55.21</v>
      </c>
      <c r="H92" s="32" t="s">
        <v>333</v>
      </c>
    </row>
    <row r="93" spans="1:8" ht="15" customHeight="1">
      <c r="A93" s="85">
        <v>45279</v>
      </c>
      <c r="B93" s="32">
        <v>539291</v>
      </c>
      <c r="C93" s="31" t="s">
        <v>1204</v>
      </c>
      <c r="D93" s="31" t="s">
        <v>884</v>
      </c>
      <c r="E93" s="31" t="s">
        <v>574</v>
      </c>
      <c r="F93" s="86">
        <v>50000</v>
      </c>
      <c r="G93" s="32">
        <v>20.11</v>
      </c>
      <c r="H93" s="32" t="s">
        <v>333</v>
      </c>
    </row>
    <row r="94" spans="1:8" ht="15" customHeight="1">
      <c r="A94" s="85">
        <v>45279</v>
      </c>
      <c r="B94" s="32">
        <v>539291</v>
      </c>
      <c r="C94" s="31" t="s">
        <v>1204</v>
      </c>
      <c r="D94" s="31" t="s">
        <v>884</v>
      </c>
      <c r="E94" s="31" t="s">
        <v>575</v>
      </c>
      <c r="F94" s="86">
        <v>92500</v>
      </c>
      <c r="G94" s="32">
        <v>20.11</v>
      </c>
      <c r="H94" s="32" t="s">
        <v>333</v>
      </c>
    </row>
    <row r="95" spans="1:8" ht="15" customHeight="1">
      <c r="A95" s="85">
        <v>45279</v>
      </c>
      <c r="B95" s="32">
        <v>517393</v>
      </c>
      <c r="C95" s="31" t="s">
        <v>1205</v>
      </c>
      <c r="D95" s="31" t="s">
        <v>884</v>
      </c>
      <c r="E95" s="31" t="s">
        <v>575</v>
      </c>
      <c r="F95" s="86">
        <v>900000</v>
      </c>
      <c r="G95" s="32">
        <v>13.29</v>
      </c>
      <c r="H95" s="32" t="s">
        <v>333</v>
      </c>
    </row>
    <row r="96" spans="1:8" ht="15" customHeight="1">
      <c r="A96" s="85">
        <v>45279</v>
      </c>
      <c r="B96" s="32">
        <v>517393</v>
      </c>
      <c r="C96" s="31" t="s">
        <v>1205</v>
      </c>
      <c r="D96" s="31" t="s">
        <v>1206</v>
      </c>
      <c r="E96" s="31" t="s">
        <v>574</v>
      </c>
      <c r="F96" s="86">
        <v>1400000</v>
      </c>
      <c r="G96" s="32">
        <v>13.29</v>
      </c>
      <c r="H96" s="32" t="s">
        <v>333</v>
      </c>
    </row>
    <row r="97" spans="1:8" ht="15" customHeight="1">
      <c r="A97" s="85">
        <v>45279</v>
      </c>
      <c r="B97" s="32">
        <v>541735</v>
      </c>
      <c r="C97" s="31" t="s">
        <v>1039</v>
      </c>
      <c r="D97" s="31" t="s">
        <v>1207</v>
      </c>
      <c r="E97" s="31" t="s">
        <v>575</v>
      </c>
      <c r="F97" s="86">
        <v>1252457</v>
      </c>
      <c r="G97" s="32">
        <v>4.45</v>
      </c>
      <c r="H97" s="32" t="s">
        <v>333</v>
      </c>
    </row>
    <row r="98" spans="1:8" ht="15" customHeight="1">
      <c r="A98" s="85">
        <v>45279</v>
      </c>
      <c r="B98" s="32">
        <v>531396</v>
      </c>
      <c r="C98" s="31" t="s">
        <v>1208</v>
      </c>
      <c r="D98" s="31" t="s">
        <v>1209</v>
      </c>
      <c r="E98" s="31" t="s">
        <v>574</v>
      </c>
      <c r="F98" s="86">
        <v>23040</v>
      </c>
      <c r="G98" s="32">
        <v>5.21</v>
      </c>
      <c r="H98" s="32" t="s">
        <v>333</v>
      </c>
    </row>
    <row r="99" spans="1:8" ht="15" customHeight="1">
      <c r="A99" s="85">
        <v>45279</v>
      </c>
      <c r="B99" s="32">
        <v>531396</v>
      </c>
      <c r="C99" s="31" t="s">
        <v>1208</v>
      </c>
      <c r="D99" s="31" t="s">
        <v>1210</v>
      </c>
      <c r="E99" s="31" t="s">
        <v>575</v>
      </c>
      <c r="F99" s="86">
        <v>21994</v>
      </c>
      <c r="G99" s="32">
        <v>5.23</v>
      </c>
      <c r="H99" s="32" t="s">
        <v>333</v>
      </c>
    </row>
    <row r="100" spans="1:8" ht="15" customHeight="1">
      <c r="A100" s="85">
        <v>45279</v>
      </c>
      <c r="B100" s="32" t="s">
        <v>1102</v>
      </c>
      <c r="C100" s="31" t="s">
        <v>1103</v>
      </c>
      <c r="D100" s="31" t="s">
        <v>963</v>
      </c>
      <c r="E100" s="31" t="s">
        <v>574</v>
      </c>
      <c r="F100" s="86">
        <v>479537</v>
      </c>
      <c r="G100" s="32">
        <v>30.83</v>
      </c>
      <c r="H100" s="32" t="s">
        <v>862</v>
      </c>
    </row>
    <row r="101" spans="1:8" ht="15" customHeight="1">
      <c r="A101" s="85">
        <v>45279</v>
      </c>
      <c r="B101" s="32" t="s">
        <v>1211</v>
      </c>
      <c r="C101" s="31" t="s">
        <v>1212</v>
      </c>
      <c r="D101" s="31" t="s">
        <v>1213</v>
      </c>
      <c r="E101" s="31" t="s">
        <v>574</v>
      </c>
      <c r="F101" s="86">
        <v>200236</v>
      </c>
      <c r="G101" s="32">
        <v>425</v>
      </c>
      <c r="H101" s="32" t="s">
        <v>862</v>
      </c>
    </row>
    <row r="102" spans="1:8" ht="15" customHeight="1">
      <c r="A102" s="85">
        <v>45279</v>
      </c>
      <c r="B102" s="32" t="s">
        <v>1211</v>
      </c>
      <c r="C102" s="31" t="s">
        <v>1212</v>
      </c>
      <c r="D102" s="31" t="s">
        <v>1214</v>
      </c>
      <c r="E102" s="31" t="s">
        <v>574</v>
      </c>
      <c r="F102" s="86">
        <v>301207</v>
      </c>
      <c r="G102" s="32">
        <v>424.98</v>
      </c>
      <c r="H102" s="32" t="s">
        <v>862</v>
      </c>
    </row>
    <row r="103" spans="1:8" ht="15" customHeight="1">
      <c r="A103" s="85">
        <v>45279</v>
      </c>
      <c r="B103" s="32" t="s">
        <v>1105</v>
      </c>
      <c r="C103" s="31" t="s">
        <v>1106</v>
      </c>
      <c r="D103" s="31" t="s">
        <v>1107</v>
      </c>
      <c r="E103" s="31" t="s">
        <v>574</v>
      </c>
      <c r="F103" s="86">
        <v>1300000</v>
      </c>
      <c r="G103" s="32">
        <v>7.25</v>
      </c>
      <c r="H103" s="32" t="s">
        <v>862</v>
      </c>
    </row>
    <row r="104" spans="1:8" ht="15" customHeight="1">
      <c r="A104" s="85">
        <v>45279</v>
      </c>
      <c r="B104" s="32" t="s">
        <v>1105</v>
      </c>
      <c r="C104" s="31" t="s">
        <v>1106</v>
      </c>
      <c r="D104" s="31" t="s">
        <v>962</v>
      </c>
      <c r="E104" s="31" t="s">
        <v>574</v>
      </c>
      <c r="F104" s="86">
        <v>5451598</v>
      </c>
      <c r="G104" s="32">
        <v>7.16</v>
      </c>
      <c r="H104" s="32" t="s">
        <v>862</v>
      </c>
    </row>
    <row r="105" spans="1:8" ht="15" customHeight="1">
      <c r="A105" s="85">
        <v>45279</v>
      </c>
      <c r="B105" s="32" t="s">
        <v>1108</v>
      </c>
      <c r="C105" s="31" t="s">
        <v>1109</v>
      </c>
      <c r="D105" s="31" t="s">
        <v>1215</v>
      </c>
      <c r="E105" s="31" t="s">
        <v>574</v>
      </c>
      <c r="F105" s="86">
        <v>2838725</v>
      </c>
      <c r="G105" s="32">
        <v>1.18</v>
      </c>
      <c r="H105" s="32" t="s">
        <v>862</v>
      </c>
    </row>
    <row r="106" spans="1:8" ht="15" customHeight="1">
      <c r="A106" s="85">
        <v>45279</v>
      </c>
      <c r="B106" s="32" t="s">
        <v>1110</v>
      </c>
      <c r="C106" s="31" t="s">
        <v>1111</v>
      </c>
      <c r="D106" s="31" t="s">
        <v>1112</v>
      </c>
      <c r="E106" s="31" t="s">
        <v>574</v>
      </c>
      <c r="F106" s="86">
        <v>52800</v>
      </c>
      <c r="G106" s="32">
        <v>164.07</v>
      </c>
      <c r="H106" s="32" t="s">
        <v>862</v>
      </c>
    </row>
    <row r="107" spans="1:8" ht="15" customHeight="1">
      <c r="A107" s="85">
        <v>45279</v>
      </c>
      <c r="B107" s="32" t="s">
        <v>1040</v>
      </c>
      <c r="C107" s="31" t="s">
        <v>1041</v>
      </c>
      <c r="D107" s="31" t="s">
        <v>576</v>
      </c>
      <c r="E107" s="31" t="s">
        <v>574</v>
      </c>
      <c r="F107" s="86">
        <v>369058</v>
      </c>
      <c r="G107" s="32">
        <v>109.87</v>
      </c>
      <c r="H107" s="32" t="s">
        <v>862</v>
      </c>
    </row>
    <row r="108" spans="1:8" ht="15" customHeight="1">
      <c r="A108" s="85">
        <v>45279</v>
      </c>
      <c r="B108" s="32" t="s">
        <v>1145</v>
      </c>
      <c r="C108" s="31" t="s">
        <v>1216</v>
      </c>
      <c r="D108" s="31" t="s">
        <v>1006</v>
      </c>
      <c r="E108" s="31" t="s">
        <v>574</v>
      </c>
      <c r="F108" s="86">
        <v>84311</v>
      </c>
      <c r="G108" s="32">
        <v>63.37</v>
      </c>
      <c r="H108" s="32" t="s">
        <v>862</v>
      </c>
    </row>
    <row r="109" spans="1:8" ht="15" customHeight="1">
      <c r="A109" s="85">
        <v>45279</v>
      </c>
      <c r="B109" s="32" t="s">
        <v>1145</v>
      </c>
      <c r="C109" s="31" t="s">
        <v>1216</v>
      </c>
      <c r="D109" s="31" t="s">
        <v>1217</v>
      </c>
      <c r="E109" s="31" t="s">
        <v>574</v>
      </c>
      <c r="F109" s="86">
        <v>114000</v>
      </c>
      <c r="G109" s="32">
        <v>63.32</v>
      </c>
      <c r="H109" s="32" t="s">
        <v>862</v>
      </c>
    </row>
    <row r="110" spans="1:8" ht="15" customHeight="1">
      <c r="A110" s="85">
        <v>45279</v>
      </c>
      <c r="B110" s="32" t="s">
        <v>1145</v>
      </c>
      <c r="C110" s="31" t="s">
        <v>1216</v>
      </c>
      <c r="D110" s="31" t="s">
        <v>1218</v>
      </c>
      <c r="E110" s="31" t="s">
        <v>574</v>
      </c>
      <c r="F110" s="86">
        <v>101847</v>
      </c>
      <c r="G110" s="32">
        <v>62.89</v>
      </c>
      <c r="H110" s="32" t="s">
        <v>862</v>
      </c>
    </row>
    <row r="111" spans="1:8" ht="15" customHeight="1">
      <c r="A111" s="85">
        <v>45279</v>
      </c>
      <c r="B111" s="32" t="s">
        <v>1145</v>
      </c>
      <c r="C111" s="31" t="s">
        <v>1216</v>
      </c>
      <c r="D111" s="31" t="s">
        <v>963</v>
      </c>
      <c r="E111" s="31" t="s">
        <v>574</v>
      </c>
      <c r="F111" s="86">
        <v>501831</v>
      </c>
      <c r="G111" s="32">
        <v>62.25</v>
      </c>
      <c r="H111" s="32" t="s">
        <v>862</v>
      </c>
    </row>
    <row r="112" spans="1:8" ht="15" customHeight="1">
      <c r="A112" s="85">
        <v>45279</v>
      </c>
      <c r="B112" s="32" t="s">
        <v>1145</v>
      </c>
      <c r="C112" s="31" t="s">
        <v>1216</v>
      </c>
      <c r="D112" s="31" t="s">
        <v>1219</v>
      </c>
      <c r="E112" s="31" t="s">
        <v>574</v>
      </c>
      <c r="F112" s="86">
        <v>182323</v>
      </c>
      <c r="G112" s="32">
        <v>63.41</v>
      </c>
      <c r="H112" s="32" t="s">
        <v>862</v>
      </c>
    </row>
    <row r="113" spans="1:8" ht="15" customHeight="1">
      <c r="A113" s="85">
        <v>45279</v>
      </c>
      <c r="B113" s="32" t="s">
        <v>1220</v>
      </c>
      <c r="C113" s="31" t="s">
        <v>1221</v>
      </c>
      <c r="D113" s="31" t="s">
        <v>576</v>
      </c>
      <c r="E113" s="31" t="s">
        <v>574</v>
      </c>
      <c r="F113" s="86">
        <v>506967</v>
      </c>
      <c r="G113" s="32">
        <v>194.93</v>
      </c>
      <c r="H113" s="32" t="s">
        <v>862</v>
      </c>
    </row>
    <row r="114" spans="1:8" ht="15" customHeight="1">
      <c r="A114" s="85">
        <v>45279</v>
      </c>
      <c r="B114" s="32" t="s">
        <v>1222</v>
      </c>
      <c r="C114" s="31" t="s">
        <v>1223</v>
      </c>
      <c r="D114" s="31" t="s">
        <v>1224</v>
      </c>
      <c r="E114" s="31" t="s">
        <v>574</v>
      </c>
      <c r="F114" s="86">
        <v>101035</v>
      </c>
      <c r="G114" s="32">
        <v>198.85</v>
      </c>
      <c r="H114" s="32" t="s">
        <v>862</v>
      </c>
    </row>
    <row r="115" spans="1:8" ht="15" customHeight="1">
      <c r="A115" s="85">
        <v>45279</v>
      </c>
      <c r="B115" s="32" t="s">
        <v>1004</v>
      </c>
      <c r="C115" s="31" t="s">
        <v>1005</v>
      </c>
      <c r="D115" s="31" t="s">
        <v>890</v>
      </c>
      <c r="E115" s="31" t="s">
        <v>574</v>
      </c>
      <c r="F115" s="86">
        <v>2510471</v>
      </c>
      <c r="G115" s="32">
        <v>61.71</v>
      </c>
      <c r="H115" s="32" t="s">
        <v>862</v>
      </c>
    </row>
    <row r="116" spans="1:8" ht="15" customHeight="1">
      <c r="A116" s="85">
        <v>45279</v>
      </c>
      <c r="B116" s="32" t="s">
        <v>1004</v>
      </c>
      <c r="C116" s="31" t="s">
        <v>1005</v>
      </c>
      <c r="D116" s="31" t="s">
        <v>889</v>
      </c>
      <c r="E116" s="31" t="s">
        <v>574</v>
      </c>
      <c r="F116" s="86">
        <v>1311363</v>
      </c>
      <c r="G116" s="32">
        <v>62.28</v>
      </c>
      <c r="H116" s="32" t="s">
        <v>862</v>
      </c>
    </row>
    <row r="117" spans="1:8" ht="15" customHeight="1">
      <c r="A117" s="85">
        <v>45279</v>
      </c>
      <c r="B117" s="32" t="s">
        <v>1004</v>
      </c>
      <c r="C117" s="31" t="s">
        <v>1005</v>
      </c>
      <c r="D117" s="31" t="s">
        <v>576</v>
      </c>
      <c r="E117" s="31" t="s">
        <v>574</v>
      </c>
      <c r="F117" s="86">
        <v>5682926</v>
      </c>
      <c r="G117" s="32">
        <v>62.54</v>
      </c>
      <c r="H117" s="32" t="s">
        <v>862</v>
      </c>
    </row>
    <row r="118" spans="1:8" ht="15" customHeight="1">
      <c r="A118" s="85">
        <v>45279</v>
      </c>
      <c r="B118" s="32" t="s">
        <v>105</v>
      </c>
      <c r="C118" s="31" t="s">
        <v>1225</v>
      </c>
      <c r="D118" s="31" t="s">
        <v>1226</v>
      </c>
      <c r="E118" s="31" t="s">
        <v>574</v>
      </c>
      <c r="F118" s="86">
        <v>1392357</v>
      </c>
      <c r="G118" s="32">
        <v>147.88</v>
      </c>
      <c r="H118" s="32" t="s">
        <v>862</v>
      </c>
    </row>
    <row r="119" spans="1:8" ht="15" customHeight="1">
      <c r="A119" s="85">
        <v>45279</v>
      </c>
      <c r="B119" s="32" t="s">
        <v>105</v>
      </c>
      <c r="C119" s="31" t="s">
        <v>1225</v>
      </c>
      <c r="D119" s="31" t="s">
        <v>576</v>
      </c>
      <c r="E119" s="31" t="s">
        <v>574</v>
      </c>
      <c r="F119" s="86">
        <v>2490401</v>
      </c>
      <c r="G119" s="32">
        <v>148.28</v>
      </c>
      <c r="H119" s="32" t="s">
        <v>862</v>
      </c>
    </row>
    <row r="120" spans="1:8" ht="15" customHeight="1">
      <c r="A120" s="85">
        <v>45279</v>
      </c>
      <c r="B120" s="32" t="s">
        <v>105</v>
      </c>
      <c r="C120" s="31" t="s">
        <v>1225</v>
      </c>
      <c r="D120" s="31" t="s">
        <v>890</v>
      </c>
      <c r="E120" s="31" t="s">
        <v>574</v>
      </c>
      <c r="F120" s="86">
        <v>1239743</v>
      </c>
      <c r="G120" s="32">
        <v>148.68</v>
      </c>
      <c r="H120" s="32" t="s">
        <v>862</v>
      </c>
    </row>
    <row r="121" spans="1:8" ht="15" customHeight="1">
      <c r="A121" s="85">
        <v>45279</v>
      </c>
      <c r="B121" s="32" t="s">
        <v>1227</v>
      </c>
      <c r="C121" s="31" t="s">
        <v>1228</v>
      </c>
      <c r="D121" s="31" t="s">
        <v>576</v>
      </c>
      <c r="E121" s="31" t="s">
        <v>574</v>
      </c>
      <c r="F121" s="86">
        <v>5719449</v>
      </c>
      <c r="G121" s="32">
        <v>81.78</v>
      </c>
      <c r="H121" s="32" t="s">
        <v>862</v>
      </c>
    </row>
    <row r="122" spans="1:8" ht="15" customHeight="1">
      <c r="A122" s="85">
        <v>45279</v>
      </c>
      <c r="B122" s="32" t="s">
        <v>1229</v>
      </c>
      <c r="C122" s="31" t="s">
        <v>1230</v>
      </c>
      <c r="D122" s="31" t="s">
        <v>576</v>
      </c>
      <c r="E122" s="31" t="s">
        <v>574</v>
      </c>
      <c r="F122" s="86">
        <v>174380</v>
      </c>
      <c r="G122" s="32">
        <v>136.36000000000001</v>
      </c>
      <c r="H122" s="32" t="s">
        <v>862</v>
      </c>
    </row>
    <row r="123" spans="1:8" ht="15" customHeight="1">
      <c r="A123" s="85">
        <v>45279</v>
      </c>
      <c r="B123" s="32" t="s">
        <v>1231</v>
      </c>
      <c r="C123" s="31" t="s">
        <v>1232</v>
      </c>
      <c r="D123" s="31" t="s">
        <v>576</v>
      </c>
      <c r="E123" s="31" t="s">
        <v>574</v>
      </c>
      <c r="F123" s="86">
        <v>495619</v>
      </c>
      <c r="G123" s="32">
        <v>297.57</v>
      </c>
      <c r="H123" s="32" t="s">
        <v>862</v>
      </c>
    </row>
    <row r="124" spans="1:8" ht="15" customHeight="1">
      <c r="A124" s="85">
        <v>45279</v>
      </c>
      <c r="B124" s="32" t="s">
        <v>1233</v>
      </c>
      <c r="C124" s="31" t="s">
        <v>1234</v>
      </c>
      <c r="D124" s="31" t="s">
        <v>576</v>
      </c>
      <c r="E124" s="31" t="s">
        <v>574</v>
      </c>
      <c r="F124" s="86">
        <v>702633</v>
      </c>
      <c r="G124" s="32">
        <v>231.62</v>
      </c>
      <c r="H124" s="32" t="s">
        <v>862</v>
      </c>
    </row>
    <row r="125" spans="1:8" ht="15" customHeight="1">
      <c r="A125" s="85">
        <v>45279</v>
      </c>
      <c r="B125" s="32" t="s">
        <v>1235</v>
      </c>
      <c r="C125" s="31" t="s">
        <v>1236</v>
      </c>
      <c r="D125" s="31" t="s">
        <v>576</v>
      </c>
      <c r="E125" s="31" t="s">
        <v>574</v>
      </c>
      <c r="F125" s="86">
        <v>1970515</v>
      </c>
      <c r="G125" s="32">
        <v>153.65</v>
      </c>
      <c r="H125" s="32" t="s">
        <v>862</v>
      </c>
    </row>
    <row r="126" spans="1:8" ht="15" customHeight="1">
      <c r="A126" s="85">
        <v>45279</v>
      </c>
      <c r="B126" s="32" t="s">
        <v>419</v>
      </c>
      <c r="C126" s="31" t="s">
        <v>1237</v>
      </c>
      <c r="D126" s="31" t="s">
        <v>890</v>
      </c>
      <c r="E126" s="31" t="s">
        <v>574</v>
      </c>
      <c r="F126" s="86">
        <v>5125940</v>
      </c>
      <c r="G126" s="32">
        <v>94.83</v>
      </c>
      <c r="H126" s="32" t="s">
        <v>862</v>
      </c>
    </row>
    <row r="127" spans="1:8" ht="15" customHeight="1">
      <c r="A127" s="85">
        <v>45279</v>
      </c>
      <c r="B127" s="32" t="s">
        <v>419</v>
      </c>
      <c r="C127" s="31" t="s">
        <v>1237</v>
      </c>
      <c r="D127" s="31" t="s">
        <v>964</v>
      </c>
      <c r="E127" s="31" t="s">
        <v>574</v>
      </c>
      <c r="F127" s="86">
        <v>2930706</v>
      </c>
      <c r="G127" s="32">
        <v>95.68</v>
      </c>
      <c r="H127" s="32" t="s">
        <v>862</v>
      </c>
    </row>
    <row r="128" spans="1:8" ht="15" customHeight="1">
      <c r="A128" s="85">
        <v>45279</v>
      </c>
      <c r="B128" s="32" t="s">
        <v>419</v>
      </c>
      <c r="C128" s="31" t="s">
        <v>1237</v>
      </c>
      <c r="D128" s="31" t="s">
        <v>576</v>
      </c>
      <c r="E128" s="31" t="s">
        <v>574</v>
      </c>
      <c r="F128" s="86">
        <v>6298202</v>
      </c>
      <c r="G128" s="32">
        <v>95.23</v>
      </c>
      <c r="H128" s="32" t="s">
        <v>862</v>
      </c>
    </row>
    <row r="129" spans="1:8" ht="15" customHeight="1">
      <c r="A129" s="85">
        <v>45279</v>
      </c>
      <c r="B129" s="32" t="s">
        <v>137</v>
      </c>
      <c r="C129" s="31" t="s">
        <v>1042</v>
      </c>
      <c r="D129" s="31" t="s">
        <v>576</v>
      </c>
      <c r="E129" s="31" t="s">
        <v>574</v>
      </c>
      <c r="F129" s="86">
        <v>2333730</v>
      </c>
      <c r="G129" s="32">
        <v>229.86</v>
      </c>
      <c r="H129" s="32" t="s">
        <v>862</v>
      </c>
    </row>
    <row r="130" spans="1:8" ht="15" customHeight="1">
      <c r="A130" s="85">
        <v>45279</v>
      </c>
      <c r="B130" s="32" t="s">
        <v>137</v>
      </c>
      <c r="C130" s="31" t="s">
        <v>1042</v>
      </c>
      <c r="D130" s="31" t="s">
        <v>890</v>
      </c>
      <c r="E130" s="31" t="s">
        <v>574</v>
      </c>
      <c r="F130" s="86">
        <v>2801023</v>
      </c>
      <c r="G130" s="32">
        <v>229.77</v>
      </c>
      <c r="H130" s="32" t="s">
        <v>862</v>
      </c>
    </row>
    <row r="131" spans="1:8" ht="15" customHeight="1">
      <c r="A131" s="85">
        <v>45279</v>
      </c>
      <c r="B131" s="32" t="s">
        <v>1238</v>
      </c>
      <c r="C131" s="31" t="s">
        <v>1239</v>
      </c>
      <c r="D131" s="31" t="s">
        <v>576</v>
      </c>
      <c r="E131" s="31" t="s">
        <v>574</v>
      </c>
      <c r="F131" s="86">
        <v>305358</v>
      </c>
      <c r="G131" s="32">
        <v>764.13</v>
      </c>
      <c r="H131" s="32" t="s">
        <v>862</v>
      </c>
    </row>
    <row r="132" spans="1:8" ht="15" customHeight="1">
      <c r="A132" s="85">
        <v>45279</v>
      </c>
      <c r="B132" s="32" t="s">
        <v>156</v>
      </c>
      <c r="C132" s="31" t="s">
        <v>1240</v>
      </c>
      <c r="D132" s="31" t="s">
        <v>576</v>
      </c>
      <c r="E132" s="31" t="s">
        <v>574</v>
      </c>
      <c r="F132" s="86">
        <v>4191648</v>
      </c>
      <c r="G132" s="32">
        <v>889.4</v>
      </c>
      <c r="H132" s="32" t="s">
        <v>862</v>
      </c>
    </row>
    <row r="133" spans="1:8" ht="15" customHeight="1">
      <c r="A133" s="85">
        <v>45279</v>
      </c>
      <c r="B133" s="32" t="s">
        <v>1241</v>
      </c>
      <c r="C133" s="31" t="s">
        <v>1242</v>
      </c>
      <c r="D133" s="31" t="s">
        <v>576</v>
      </c>
      <c r="E133" s="31" t="s">
        <v>574</v>
      </c>
      <c r="F133" s="86">
        <v>1070537</v>
      </c>
      <c r="G133" s="32">
        <v>249.37</v>
      </c>
      <c r="H133" s="32" t="s">
        <v>862</v>
      </c>
    </row>
    <row r="134" spans="1:8" ht="15" customHeight="1">
      <c r="A134" s="85">
        <v>45279</v>
      </c>
      <c r="B134" s="32" t="s">
        <v>1065</v>
      </c>
      <c r="C134" s="31" t="s">
        <v>1066</v>
      </c>
      <c r="D134" s="31" t="s">
        <v>576</v>
      </c>
      <c r="E134" s="31" t="s">
        <v>574</v>
      </c>
      <c r="F134" s="86">
        <v>565893</v>
      </c>
      <c r="G134" s="32">
        <v>104.25</v>
      </c>
      <c r="H134" s="32" t="s">
        <v>862</v>
      </c>
    </row>
    <row r="135" spans="1:8" ht="15" customHeight="1">
      <c r="A135" s="85">
        <v>45279</v>
      </c>
      <c r="B135" s="32" t="s">
        <v>1113</v>
      </c>
      <c r="C135" s="31" t="s">
        <v>1114</v>
      </c>
      <c r="D135" s="31" t="s">
        <v>1115</v>
      </c>
      <c r="E135" s="31" t="s">
        <v>574</v>
      </c>
      <c r="F135" s="86">
        <v>160000</v>
      </c>
      <c r="G135" s="32">
        <v>7.05</v>
      </c>
      <c r="H135" s="32" t="s">
        <v>862</v>
      </c>
    </row>
    <row r="136" spans="1:8" ht="15" customHeight="1">
      <c r="A136" s="85">
        <v>45279</v>
      </c>
      <c r="B136" s="32" t="s">
        <v>1243</v>
      </c>
      <c r="C136" s="31" t="s">
        <v>1244</v>
      </c>
      <c r="D136" s="31" t="s">
        <v>963</v>
      </c>
      <c r="E136" s="31" t="s">
        <v>574</v>
      </c>
      <c r="F136" s="86">
        <v>260535</v>
      </c>
      <c r="G136" s="32">
        <v>86.75</v>
      </c>
      <c r="H136" s="32" t="s">
        <v>862</v>
      </c>
    </row>
    <row r="137" spans="1:8" ht="15" customHeight="1">
      <c r="A137" s="85">
        <v>45279</v>
      </c>
      <c r="B137" s="32" t="s">
        <v>1245</v>
      </c>
      <c r="C137" s="31" t="s">
        <v>1246</v>
      </c>
      <c r="D137" s="31" t="s">
        <v>576</v>
      </c>
      <c r="E137" s="31" t="s">
        <v>574</v>
      </c>
      <c r="F137" s="86">
        <v>2304266</v>
      </c>
      <c r="G137" s="32">
        <v>75.89</v>
      </c>
      <c r="H137" s="32" t="s">
        <v>862</v>
      </c>
    </row>
    <row r="138" spans="1:8" ht="15" customHeight="1">
      <c r="A138" s="85">
        <v>45279</v>
      </c>
      <c r="B138" s="32" t="s">
        <v>1247</v>
      </c>
      <c r="C138" s="31" t="s">
        <v>1248</v>
      </c>
      <c r="D138" s="31" t="s">
        <v>576</v>
      </c>
      <c r="E138" s="31" t="s">
        <v>574</v>
      </c>
      <c r="F138" s="86">
        <v>479937</v>
      </c>
      <c r="G138" s="32">
        <v>281.95999999999998</v>
      </c>
      <c r="H138" s="32" t="s">
        <v>862</v>
      </c>
    </row>
    <row r="139" spans="1:8" ht="15" customHeight="1">
      <c r="A139" s="85">
        <v>45279</v>
      </c>
      <c r="B139" s="32" t="s">
        <v>1249</v>
      </c>
      <c r="C139" s="31" t="s">
        <v>1250</v>
      </c>
      <c r="D139" s="31" t="s">
        <v>987</v>
      </c>
      <c r="E139" s="31" t="s">
        <v>574</v>
      </c>
      <c r="F139" s="86">
        <v>106027</v>
      </c>
      <c r="G139" s="32">
        <v>416.95</v>
      </c>
      <c r="H139" s="32" t="s">
        <v>862</v>
      </c>
    </row>
    <row r="140" spans="1:8" ht="15" customHeight="1">
      <c r="A140" s="85">
        <v>45279</v>
      </c>
      <c r="B140" s="32" t="s">
        <v>1249</v>
      </c>
      <c r="C140" s="31" t="s">
        <v>1250</v>
      </c>
      <c r="D140" s="31" t="s">
        <v>576</v>
      </c>
      <c r="E140" s="31" t="s">
        <v>574</v>
      </c>
      <c r="F140" s="86">
        <v>341752</v>
      </c>
      <c r="G140" s="32">
        <v>415.25</v>
      </c>
      <c r="H140" s="32" t="s">
        <v>862</v>
      </c>
    </row>
    <row r="141" spans="1:8" ht="15" customHeight="1">
      <c r="A141" s="85">
        <v>45279</v>
      </c>
      <c r="B141" s="32" t="s">
        <v>1249</v>
      </c>
      <c r="C141" s="31" t="s">
        <v>1250</v>
      </c>
      <c r="D141" s="31" t="s">
        <v>889</v>
      </c>
      <c r="E141" s="31" t="s">
        <v>574</v>
      </c>
      <c r="F141" s="86">
        <v>88468</v>
      </c>
      <c r="G141" s="32">
        <v>418.88</v>
      </c>
      <c r="H141" s="32" t="s">
        <v>862</v>
      </c>
    </row>
    <row r="142" spans="1:8" ht="15" customHeight="1">
      <c r="A142" s="85">
        <v>45279</v>
      </c>
      <c r="B142" s="32" t="s">
        <v>1251</v>
      </c>
      <c r="C142" s="31" t="s">
        <v>1252</v>
      </c>
      <c r="D142" s="31" t="s">
        <v>890</v>
      </c>
      <c r="E142" s="31" t="s">
        <v>574</v>
      </c>
      <c r="F142" s="86">
        <v>2055265</v>
      </c>
      <c r="G142" s="32">
        <v>37.14</v>
      </c>
      <c r="H142" s="32" t="s">
        <v>862</v>
      </c>
    </row>
    <row r="143" spans="1:8" ht="15" customHeight="1">
      <c r="A143" s="85">
        <v>45279</v>
      </c>
      <c r="B143" s="32" t="s">
        <v>1251</v>
      </c>
      <c r="C143" s="31" t="s">
        <v>1252</v>
      </c>
      <c r="D143" s="31" t="s">
        <v>576</v>
      </c>
      <c r="E143" s="31" t="s">
        <v>574</v>
      </c>
      <c r="F143" s="86">
        <v>5387084</v>
      </c>
      <c r="G143" s="32">
        <v>38.880000000000003</v>
      </c>
      <c r="H143" s="32" t="s">
        <v>862</v>
      </c>
    </row>
    <row r="144" spans="1:8" ht="15" customHeight="1">
      <c r="A144" s="85">
        <v>45279</v>
      </c>
      <c r="B144" s="32" t="s">
        <v>1251</v>
      </c>
      <c r="C144" s="31" t="s">
        <v>1252</v>
      </c>
      <c r="D144" s="31" t="s">
        <v>889</v>
      </c>
      <c r="E144" s="31" t="s">
        <v>574</v>
      </c>
      <c r="F144" s="86">
        <v>2260931</v>
      </c>
      <c r="G144" s="32">
        <v>38.729999999999997</v>
      </c>
      <c r="H144" s="32" t="s">
        <v>862</v>
      </c>
    </row>
    <row r="145" spans="1:8" ht="15" customHeight="1">
      <c r="A145" s="85">
        <v>45279</v>
      </c>
      <c r="B145" s="32" t="s">
        <v>1253</v>
      </c>
      <c r="C145" s="31" t="s">
        <v>1254</v>
      </c>
      <c r="D145" s="31" t="s">
        <v>1043</v>
      </c>
      <c r="E145" s="31" t="s">
        <v>574</v>
      </c>
      <c r="F145" s="86">
        <v>156000</v>
      </c>
      <c r="G145" s="32">
        <v>52.76</v>
      </c>
      <c r="H145" s="32" t="s">
        <v>862</v>
      </c>
    </row>
    <row r="146" spans="1:8" ht="15" customHeight="1">
      <c r="A146" s="85">
        <v>45279</v>
      </c>
      <c r="B146" s="32" t="s">
        <v>1253</v>
      </c>
      <c r="C146" s="31" t="s">
        <v>1254</v>
      </c>
      <c r="D146" s="31" t="s">
        <v>963</v>
      </c>
      <c r="E146" s="31" t="s">
        <v>574</v>
      </c>
      <c r="F146" s="86">
        <v>286547</v>
      </c>
      <c r="G146" s="32">
        <v>52.89</v>
      </c>
      <c r="H146" s="32" t="s">
        <v>862</v>
      </c>
    </row>
    <row r="147" spans="1:8" ht="15" customHeight="1">
      <c r="A147" s="85">
        <v>45279</v>
      </c>
      <c r="B147" s="32" t="s">
        <v>1119</v>
      </c>
      <c r="C147" s="31" t="s">
        <v>1120</v>
      </c>
      <c r="D147" s="31" t="s">
        <v>1255</v>
      </c>
      <c r="E147" s="31" t="s">
        <v>574</v>
      </c>
      <c r="F147" s="86">
        <v>99751</v>
      </c>
      <c r="G147" s="32">
        <v>1347.91</v>
      </c>
      <c r="H147" s="32" t="s">
        <v>862</v>
      </c>
    </row>
    <row r="148" spans="1:8" ht="15" customHeight="1">
      <c r="A148" s="85">
        <v>45279</v>
      </c>
      <c r="B148" s="32" t="s">
        <v>1119</v>
      </c>
      <c r="C148" s="31" t="s">
        <v>1120</v>
      </c>
      <c r="D148" s="31" t="s">
        <v>890</v>
      </c>
      <c r="E148" s="31" t="s">
        <v>574</v>
      </c>
      <c r="F148" s="86">
        <v>76893</v>
      </c>
      <c r="G148" s="32">
        <v>1337.37</v>
      </c>
      <c r="H148" s="32" t="s">
        <v>862</v>
      </c>
    </row>
    <row r="149" spans="1:8" ht="15" customHeight="1">
      <c r="A149" s="85">
        <v>45279</v>
      </c>
      <c r="B149" s="32" t="s">
        <v>1119</v>
      </c>
      <c r="C149" s="31" t="s">
        <v>1120</v>
      </c>
      <c r="D149" s="31" t="s">
        <v>576</v>
      </c>
      <c r="E149" s="31" t="s">
        <v>574</v>
      </c>
      <c r="F149" s="86">
        <v>429418</v>
      </c>
      <c r="G149" s="32">
        <v>1347.33</v>
      </c>
      <c r="H149" s="32" t="s">
        <v>862</v>
      </c>
    </row>
    <row r="150" spans="1:8" ht="15" customHeight="1">
      <c r="A150" s="85">
        <v>45279</v>
      </c>
      <c r="B150" s="32" t="s">
        <v>1119</v>
      </c>
      <c r="C150" s="31" t="s">
        <v>1120</v>
      </c>
      <c r="D150" s="31" t="s">
        <v>889</v>
      </c>
      <c r="E150" s="31" t="s">
        <v>574</v>
      </c>
      <c r="F150" s="86">
        <v>92436</v>
      </c>
      <c r="G150" s="32">
        <v>1346.77</v>
      </c>
      <c r="H150" s="32" t="s">
        <v>862</v>
      </c>
    </row>
    <row r="151" spans="1:8" ht="15" customHeight="1">
      <c r="A151" s="85">
        <v>45279</v>
      </c>
      <c r="B151" s="32" t="s">
        <v>1122</v>
      </c>
      <c r="C151" s="31" t="s">
        <v>1123</v>
      </c>
      <c r="D151" s="31" t="s">
        <v>576</v>
      </c>
      <c r="E151" s="31" t="s">
        <v>574</v>
      </c>
      <c r="F151" s="86">
        <v>2301124</v>
      </c>
      <c r="G151" s="32">
        <v>60.87</v>
      </c>
      <c r="H151" s="32" t="s">
        <v>862</v>
      </c>
    </row>
    <row r="152" spans="1:8" ht="15" customHeight="1">
      <c r="A152" s="85">
        <v>45279</v>
      </c>
      <c r="B152" s="32" t="s">
        <v>1256</v>
      </c>
      <c r="C152" s="31" t="s">
        <v>1257</v>
      </c>
      <c r="D152" s="31" t="s">
        <v>1258</v>
      </c>
      <c r="E152" s="31" t="s">
        <v>574</v>
      </c>
      <c r="F152" s="86">
        <v>477027</v>
      </c>
      <c r="G152" s="32">
        <v>20.3</v>
      </c>
      <c r="H152" s="32" t="s">
        <v>862</v>
      </c>
    </row>
    <row r="153" spans="1:8" ht="15" customHeight="1">
      <c r="A153" s="85">
        <v>45279</v>
      </c>
      <c r="B153" s="32" t="s">
        <v>1259</v>
      </c>
      <c r="C153" s="31" t="s">
        <v>1260</v>
      </c>
      <c r="D153" s="31" t="s">
        <v>576</v>
      </c>
      <c r="E153" s="31" t="s">
        <v>574</v>
      </c>
      <c r="F153" s="86">
        <v>182069</v>
      </c>
      <c r="G153" s="32">
        <v>767.02</v>
      </c>
      <c r="H153" s="32" t="s">
        <v>862</v>
      </c>
    </row>
    <row r="154" spans="1:8" ht="15" customHeight="1">
      <c r="A154" s="85">
        <v>45279</v>
      </c>
      <c r="B154" s="32" t="s">
        <v>1261</v>
      </c>
      <c r="C154" s="31" t="s">
        <v>1262</v>
      </c>
      <c r="D154" s="31" t="s">
        <v>1118</v>
      </c>
      <c r="E154" s="31" t="s">
        <v>574</v>
      </c>
      <c r="F154" s="86">
        <v>215000</v>
      </c>
      <c r="G154" s="32">
        <v>168.47</v>
      </c>
      <c r="H154" s="32" t="s">
        <v>862</v>
      </c>
    </row>
    <row r="155" spans="1:8" ht="15" customHeight="1">
      <c r="A155" s="85">
        <v>45279</v>
      </c>
      <c r="B155" s="32" t="s">
        <v>1263</v>
      </c>
      <c r="C155" s="31" t="s">
        <v>1264</v>
      </c>
      <c r="D155" s="31" t="s">
        <v>576</v>
      </c>
      <c r="E155" s="31" t="s">
        <v>574</v>
      </c>
      <c r="F155" s="86">
        <v>1245281</v>
      </c>
      <c r="G155" s="32">
        <v>114.17</v>
      </c>
      <c r="H155" s="32" t="s">
        <v>862</v>
      </c>
    </row>
    <row r="156" spans="1:8" ht="15" customHeight="1">
      <c r="A156" s="85">
        <v>45279</v>
      </c>
      <c r="B156" s="32" t="s">
        <v>1265</v>
      </c>
      <c r="C156" s="31" t="s">
        <v>1266</v>
      </c>
      <c r="D156" s="31" t="s">
        <v>890</v>
      </c>
      <c r="E156" s="31" t="s">
        <v>574</v>
      </c>
      <c r="F156" s="86">
        <v>377764</v>
      </c>
      <c r="G156" s="32">
        <v>138.09</v>
      </c>
      <c r="H156" s="32" t="s">
        <v>862</v>
      </c>
    </row>
    <row r="157" spans="1:8" ht="15" customHeight="1">
      <c r="A157" s="85">
        <v>45279</v>
      </c>
      <c r="B157" s="32" t="s">
        <v>1265</v>
      </c>
      <c r="C157" s="31" t="s">
        <v>1266</v>
      </c>
      <c r="D157" s="31" t="s">
        <v>576</v>
      </c>
      <c r="E157" s="31" t="s">
        <v>574</v>
      </c>
      <c r="F157" s="86">
        <v>1218107</v>
      </c>
      <c r="G157" s="32">
        <v>138.22</v>
      </c>
      <c r="H157" s="32" t="s">
        <v>862</v>
      </c>
    </row>
    <row r="158" spans="1:8" ht="15" customHeight="1">
      <c r="A158" s="85">
        <v>45279</v>
      </c>
      <c r="B158" s="32" t="s">
        <v>1101</v>
      </c>
      <c r="C158" s="31" t="s">
        <v>1124</v>
      </c>
      <c r="D158" s="31" t="s">
        <v>884</v>
      </c>
      <c r="E158" s="31" t="s">
        <v>574</v>
      </c>
      <c r="F158" s="86">
        <v>48463</v>
      </c>
      <c r="G158" s="32">
        <v>117.89</v>
      </c>
      <c r="H158" s="32" t="s">
        <v>862</v>
      </c>
    </row>
    <row r="159" spans="1:8" ht="15" customHeight="1">
      <c r="A159" s="85">
        <v>45279</v>
      </c>
      <c r="B159" s="32" t="s">
        <v>1125</v>
      </c>
      <c r="C159" s="31" t="s">
        <v>1126</v>
      </c>
      <c r="D159" s="31" t="s">
        <v>972</v>
      </c>
      <c r="E159" s="31" t="s">
        <v>574</v>
      </c>
      <c r="F159" s="86">
        <v>2173206</v>
      </c>
      <c r="G159" s="32">
        <v>115.54</v>
      </c>
      <c r="H159" s="32" t="s">
        <v>862</v>
      </c>
    </row>
    <row r="160" spans="1:8" ht="15" customHeight="1">
      <c r="A160" s="85">
        <v>45279</v>
      </c>
      <c r="B160" s="32" t="s">
        <v>1125</v>
      </c>
      <c r="C160" s="31" t="s">
        <v>1126</v>
      </c>
      <c r="D160" s="31" t="s">
        <v>890</v>
      </c>
      <c r="E160" s="31" t="s">
        <v>574</v>
      </c>
      <c r="F160" s="86">
        <v>314144</v>
      </c>
      <c r="G160" s="32">
        <v>115.08</v>
      </c>
      <c r="H160" s="32" t="s">
        <v>862</v>
      </c>
    </row>
    <row r="161" spans="1:8" ht="15" customHeight="1">
      <c r="A161" s="85">
        <v>45279</v>
      </c>
      <c r="B161" s="32" t="s">
        <v>1125</v>
      </c>
      <c r="C161" s="31" t="s">
        <v>1126</v>
      </c>
      <c r="D161" s="31" t="s">
        <v>889</v>
      </c>
      <c r="E161" s="31" t="s">
        <v>574</v>
      </c>
      <c r="F161" s="86">
        <v>563527</v>
      </c>
      <c r="G161" s="32">
        <v>115.41</v>
      </c>
      <c r="H161" s="32" t="s">
        <v>862</v>
      </c>
    </row>
    <row r="162" spans="1:8" ht="15" customHeight="1">
      <c r="A162" s="85">
        <v>45279</v>
      </c>
      <c r="B162" s="32" t="s">
        <v>1125</v>
      </c>
      <c r="C162" s="31" t="s">
        <v>1126</v>
      </c>
      <c r="D162" s="31" t="s">
        <v>576</v>
      </c>
      <c r="E162" s="31" t="s">
        <v>574</v>
      </c>
      <c r="F162" s="86">
        <v>1462748</v>
      </c>
      <c r="G162" s="32">
        <v>115.47</v>
      </c>
      <c r="H162" s="32" t="s">
        <v>862</v>
      </c>
    </row>
    <row r="163" spans="1:8" ht="15" customHeight="1">
      <c r="A163" s="85">
        <v>45279</v>
      </c>
      <c r="B163" s="32" t="s">
        <v>1125</v>
      </c>
      <c r="C163" s="31" t="s">
        <v>1126</v>
      </c>
      <c r="D163" s="31" t="s">
        <v>1267</v>
      </c>
      <c r="E163" s="31" t="s">
        <v>574</v>
      </c>
      <c r="F163" s="86">
        <v>934093</v>
      </c>
      <c r="G163" s="32">
        <v>115.72</v>
      </c>
      <c r="H163" s="32" t="s">
        <v>862</v>
      </c>
    </row>
    <row r="164" spans="1:8" ht="15" customHeight="1">
      <c r="A164" s="85">
        <v>45279</v>
      </c>
      <c r="B164" s="32" t="s">
        <v>1268</v>
      </c>
      <c r="C164" s="31" t="s">
        <v>1269</v>
      </c>
      <c r="D164" s="31" t="s">
        <v>890</v>
      </c>
      <c r="E164" s="31" t="s">
        <v>574</v>
      </c>
      <c r="F164" s="86">
        <v>9104723</v>
      </c>
      <c r="G164" s="32">
        <v>20.45</v>
      </c>
      <c r="H164" s="32" t="s">
        <v>862</v>
      </c>
    </row>
    <row r="165" spans="1:8" ht="15" customHeight="1">
      <c r="A165" s="85">
        <v>45279</v>
      </c>
      <c r="B165" s="32" t="s">
        <v>1268</v>
      </c>
      <c r="C165" s="31" t="s">
        <v>1269</v>
      </c>
      <c r="D165" s="31" t="s">
        <v>1121</v>
      </c>
      <c r="E165" s="31" t="s">
        <v>574</v>
      </c>
      <c r="F165" s="86">
        <v>5721062</v>
      </c>
      <c r="G165" s="32">
        <v>20.54</v>
      </c>
      <c r="H165" s="32" t="s">
        <v>862</v>
      </c>
    </row>
    <row r="166" spans="1:8" ht="15" customHeight="1">
      <c r="A166" s="85">
        <v>45279</v>
      </c>
      <c r="B166" s="32" t="s">
        <v>1268</v>
      </c>
      <c r="C166" s="31" t="s">
        <v>1269</v>
      </c>
      <c r="D166" s="31" t="s">
        <v>576</v>
      </c>
      <c r="E166" s="31" t="s">
        <v>574</v>
      </c>
      <c r="F166" s="86">
        <v>7399021</v>
      </c>
      <c r="G166" s="32">
        <v>20.420000000000002</v>
      </c>
      <c r="H166" s="32" t="s">
        <v>862</v>
      </c>
    </row>
    <row r="167" spans="1:8" ht="15" customHeight="1">
      <c r="A167" s="85">
        <v>45279</v>
      </c>
      <c r="B167" s="32" t="s">
        <v>1268</v>
      </c>
      <c r="C167" s="31" t="s">
        <v>1269</v>
      </c>
      <c r="D167" s="31" t="s">
        <v>889</v>
      </c>
      <c r="E167" s="31" t="s">
        <v>574</v>
      </c>
      <c r="F167" s="86">
        <v>5623674</v>
      </c>
      <c r="G167" s="32">
        <v>20.329999999999998</v>
      </c>
      <c r="H167" s="32" t="s">
        <v>862</v>
      </c>
    </row>
    <row r="168" spans="1:8" ht="15" customHeight="1">
      <c r="A168" s="85">
        <v>45279</v>
      </c>
      <c r="B168" s="32" t="s">
        <v>1270</v>
      </c>
      <c r="C168" s="31" t="s">
        <v>1271</v>
      </c>
      <c r="D168" s="31" t="s">
        <v>1272</v>
      </c>
      <c r="E168" s="31" t="s">
        <v>574</v>
      </c>
      <c r="F168" s="86">
        <v>1337107</v>
      </c>
      <c r="G168" s="32">
        <v>1.46</v>
      </c>
      <c r="H168" s="32" t="s">
        <v>862</v>
      </c>
    </row>
    <row r="169" spans="1:8" ht="15" customHeight="1">
      <c r="A169" s="85">
        <v>45279</v>
      </c>
      <c r="B169" s="32" t="s">
        <v>1273</v>
      </c>
      <c r="C169" s="31" t="s">
        <v>1274</v>
      </c>
      <c r="D169" s="31" t="s">
        <v>1003</v>
      </c>
      <c r="E169" s="31" t="s">
        <v>574</v>
      </c>
      <c r="F169" s="86">
        <v>205200</v>
      </c>
      <c r="G169" s="32">
        <v>420.81</v>
      </c>
      <c r="H169" s="32" t="s">
        <v>862</v>
      </c>
    </row>
    <row r="170" spans="1:8" ht="15" customHeight="1">
      <c r="A170" s="85">
        <v>45279</v>
      </c>
      <c r="B170" s="32" t="s">
        <v>1273</v>
      </c>
      <c r="C170" s="31" t="s">
        <v>1274</v>
      </c>
      <c r="D170" s="31" t="s">
        <v>1275</v>
      </c>
      <c r="E170" s="31" t="s">
        <v>574</v>
      </c>
      <c r="F170" s="86">
        <v>72215</v>
      </c>
      <c r="G170" s="32">
        <v>425.51</v>
      </c>
      <c r="H170" s="32" t="s">
        <v>862</v>
      </c>
    </row>
    <row r="171" spans="1:8" ht="15" customHeight="1">
      <c r="A171" s="85">
        <v>45279</v>
      </c>
      <c r="B171" s="32" t="s">
        <v>1273</v>
      </c>
      <c r="C171" s="31" t="s">
        <v>1274</v>
      </c>
      <c r="D171" s="31" t="s">
        <v>1276</v>
      </c>
      <c r="E171" s="31" t="s">
        <v>574</v>
      </c>
      <c r="F171" s="86">
        <v>100000</v>
      </c>
      <c r="G171" s="32">
        <v>404.98</v>
      </c>
      <c r="H171" s="32" t="s">
        <v>862</v>
      </c>
    </row>
    <row r="172" spans="1:8" ht="15" customHeight="1">
      <c r="A172" s="85">
        <v>45279</v>
      </c>
      <c r="B172" s="32" t="s">
        <v>1273</v>
      </c>
      <c r="C172" s="31" t="s">
        <v>1274</v>
      </c>
      <c r="D172" s="31" t="s">
        <v>1277</v>
      </c>
      <c r="E172" s="31" t="s">
        <v>574</v>
      </c>
      <c r="F172" s="86">
        <v>100000</v>
      </c>
      <c r="G172" s="32">
        <v>425.04</v>
      </c>
      <c r="H172" s="32" t="s">
        <v>862</v>
      </c>
    </row>
    <row r="173" spans="1:8" ht="15" customHeight="1">
      <c r="A173" s="85">
        <v>45279</v>
      </c>
      <c r="B173" s="32" t="s">
        <v>1273</v>
      </c>
      <c r="C173" s="31" t="s">
        <v>1274</v>
      </c>
      <c r="D173" s="31" t="s">
        <v>1278</v>
      </c>
      <c r="E173" s="31" t="s">
        <v>574</v>
      </c>
      <c r="F173" s="86">
        <v>226485</v>
      </c>
      <c r="G173" s="32">
        <v>429.49</v>
      </c>
      <c r="H173" s="32" t="s">
        <v>862</v>
      </c>
    </row>
    <row r="174" spans="1:8" ht="15" customHeight="1">
      <c r="A174" s="85">
        <v>45279</v>
      </c>
      <c r="B174" s="32" t="s">
        <v>1273</v>
      </c>
      <c r="C174" s="31" t="s">
        <v>1274</v>
      </c>
      <c r="D174" s="31" t="s">
        <v>1279</v>
      </c>
      <c r="E174" s="31" t="s">
        <v>574</v>
      </c>
      <c r="F174" s="86">
        <v>136692</v>
      </c>
      <c r="G174" s="32">
        <v>416.28</v>
      </c>
      <c r="H174" s="32" t="s">
        <v>862</v>
      </c>
    </row>
    <row r="175" spans="1:8" ht="15" customHeight="1">
      <c r="A175" s="85">
        <v>45279</v>
      </c>
      <c r="B175" s="32" t="s">
        <v>1273</v>
      </c>
      <c r="C175" s="31" t="s">
        <v>1274</v>
      </c>
      <c r="D175" s="31" t="s">
        <v>576</v>
      </c>
      <c r="E175" s="31" t="s">
        <v>574</v>
      </c>
      <c r="F175" s="86">
        <v>162691</v>
      </c>
      <c r="G175" s="32">
        <v>403.48</v>
      </c>
      <c r="H175" s="32" t="s">
        <v>862</v>
      </c>
    </row>
    <row r="176" spans="1:8" ht="15" customHeight="1">
      <c r="A176" s="85">
        <v>45279</v>
      </c>
      <c r="B176" s="32" t="s">
        <v>1280</v>
      </c>
      <c r="C176" s="31" t="s">
        <v>1281</v>
      </c>
      <c r="D176" s="31" t="s">
        <v>986</v>
      </c>
      <c r="E176" s="31" t="s">
        <v>574</v>
      </c>
      <c r="F176" s="86">
        <v>9479878</v>
      </c>
      <c r="G176" s="32">
        <v>3.73</v>
      </c>
      <c r="H176" s="32" t="s">
        <v>862</v>
      </c>
    </row>
    <row r="177" spans="1:8" ht="15" customHeight="1">
      <c r="A177" s="85">
        <v>45279</v>
      </c>
      <c r="B177" s="32" t="s">
        <v>1127</v>
      </c>
      <c r="C177" s="31" t="s">
        <v>1128</v>
      </c>
      <c r="D177" s="31" t="s">
        <v>1129</v>
      </c>
      <c r="E177" s="31" t="s">
        <v>574</v>
      </c>
      <c r="F177" s="86">
        <v>8384221</v>
      </c>
      <c r="G177" s="32">
        <v>5.15</v>
      </c>
      <c r="H177" s="32" t="s">
        <v>862</v>
      </c>
    </row>
    <row r="178" spans="1:8" ht="15" customHeight="1">
      <c r="A178" s="85">
        <v>45279</v>
      </c>
      <c r="B178" s="32" t="s">
        <v>1102</v>
      </c>
      <c r="C178" s="31" t="s">
        <v>1103</v>
      </c>
      <c r="D178" s="31" t="s">
        <v>1044</v>
      </c>
      <c r="E178" s="31" t="s">
        <v>575</v>
      </c>
      <c r="F178" s="86">
        <v>276000</v>
      </c>
      <c r="G178" s="32">
        <v>29.75</v>
      </c>
      <c r="H178" s="32" t="s">
        <v>862</v>
      </c>
    </row>
    <row r="179" spans="1:8" ht="15" customHeight="1">
      <c r="A179" s="85">
        <v>45279</v>
      </c>
      <c r="B179" s="32" t="s">
        <v>1102</v>
      </c>
      <c r="C179" s="31" t="s">
        <v>1103</v>
      </c>
      <c r="D179" s="31" t="s">
        <v>963</v>
      </c>
      <c r="E179" s="31" t="s">
        <v>575</v>
      </c>
      <c r="F179" s="86">
        <v>479537</v>
      </c>
      <c r="G179" s="32">
        <v>30.88</v>
      </c>
      <c r="H179" s="32" t="s">
        <v>862</v>
      </c>
    </row>
    <row r="180" spans="1:8" ht="15" customHeight="1">
      <c r="A180" s="85">
        <v>45279</v>
      </c>
      <c r="B180" s="32" t="s">
        <v>1102</v>
      </c>
      <c r="C180" s="31" t="s">
        <v>1103</v>
      </c>
      <c r="D180" s="31" t="s">
        <v>1104</v>
      </c>
      <c r="E180" s="31" t="s">
        <v>575</v>
      </c>
      <c r="F180" s="86">
        <v>150000</v>
      </c>
      <c r="G180" s="32">
        <v>31.56</v>
      </c>
      <c r="H180" s="32" t="s">
        <v>862</v>
      </c>
    </row>
    <row r="181" spans="1:8" ht="15" customHeight="1">
      <c r="A181" s="85">
        <v>45279</v>
      </c>
      <c r="B181" s="32" t="s">
        <v>1211</v>
      </c>
      <c r="C181" s="31" t="s">
        <v>1212</v>
      </c>
      <c r="D181" s="31" t="s">
        <v>1282</v>
      </c>
      <c r="E181" s="31" t="s">
        <v>575</v>
      </c>
      <c r="F181" s="86">
        <v>700100</v>
      </c>
      <c r="G181" s="32">
        <v>425</v>
      </c>
      <c r="H181" s="32" t="s">
        <v>862</v>
      </c>
    </row>
    <row r="182" spans="1:8" ht="15" customHeight="1">
      <c r="A182" s="85">
        <v>45279</v>
      </c>
      <c r="B182" s="32" t="s">
        <v>1283</v>
      </c>
      <c r="C182" s="31" t="s">
        <v>1284</v>
      </c>
      <c r="D182" s="31" t="s">
        <v>1276</v>
      </c>
      <c r="E182" s="31" t="s">
        <v>575</v>
      </c>
      <c r="F182" s="86">
        <v>222000</v>
      </c>
      <c r="G182" s="32">
        <v>28.22</v>
      </c>
      <c r="H182" s="32" t="s">
        <v>862</v>
      </c>
    </row>
    <row r="183" spans="1:8" ht="15" customHeight="1">
      <c r="A183" s="85">
        <v>45279</v>
      </c>
      <c r="B183" s="32" t="s">
        <v>1105</v>
      </c>
      <c r="C183" s="31" t="s">
        <v>1106</v>
      </c>
      <c r="D183" s="31" t="s">
        <v>962</v>
      </c>
      <c r="E183" s="31" t="s">
        <v>575</v>
      </c>
      <c r="F183" s="86">
        <v>7469823</v>
      </c>
      <c r="G183" s="32">
        <v>6.93</v>
      </c>
      <c r="H183" s="32" t="s">
        <v>862</v>
      </c>
    </row>
    <row r="184" spans="1:8" ht="15" customHeight="1">
      <c r="A184" s="85">
        <v>45279</v>
      </c>
      <c r="B184" s="32" t="s">
        <v>1108</v>
      </c>
      <c r="C184" s="31" t="s">
        <v>1109</v>
      </c>
      <c r="D184" s="31" t="s">
        <v>1215</v>
      </c>
      <c r="E184" s="31" t="s">
        <v>575</v>
      </c>
      <c r="F184" s="86">
        <v>2294938</v>
      </c>
      <c r="G184" s="32">
        <v>1.19</v>
      </c>
      <c r="H184" s="32" t="s">
        <v>862</v>
      </c>
    </row>
    <row r="185" spans="1:8" ht="15" customHeight="1">
      <c r="A185" s="85">
        <v>45279</v>
      </c>
      <c r="B185" s="32" t="s">
        <v>1108</v>
      </c>
      <c r="C185" s="31" t="s">
        <v>1109</v>
      </c>
      <c r="D185" s="31" t="s">
        <v>884</v>
      </c>
      <c r="E185" s="31" t="s">
        <v>575</v>
      </c>
      <c r="F185" s="86">
        <v>2054278</v>
      </c>
      <c r="G185" s="32">
        <v>1.2</v>
      </c>
      <c r="H185" s="32" t="s">
        <v>862</v>
      </c>
    </row>
    <row r="186" spans="1:8" ht="15" customHeight="1">
      <c r="A186" s="85">
        <v>45279</v>
      </c>
      <c r="B186" s="32" t="s">
        <v>1110</v>
      </c>
      <c r="C186" s="31" t="s">
        <v>1111</v>
      </c>
      <c r="D186" s="31" t="s">
        <v>1112</v>
      </c>
      <c r="E186" s="31" t="s">
        <v>575</v>
      </c>
      <c r="F186" s="86">
        <v>28800</v>
      </c>
      <c r="G186" s="32">
        <v>165.28</v>
      </c>
      <c r="H186" s="32" t="s">
        <v>862</v>
      </c>
    </row>
    <row r="187" spans="1:8" ht="15" customHeight="1">
      <c r="A187" s="85">
        <v>45279</v>
      </c>
      <c r="B187" s="32" t="s">
        <v>1040</v>
      </c>
      <c r="C187" s="31" t="s">
        <v>1041</v>
      </c>
      <c r="D187" s="31" t="s">
        <v>576</v>
      </c>
      <c r="E187" s="31" t="s">
        <v>575</v>
      </c>
      <c r="F187" s="86">
        <v>369058</v>
      </c>
      <c r="G187" s="32">
        <v>109.4</v>
      </c>
      <c r="H187" s="32" t="s">
        <v>862</v>
      </c>
    </row>
    <row r="188" spans="1:8" ht="15" customHeight="1">
      <c r="A188" s="85">
        <v>45279</v>
      </c>
      <c r="B188" s="32" t="s">
        <v>1145</v>
      </c>
      <c r="C188" s="31" t="s">
        <v>1216</v>
      </c>
      <c r="D188" s="31" t="s">
        <v>1219</v>
      </c>
      <c r="E188" s="31" t="s">
        <v>575</v>
      </c>
      <c r="F188" s="86">
        <v>232323</v>
      </c>
      <c r="G188" s="32">
        <v>61.75</v>
      </c>
      <c r="H188" s="32" t="s">
        <v>862</v>
      </c>
    </row>
    <row r="189" spans="1:8" ht="15" customHeight="1">
      <c r="A189" s="85">
        <v>45279</v>
      </c>
      <c r="B189" s="32" t="s">
        <v>1145</v>
      </c>
      <c r="C189" s="31" t="s">
        <v>1216</v>
      </c>
      <c r="D189" s="31" t="s">
        <v>1218</v>
      </c>
      <c r="E189" s="31" t="s">
        <v>575</v>
      </c>
      <c r="F189" s="86">
        <v>51847</v>
      </c>
      <c r="G189" s="32">
        <v>62.82</v>
      </c>
      <c r="H189" s="32" t="s">
        <v>862</v>
      </c>
    </row>
    <row r="190" spans="1:8" ht="15" customHeight="1">
      <c r="A190" s="85">
        <v>45279</v>
      </c>
      <c r="B190" s="32" t="s">
        <v>1145</v>
      </c>
      <c r="C190" s="31" t="s">
        <v>1216</v>
      </c>
      <c r="D190" s="31" t="s">
        <v>1006</v>
      </c>
      <c r="E190" s="31" t="s">
        <v>575</v>
      </c>
      <c r="F190" s="86">
        <v>77424</v>
      </c>
      <c r="G190" s="32">
        <v>63.33</v>
      </c>
      <c r="H190" s="32" t="s">
        <v>862</v>
      </c>
    </row>
    <row r="191" spans="1:8" ht="15" customHeight="1">
      <c r="A191" s="85">
        <v>45279</v>
      </c>
      <c r="B191" s="32" t="s">
        <v>1145</v>
      </c>
      <c r="C191" s="31" t="s">
        <v>1216</v>
      </c>
      <c r="D191" s="31" t="s">
        <v>1217</v>
      </c>
      <c r="E191" s="31" t="s">
        <v>575</v>
      </c>
      <c r="F191" s="86">
        <v>500</v>
      </c>
      <c r="G191" s="32">
        <v>63.45</v>
      </c>
      <c r="H191" s="32" t="s">
        <v>862</v>
      </c>
    </row>
    <row r="192" spans="1:8" ht="15" customHeight="1">
      <c r="A192" s="85">
        <v>45279</v>
      </c>
      <c r="B192" s="32" t="s">
        <v>1145</v>
      </c>
      <c r="C192" s="31" t="s">
        <v>1216</v>
      </c>
      <c r="D192" s="31" t="s">
        <v>963</v>
      </c>
      <c r="E192" s="31" t="s">
        <v>575</v>
      </c>
      <c r="F192" s="86">
        <v>501831</v>
      </c>
      <c r="G192" s="32">
        <v>62.56</v>
      </c>
      <c r="H192" s="32" t="s">
        <v>862</v>
      </c>
    </row>
    <row r="193" spans="1:8" ht="15" customHeight="1">
      <c r="A193" s="85">
        <v>45279</v>
      </c>
      <c r="B193" s="32" t="s">
        <v>1220</v>
      </c>
      <c r="C193" s="31" t="s">
        <v>1221</v>
      </c>
      <c r="D193" s="31" t="s">
        <v>576</v>
      </c>
      <c r="E193" s="31" t="s">
        <v>575</v>
      </c>
      <c r="F193" s="86">
        <v>506967</v>
      </c>
      <c r="G193" s="32">
        <v>195.1</v>
      </c>
      <c r="H193" s="32" t="s">
        <v>862</v>
      </c>
    </row>
    <row r="194" spans="1:8" ht="15" customHeight="1">
      <c r="A194" s="85">
        <v>45279</v>
      </c>
      <c r="B194" s="32" t="s">
        <v>1004</v>
      </c>
      <c r="C194" s="31" t="s">
        <v>1005</v>
      </c>
      <c r="D194" s="31" t="s">
        <v>576</v>
      </c>
      <c r="E194" s="31" t="s">
        <v>575</v>
      </c>
      <c r="F194" s="86">
        <v>5682926</v>
      </c>
      <c r="G194" s="32">
        <v>62.58</v>
      </c>
      <c r="H194" s="32" t="s">
        <v>862</v>
      </c>
    </row>
    <row r="195" spans="1:8" ht="15" customHeight="1">
      <c r="A195" s="85">
        <v>45279</v>
      </c>
      <c r="B195" s="32" t="s">
        <v>1004</v>
      </c>
      <c r="C195" s="31" t="s">
        <v>1005</v>
      </c>
      <c r="D195" s="31" t="s">
        <v>889</v>
      </c>
      <c r="E195" s="31" t="s">
        <v>575</v>
      </c>
      <c r="F195" s="86">
        <v>1409533</v>
      </c>
      <c r="G195" s="32">
        <v>62.79</v>
      </c>
      <c r="H195" s="32" t="s">
        <v>862</v>
      </c>
    </row>
    <row r="196" spans="1:8" ht="15" customHeight="1">
      <c r="A196" s="85">
        <v>45279</v>
      </c>
      <c r="B196" s="32" t="s">
        <v>1004</v>
      </c>
      <c r="C196" s="31" t="s">
        <v>1005</v>
      </c>
      <c r="D196" s="31" t="s">
        <v>890</v>
      </c>
      <c r="E196" s="31" t="s">
        <v>575</v>
      </c>
      <c r="F196" s="86">
        <v>2497498</v>
      </c>
      <c r="G196" s="32">
        <v>61.7</v>
      </c>
      <c r="H196" s="32" t="s">
        <v>862</v>
      </c>
    </row>
    <row r="197" spans="1:8" ht="15" customHeight="1">
      <c r="A197" s="85">
        <v>45279</v>
      </c>
      <c r="B197" s="32" t="s">
        <v>105</v>
      </c>
      <c r="C197" s="31" t="s">
        <v>1225</v>
      </c>
      <c r="D197" s="31" t="s">
        <v>576</v>
      </c>
      <c r="E197" s="31" t="s">
        <v>575</v>
      </c>
      <c r="F197" s="86">
        <v>2333601</v>
      </c>
      <c r="G197" s="32">
        <v>148.38</v>
      </c>
      <c r="H197" s="32" t="s">
        <v>862</v>
      </c>
    </row>
    <row r="198" spans="1:8" ht="15" customHeight="1">
      <c r="A198" s="85">
        <v>45279</v>
      </c>
      <c r="B198" s="32" t="s">
        <v>105</v>
      </c>
      <c r="C198" s="31" t="s">
        <v>1225</v>
      </c>
      <c r="D198" s="31" t="s">
        <v>890</v>
      </c>
      <c r="E198" s="31" t="s">
        <v>575</v>
      </c>
      <c r="F198" s="86">
        <v>1393562</v>
      </c>
      <c r="G198" s="32">
        <v>148.75</v>
      </c>
      <c r="H198" s="32" t="s">
        <v>862</v>
      </c>
    </row>
    <row r="199" spans="1:8" ht="15" customHeight="1">
      <c r="A199" s="85">
        <v>45279</v>
      </c>
      <c r="B199" s="32" t="s">
        <v>105</v>
      </c>
      <c r="C199" s="31" t="s">
        <v>1225</v>
      </c>
      <c r="D199" s="31" t="s">
        <v>1226</v>
      </c>
      <c r="E199" s="31" t="s">
        <v>575</v>
      </c>
      <c r="F199" s="86">
        <v>1315266</v>
      </c>
      <c r="G199" s="32">
        <v>148.05000000000001</v>
      </c>
      <c r="H199" s="32" t="s">
        <v>862</v>
      </c>
    </row>
    <row r="200" spans="1:8" ht="15" customHeight="1">
      <c r="A200" s="85">
        <v>45279</v>
      </c>
      <c r="B200" s="32" t="s">
        <v>1227</v>
      </c>
      <c r="C200" s="31" t="s">
        <v>1228</v>
      </c>
      <c r="D200" s="31" t="s">
        <v>576</v>
      </c>
      <c r="E200" s="31" t="s">
        <v>575</v>
      </c>
      <c r="F200" s="86">
        <v>5719449</v>
      </c>
      <c r="G200" s="32">
        <v>81.78</v>
      </c>
      <c r="H200" s="32" t="s">
        <v>862</v>
      </c>
    </row>
    <row r="201" spans="1:8" ht="15" customHeight="1">
      <c r="A201" s="85">
        <v>45279</v>
      </c>
      <c r="B201" s="32" t="s">
        <v>1229</v>
      </c>
      <c r="C201" s="31" t="s">
        <v>1230</v>
      </c>
      <c r="D201" s="31" t="s">
        <v>576</v>
      </c>
      <c r="E201" s="31" t="s">
        <v>575</v>
      </c>
      <c r="F201" s="86">
        <v>174380</v>
      </c>
      <c r="G201" s="32">
        <v>136.49</v>
      </c>
      <c r="H201" s="32" t="s">
        <v>862</v>
      </c>
    </row>
    <row r="202" spans="1:8" ht="15" customHeight="1">
      <c r="A202" s="85">
        <v>45279</v>
      </c>
      <c r="B202" s="32" t="s">
        <v>1231</v>
      </c>
      <c r="C202" s="31" t="s">
        <v>1232</v>
      </c>
      <c r="D202" s="31" t="s">
        <v>576</v>
      </c>
      <c r="E202" s="31" t="s">
        <v>575</v>
      </c>
      <c r="F202" s="86">
        <v>495619</v>
      </c>
      <c r="G202" s="32">
        <v>297.35000000000002</v>
      </c>
      <c r="H202" s="32" t="s">
        <v>862</v>
      </c>
    </row>
    <row r="203" spans="1:8" ht="15" customHeight="1">
      <c r="A203" s="85">
        <v>45279</v>
      </c>
      <c r="B203" s="32" t="s">
        <v>1233</v>
      </c>
      <c r="C203" s="31" t="s">
        <v>1234</v>
      </c>
      <c r="D203" s="31" t="s">
        <v>576</v>
      </c>
      <c r="E203" s="31" t="s">
        <v>575</v>
      </c>
      <c r="F203" s="86">
        <v>702633</v>
      </c>
      <c r="G203" s="32">
        <v>231.72</v>
      </c>
      <c r="H203" s="32" t="s">
        <v>862</v>
      </c>
    </row>
    <row r="204" spans="1:8" ht="15" customHeight="1">
      <c r="A204" s="85">
        <v>45279</v>
      </c>
      <c r="B204" s="32" t="s">
        <v>1235</v>
      </c>
      <c r="C204" s="31" t="s">
        <v>1236</v>
      </c>
      <c r="D204" s="31" t="s">
        <v>576</v>
      </c>
      <c r="E204" s="31" t="s">
        <v>575</v>
      </c>
      <c r="F204" s="86">
        <v>1970515</v>
      </c>
      <c r="G204" s="32">
        <v>153.76</v>
      </c>
      <c r="H204" s="32" t="s">
        <v>862</v>
      </c>
    </row>
    <row r="205" spans="1:8" ht="15" customHeight="1">
      <c r="A205" s="85">
        <v>45279</v>
      </c>
      <c r="B205" s="32" t="s">
        <v>419</v>
      </c>
      <c r="C205" s="31" t="s">
        <v>1237</v>
      </c>
      <c r="D205" s="31" t="s">
        <v>964</v>
      </c>
      <c r="E205" s="31" t="s">
        <v>575</v>
      </c>
      <c r="F205" s="86">
        <v>671961</v>
      </c>
      <c r="G205" s="32">
        <v>94.97</v>
      </c>
      <c r="H205" s="32" t="s">
        <v>862</v>
      </c>
    </row>
    <row r="206" spans="1:8" ht="15" customHeight="1">
      <c r="A206" s="85">
        <v>45279</v>
      </c>
      <c r="B206" s="32" t="s">
        <v>419</v>
      </c>
      <c r="C206" s="31" t="s">
        <v>1237</v>
      </c>
      <c r="D206" s="31" t="s">
        <v>890</v>
      </c>
      <c r="E206" s="31" t="s">
        <v>575</v>
      </c>
      <c r="F206" s="86">
        <v>5325273</v>
      </c>
      <c r="G206" s="32">
        <v>94.86</v>
      </c>
      <c r="H206" s="32" t="s">
        <v>862</v>
      </c>
    </row>
    <row r="207" spans="1:8" ht="15" customHeight="1">
      <c r="A207" s="85">
        <v>45279</v>
      </c>
      <c r="B207" s="32" t="s">
        <v>419</v>
      </c>
      <c r="C207" s="31" t="s">
        <v>1237</v>
      </c>
      <c r="D207" s="31" t="s">
        <v>576</v>
      </c>
      <c r="E207" s="31" t="s">
        <v>575</v>
      </c>
      <c r="F207" s="86">
        <v>6298202</v>
      </c>
      <c r="G207" s="32">
        <v>95.24</v>
      </c>
      <c r="H207" s="32" t="s">
        <v>862</v>
      </c>
    </row>
    <row r="208" spans="1:8" ht="15" customHeight="1">
      <c r="A208" s="85">
        <v>45279</v>
      </c>
      <c r="B208" s="32" t="s">
        <v>137</v>
      </c>
      <c r="C208" s="31" t="s">
        <v>1042</v>
      </c>
      <c r="D208" s="31" t="s">
        <v>576</v>
      </c>
      <c r="E208" s="31" t="s">
        <v>575</v>
      </c>
      <c r="F208" s="86">
        <v>2471430</v>
      </c>
      <c r="G208" s="32">
        <v>229.85</v>
      </c>
      <c r="H208" s="32" t="s">
        <v>862</v>
      </c>
    </row>
    <row r="209" spans="1:8" ht="15" customHeight="1">
      <c r="A209" s="85">
        <v>45279</v>
      </c>
      <c r="B209" s="32" t="s">
        <v>137</v>
      </c>
      <c r="C209" s="31" t="s">
        <v>1042</v>
      </c>
      <c r="D209" s="31" t="s">
        <v>890</v>
      </c>
      <c r="E209" s="31" t="s">
        <v>575</v>
      </c>
      <c r="F209" s="86">
        <v>2811155</v>
      </c>
      <c r="G209" s="32">
        <v>230.02</v>
      </c>
      <c r="H209" s="32" t="s">
        <v>862</v>
      </c>
    </row>
    <row r="210" spans="1:8" ht="15" customHeight="1">
      <c r="A210" s="85">
        <v>45279</v>
      </c>
      <c r="B210" s="32" t="s">
        <v>1238</v>
      </c>
      <c r="C210" s="31" t="s">
        <v>1239</v>
      </c>
      <c r="D210" s="31" t="s">
        <v>576</v>
      </c>
      <c r="E210" s="31" t="s">
        <v>575</v>
      </c>
      <c r="F210" s="86">
        <v>305358</v>
      </c>
      <c r="G210" s="32">
        <v>764.9</v>
      </c>
      <c r="H210" s="32" t="s">
        <v>862</v>
      </c>
    </row>
    <row r="211" spans="1:8" ht="15" customHeight="1">
      <c r="A211" s="85">
        <v>45279</v>
      </c>
      <c r="B211" s="32" t="s">
        <v>156</v>
      </c>
      <c r="C211" s="31" t="s">
        <v>1240</v>
      </c>
      <c r="D211" s="31" t="s">
        <v>576</v>
      </c>
      <c r="E211" s="31" t="s">
        <v>575</v>
      </c>
      <c r="F211" s="86">
        <v>4270398</v>
      </c>
      <c r="G211" s="32">
        <v>889.46</v>
      </c>
      <c r="H211" s="32" t="s">
        <v>862</v>
      </c>
    </row>
    <row r="212" spans="1:8" ht="15" customHeight="1">
      <c r="A212" s="85">
        <v>45279</v>
      </c>
      <c r="B212" s="32" t="s">
        <v>1285</v>
      </c>
      <c r="C212" s="31" t="s">
        <v>1286</v>
      </c>
      <c r="D212" s="31" t="s">
        <v>1287</v>
      </c>
      <c r="E212" s="31" t="s">
        <v>575</v>
      </c>
      <c r="F212" s="86">
        <v>2000000</v>
      </c>
      <c r="G212" s="32">
        <v>429.1</v>
      </c>
      <c r="H212" s="32" t="s">
        <v>862</v>
      </c>
    </row>
    <row r="213" spans="1:8" ht="15" customHeight="1">
      <c r="A213" s="85">
        <v>45279</v>
      </c>
      <c r="B213" s="32" t="s">
        <v>1241</v>
      </c>
      <c r="C213" s="31" t="s">
        <v>1242</v>
      </c>
      <c r="D213" s="31" t="s">
        <v>576</v>
      </c>
      <c r="E213" s="31" t="s">
        <v>575</v>
      </c>
      <c r="F213" s="86">
        <v>1070537</v>
      </c>
      <c r="G213" s="32">
        <v>249.58</v>
      </c>
      <c r="H213" s="32" t="s">
        <v>862</v>
      </c>
    </row>
    <row r="214" spans="1:8" ht="15" customHeight="1">
      <c r="A214" s="85">
        <v>45279</v>
      </c>
      <c r="B214" s="32" t="s">
        <v>1065</v>
      </c>
      <c r="C214" s="31" t="s">
        <v>1066</v>
      </c>
      <c r="D214" s="31" t="s">
        <v>576</v>
      </c>
      <c r="E214" s="31" t="s">
        <v>575</v>
      </c>
      <c r="F214" s="86">
        <v>565893</v>
      </c>
      <c r="G214" s="32">
        <v>104.54</v>
      </c>
      <c r="H214" s="32" t="s">
        <v>862</v>
      </c>
    </row>
    <row r="215" spans="1:8" ht="15" customHeight="1">
      <c r="A215" s="85">
        <v>45279</v>
      </c>
      <c r="B215" s="32" t="s">
        <v>1243</v>
      </c>
      <c r="C215" s="31" t="s">
        <v>1244</v>
      </c>
      <c r="D215" s="31" t="s">
        <v>1288</v>
      </c>
      <c r="E215" s="31" t="s">
        <v>575</v>
      </c>
      <c r="F215" s="86">
        <v>157691</v>
      </c>
      <c r="G215" s="32">
        <v>86.7</v>
      </c>
      <c r="H215" s="32" t="s">
        <v>862</v>
      </c>
    </row>
    <row r="216" spans="1:8" ht="15" customHeight="1">
      <c r="A216" s="85">
        <v>45279</v>
      </c>
      <c r="B216" s="32" t="s">
        <v>1243</v>
      </c>
      <c r="C216" s="31" t="s">
        <v>1244</v>
      </c>
      <c r="D216" s="31" t="s">
        <v>963</v>
      </c>
      <c r="E216" s="31" t="s">
        <v>575</v>
      </c>
      <c r="F216" s="86">
        <v>260535</v>
      </c>
      <c r="G216" s="32">
        <v>86.95</v>
      </c>
      <c r="H216" s="32" t="s">
        <v>862</v>
      </c>
    </row>
    <row r="217" spans="1:8" ht="15" customHeight="1">
      <c r="A217" s="85">
        <v>45279</v>
      </c>
      <c r="B217" s="32" t="s">
        <v>1245</v>
      </c>
      <c r="C217" s="31" t="s">
        <v>1246</v>
      </c>
      <c r="D217" s="31" t="s">
        <v>576</v>
      </c>
      <c r="E217" s="31" t="s">
        <v>575</v>
      </c>
      <c r="F217" s="86">
        <v>2304266</v>
      </c>
      <c r="G217" s="32">
        <v>75.94</v>
      </c>
      <c r="H217" s="32" t="s">
        <v>862</v>
      </c>
    </row>
    <row r="218" spans="1:8" ht="15" customHeight="1">
      <c r="A218" s="85">
        <v>45279</v>
      </c>
      <c r="B218" s="32" t="s">
        <v>1247</v>
      </c>
      <c r="C218" s="31" t="s">
        <v>1248</v>
      </c>
      <c r="D218" s="31" t="s">
        <v>576</v>
      </c>
      <c r="E218" s="31" t="s">
        <v>575</v>
      </c>
      <c r="F218" s="86">
        <v>479937</v>
      </c>
      <c r="G218" s="32">
        <v>282.25</v>
      </c>
      <c r="H218" s="32" t="s">
        <v>862</v>
      </c>
    </row>
    <row r="219" spans="1:8" ht="15" customHeight="1">
      <c r="A219" s="85">
        <v>45279</v>
      </c>
      <c r="B219" s="32" t="s">
        <v>1249</v>
      </c>
      <c r="C219" s="31" t="s">
        <v>1250</v>
      </c>
      <c r="D219" s="31" t="s">
        <v>889</v>
      </c>
      <c r="E219" s="31" t="s">
        <v>575</v>
      </c>
      <c r="F219" s="86">
        <v>89754</v>
      </c>
      <c r="G219" s="32">
        <v>418.54</v>
      </c>
      <c r="H219" s="32" t="s">
        <v>862</v>
      </c>
    </row>
    <row r="220" spans="1:8" ht="15" customHeight="1">
      <c r="A220" s="85">
        <v>45279</v>
      </c>
      <c r="B220" s="32" t="s">
        <v>1249</v>
      </c>
      <c r="C220" s="31" t="s">
        <v>1250</v>
      </c>
      <c r="D220" s="31" t="s">
        <v>987</v>
      </c>
      <c r="E220" s="31" t="s">
        <v>575</v>
      </c>
      <c r="F220" s="86">
        <v>106027</v>
      </c>
      <c r="G220" s="32">
        <v>417.13</v>
      </c>
      <c r="H220" s="32" t="s">
        <v>862</v>
      </c>
    </row>
    <row r="221" spans="1:8" ht="15" customHeight="1">
      <c r="A221" s="85">
        <v>45279</v>
      </c>
      <c r="B221" s="32" t="s">
        <v>1249</v>
      </c>
      <c r="C221" s="31" t="s">
        <v>1250</v>
      </c>
      <c r="D221" s="31" t="s">
        <v>576</v>
      </c>
      <c r="E221" s="31" t="s">
        <v>575</v>
      </c>
      <c r="F221" s="86">
        <v>341752</v>
      </c>
      <c r="G221" s="32">
        <v>415.51</v>
      </c>
      <c r="H221" s="32" t="s">
        <v>862</v>
      </c>
    </row>
    <row r="222" spans="1:8" ht="15" customHeight="1">
      <c r="A222" s="85">
        <v>45279</v>
      </c>
      <c r="B222" s="32" t="s">
        <v>1251</v>
      </c>
      <c r="C222" s="31" t="s">
        <v>1252</v>
      </c>
      <c r="D222" s="31" t="s">
        <v>889</v>
      </c>
      <c r="E222" s="31" t="s">
        <v>575</v>
      </c>
      <c r="F222" s="86">
        <v>2637206</v>
      </c>
      <c r="G222" s="32">
        <v>38.89</v>
      </c>
      <c r="H222" s="32" t="s">
        <v>862</v>
      </c>
    </row>
    <row r="223" spans="1:8" ht="15" customHeight="1">
      <c r="A223" s="85">
        <v>45279</v>
      </c>
      <c r="B223" s="32" t="s">
        <v>1251</v>
      </c>
      <c r="C223" s="31" t="s">
        <v>1252</v>
      </c>
      <c r="D223" s="31" t="s">
        <v>890</v>
      </c>
      <c r="E223" s="31" t="s">
        <v>575</v>
      </c>
      <c r="F223" s="86">
        <v>2348537</v>
      </c>
      <c r="G223" s="32">
        <v>37.159999999999997</v>
      </c>
      <c r="H223" s="32" t="s">
        <v>862</v>
      </c>
    </row>
    <row r="224" spans="1:8" ht="15" customHeight="1">
      <c r="A224" s="85">
        <v>45279</v>
      </c>
      <c r="B224" s="32" t="s">
        <v>1251</v>
      </c>
      <c r="C224" s="31" t="s">
        <v>1252</v>
      </c>
      <c r="D224" s="31" t="s">
        <v>576</v>
      </c>
      <c r="E224" s="31" t="s">
        <v>575</v>
      </c>
      <c r="F224" s="86">
        <v>5387084</v>
      </c>
      <c r="G224" s="32">
        <v>38.909999999999997</v>
      </c>
      <c r="H224" s="32" t="s">
        <v>862</v>
      </c>
    </row>
    <row r="225" spans="1:8" ht="15" customHeight="1">
      <c r="A225" s="85">
        <v>45279</v>
      </c>
      <c r="B225" s="32" t="s">
        <v>1253</v>
      </c>
      <c r="C225" s="31" t="s">
        <v>1254</v>
      </c>
      <c r="D225" s="31" t="s">
        <v>1043</v>
      </c>
      <c r="E225" s="31" t="s">
        <v>575</v>
      </c>
      <c r="F225" s="86">
        <v>45000</v>
      </c>
      <c r="G225" s="32">
        <v>47.55</v>
      </c>
      <c r="H225" s="32" t="s">
        <v>862</v>
      </c>
    </row>
    <row r="226" spans="1:8" ht="15" customHeight="1">
      <c r="A226" s="85">
        <v>45279</v>
      </c>
      <c r="B226" s="32" t="s">
        <v>1253</v>
      </c>
      <c r="C226" s="31" t="s">
        <v>1254</v>
      </c>
      <c r="D226" s="31" t="s">
        <v>963</v>
      </c>
      <c r="E226" s="31" t="s">
        <v>575</v>
      </c>
      <c r="F226" s="86">
        <v>286547</v>
      </c>
      <c r="G226" s="32">
        <v>52.96</v>
      </c>
      <c r="H226" s="32" t="s">
        <v>862</v>
      </c>
    </row>
    <row r="227" spans="1:8" ht="15" customHeight="1">
      <c r="A227" s="85">
        <v>45279</v>
      </c>
      <c r="B227" s="32" t="s">
        <v>1116</v>
      </c>
      <c r="C227" s="31" t="s">
        <v>1117</v>
      </c>
      <c r="D227" s="31" t="s">
        <v>884</v>
      </c>
      <c r="E227" s="31" t="s">
        <v>575</v>
      </c>
      <c r="F227" s="86">
        <v>48000</v>
      </c>
      <c r="G227" s="32">
        <v>139.65</v>
      </c>
      <c r="H227" s="32" t="s">
        <v>862</v>
      </c>
    </row>
    <row r="228" spans="1:8" ht="15" customHeight="1">
      <c r="A228" s="85">
        <v>45279</v>
      </c>
      <c r="B228" s="32" t="s">
        <v>1289</v>
      </c>
      <c r="C228" s="31" t="s">
        <v>1290</v>
      </c>
      <c r="D228" s="31" t="s">
        <v>1291</v>
      </c>
      <c r="E228" s="31" t="s">
        <v>575</v>
      </c>
      <c r="F228" s="86">
        <v>5000000</v>
      </c>
      <c r="G228" s="32">
        <v>9.6</v>
      </c>
      <c r="H228" s="32" t="s">
        <v>862</v>
      </c>
    </row>
    <row r="229" spans="1:8" ht="15" customHeight="1">
      <c r="A229" s="85">
        <v>45279</v>
      </c>
      <c r="B229" s="32" t="s">
        <v>1119</v>
      </c>
      <c r="C229" s="31" t="s">
        <v>1120</v>
      </c>
      <c r="D229" s="31" t="s">
        <v>889</v>
      </c>
      <c r="E229" s="31" t="s">
        <v>575</v>
      </c>
      <c r="F229" s="86">
        <v>88448</v>
      </c>
      <c r="G229" s="32">
        <v>1344.52</v>
      </c>
      <c r="H229" s="32" t="s">
        <v>862</v>
      </c>
    </row>
    <row r="230" spans="1:8" ht="15" customHeight="1">
      <c r="A230" s="85">
        <v>45279</v>
      </c>
      <c r="B230" s="32" t="s">
        <v>1119</v>
      </c>
      <c r="C230" s="31" t="s">
        <v>1120</v>
      </c>
      <c r="D230" s="31" t="s">
        <v>1255</v>
      </c>
      <c r="E230" s="31" t="s">
        <v>575</v>
      </c>
      <c r="F230" s="86">
        <v>99751</v>
      </c>
      <c r="G230" s="32">
        <v>1348.56</v>
      </c>
      <c r="H230" s="32" t="s">
        <v>862</v>
      </c>
    </row>
    <row r="231" spans="1:8" ht="15" customHeight="1">
      <c r="A231" s="85">
        <v>45279</v>
      </c>
      <c r="B231" s="32" t="s">
        <v>1119</v>
      </c>
      <c r="C231" s="31" t="s">
        <v>1120</v>
      </c>
      <c r="D231" s="31" t="s">
        <v>890</v>
      </c>
      <c r="E231" s="31" t="s">
        <v>575</v>
      </c>
      <c r="F231" s="86">
        <v>80086</v>
      </c>
      <c r="G231" s="32">
        <v>1341.5</v>
      </c>
      <c r="H231" s="32" t="s">
        <v>862</v>
      </c>
    </row>
    <row r="232" spans="1:8" ht="15" customHeight="1">
      <c r="A232" s="85">
        <v>45279</v>
      </c>
      <c r="B232" s="32" t="s">
        <v>1119</v>
      </c>
      <c r="C232" s="31" t="s">
        <v>1120</v>
      </c>
      <c r="D232" s="31" t="s">
        <v>576</v>
      </c>
      <c r="E232" s="31" t="s">
        <v>575</v>
      </c>
      <c r="F232" s="86">
        <v>429418</v>
      </c>
      <c r="G232" s="32">
        <v>1347.97</v>
      </c>
      <c r="H232" s="32" t="s">
        <v>862</v>
      </c>
    </row>
    <row r="233" spans="1:8" ht="15" customHeight="1">
      <c r="A233" s="85">
        <v>45279</v>
      </c>
      <c r="B233" s="32" t="s">
        <v>1122</v>
      </c>
      <c r="C233" s="31" t="s">
        <v>1123</v>
      </c>
      <c r="D233" s="31" t="s">
        <v>576</v>
      </c>
      <c r="E233" s="31" t="s">
        <v>575</v>
      </c>
      <c r="F233" s="86">
        <v>2301124</v>
      </c>
      <c r="G233" s="32">
        <v>60.95</v>
      </c>
      <c r="H233" s="32" t="s">
        <v>862</v>
      </c>
    </row>
    <row r="234" spans="1:8" ht="15" customHeight="1">
      <c r="A234" s="85">
        <v>45279</v>
      </c>
      <c r="B234" s="32" t="s">
        <v>1256</v>
      </c>
      <c r="C234" s="31" t="s">
        <v>1257</v>
      </c>
      <c r="D234" s="31" t="s">
        <v>1292</v>
      </c>
      <c r="E234" s="31" t="s">
        <v>575</v>
      </c>
      <c r="F234" s="86">
        <v>230000</v>
      </c>
      <c r="G234" s="32">
        <v>20.3</v>
      </c>
      <c r="H234" s="32" t="s">
        <v>862</v>
      </c>
    </row>
    <row r="235" spans="1:8" ht="15" customHeight="1">
      <c r="A235" s="85">
        <v>45279</v>
      </c>
      <c r="B235" s="32" t="s">
        <v>1259</v>
      </c>
      <c r="C235" s="31" t="s">
        <v>1260</v>
      </c>
      <c r="D235" s="31" t="s">
        <v>576</v>
      </c>
      <c r="E235" s="31" t="s">
        <v>575</v>
      </c>
      <c r="F235" s="86">
        <v>182069</v>
      </c>
      <c r="G235" s="32">
        <v>767.62</v>
      </c>
      <c r="H235" s="32" t="s">
        <v>862</v>
      </c>
    </row>
    <row r="236" spans="1:8" ht="15" customHeight="1">
      <c r="A236" s="85">
        <v>45279</v>
      </c>
      <c r="B236" s="32" t="s">
        <v>1263</v>
      </c>
      <c r="C236" s="31" t="s">
        <v>1264</v>
      </c>
      <c r="D236" s="31" t="s">
        <v>576</v>
      </c>
      <c r="E236" s="31" t="s">
        <v>575</v>
      </c>
      <c r="F236" s="86">
        <v>1245281</v>
      </c>
      <c r="G236" s="32">
        <v>114.25</v>
      </c>
      <c r="H236" s="32" t="s">
        <v>862</v>
      </c>
    </row>
    <row r="237" spans="1:8" ht="15" customHeight="1">
      <c r="A237" s="85">
        <v>45279</v>
      </c>
      <c r="B237" s="32" t="s">
        <v>1265</v>
      </c>
      <c r="C237" s="31" t="s">
        <v>1266</v>
      </c>
      <c r="D237" s="31" t="s">
        <v>576</v>
      </c>
      <c r="E237" s="31" t="s">
        <v>575</v>
      </c>
      <c r="F237" s="86">
        <v>1218107</v>
      </c>
      <c r="G237" s="32">
        <v>138.33000000000001</v>
      </c>
      <c r="H237" s="32" t="s">
        <v>862</v>
      </c>
    </row>
    <row r="238" spans="1:8" ht="15" customHeight="1">
      <c r="A238" s="85">
        <v>45279</v>
      </c>
      <c r="B238" s="32" t="s">
        <v>1265</v>
      </c>
      <c r="C238" s="31" t="s">
        <v>1266</v>
      </c>
      <c r="D238" s="31" t="s">
        <v>890</v>
      </c>
      <c r="E238" s="31" t="s">
        <v>575</v>
      </c>
      <c r="F238" s="86">
        <v>462300</v>
      </c>
      <c r="G238" s="32">
        <v>137.69</v>
      </c>
      <c r="H238" s="32" t="s">
        <v>862</v>
      </c>
    </row>
    <row r="239" spans="1:8" ht="15" customHeight="1">
      <c r="A239" s="85">
        <v>45279</v>
      </c>
      <c r="B239" s="32" t="s">
        <v>1101</v>
      </c>
      <c r="C239" s="31" t="s">
        <v>1124</v>
      </c>
      <c r="D239" s="31" t="s">
        <v>884</v>
      </c>
      <c r="E239" s="31" t="s">
        <v>575</v>
      </c>
      <c r="F239" s="86">
        <v>48463</v>
      </c>
      <c r="G239" s="32">
        <v>117.95</v>
      </c>
      <c r="H239" s="32" t="s">
        <v>862</v>
      </c>
    </row>
    <row r="240" spans="1:8" ht="15" customHeight="1">
      <c r="A240" s="85">
        <v>45279</v>
      </c>
      <c r="B240" s="32" t="s">
        <v>1125</v>
      </c>
      <c r="C240" s="31" t="s">
        <v>1126</v>
      </c>
      <c r="D240" s="31" t="s">
        <v>576</v>
      </c>
      <c r="E240" s="31" t="s">
        <v>575</v>
      </c>
      <c r="F240" s="86">
        <v>1462748</v>
      </c>
      <c r="G240" s="32">
        <v>115.59</v>
      </c>
      <c r="H240" s="32" t="s">
        <v>862</v>
      </c>
    </row>
    <row r="241" spans="1:8" ht="15" customHeight="1">
      <c r="A241" s="85">
        <v>45279</v>
      </c>
      <c r="B241" s="32" t="s">
        <v>1125</v>
      </c>
      <c r="C241" s="31" t="s">
        <v>1126</v>
      </c>
      <c r="D241" s="31" t="s">
        <v>1267</v>
      </c>
      <c r="E241" s="31" t="s">
        <v>575</v>
      </c>
      <c r="F241" s="86">
        <v>934093</v>
      </c>
      <c r="G241" s="32">
        <v>115.82</v>
      </c>
      <c r="H241" s="32" t="s">
        <v>862</v>
      </c>
    </row>
    <row r="242" spans="1:8" ht="15" customHeight="1">
      <c r="A242" s="85">
        <v>45279</v>
      </c>
      <c r="B242" s="32" t="s">
        <v>1125</v>
      </c>
      <c r="C242" s="31" t="s">
        <v>1126</v>
      </c>
      <c r="D242" s="31" t="s">
        <v>889</v>
      </c>
      <c r="E242" s="31" t="s">
        <v>575</v>
      </c>
      <c r="F242" s="86">
        <v>666127</v>
      </c>
      <c r="G242" s="32">
        <v>115.24</v>
      </c>
      <c r="H242" s="32" t="s">
        <v>862</v>
      </c>
    </row>
    <row r="243" spans="1:8" ht="15" customHeight="1">
      <c r="A243" s="85">
        <v>45279</v>
      </c>
      <c r="B243" s="32" t="s">
        <v>1125</v>
      </c>
      <c r="C243" s="31" t="s">
        <v>1126</v>
      </c>
      <c r="D243" s="31" t="s">
        <v>972</v>
      </c>
      <c r="E243" s="31" t="s">
        <v>575</v>
      </c>
      <c r="F243" s="86">
        <v>1983206</v>
      </c>
      <c r="G243" s="32">
        <v>115.79</v>
      </c>
      <c r="H243" s="32" t="s">
        <v>862</v>
      </c>
    </row>
    <row r="244" spans="1:8" ht="15" customHeight="1">
      <c r="A244" s="85">
        <v>45279</v>
      </c>
      <c r="B244" s="32" t="s">
        <v>1125</v>
      </c>
      <c r="C244" s="31" t="s">
        <v>1126</v>
      </c>
      <c r="D244" s="31" t="s">
        <v>890</v>
      </c>
      <c r="E244" s="31" t="s">
        <v>575</v>
      </c>
      <c r="F244" s="86">
        <v>569954</v>
      </c>
      <c r="G244" s="32">
        <v>115.51</v>
      </c>
      <c r="H244" s="32" t="s">
        <v>862</v>
      </c>
    </row>
    <row r="245" spans="1:8" ht="15" customHeight="1">
      <c r="A245" s="85">
        <v>45279</v>
      </c>
      <c r="B245" s="32" t="s">
        <v>1268</v>
      </c>
      <c r="C245" s="31" t="s">
        <v>1269</v>
      </c>
      <c r="D245" s="31" t="s">
        <v>576</v>
      </c>
      <c r="E245" s="31" t="s">
        <v>575</v>
      </c>
      <c r="F245" s="86">
        <v>7399021</v>
      </c>
      <c r="G245" s="32">
        <v>20.420000000000002</v>
      </c>
      <c r="H245" s="32" t="s">
        <v>862</v>
      </c>
    </row>
    <row r="246" spans="1:8" ht="15" customHeight="1">
      <c r="A246" s="85">
        <v>45279</v>
      </c>
      <c r="B246" s="32" t="s">
        <v>1268</v>
      </c>
      <c r="C246" s="31" t="s">
        <v>1269</v>
      </c>
      <c r="D246" s="31" t="s">
        <v>1121</v>
      </c>
      <c r="E246" s="31" t="s">
        <v>575</v>
      </c>
      <c r="F246" s="86">
        <v>1020716</v>
      </c>
      <c r="G246" s="32">
        <v>20.56</v>
      </c>
      <c r="H246" s="32" t="s">
        <v>862</v>
      </c>
    </row>
    <row r="247" spans="1:8" ht="15" customHeight="1">
      <c r="A247" s="85">
        <v>45279</v>
      </c>
      <c r="B247" s="32" t="s">
        <v>1268</v>
      </c>
      <c r="C247" s="31" t="s">
        <v>1269</v>
      </c>
      <c r="D247" s="31" t="s">
        <v>890</v>
      </c>
      <c r="E247" s="31" t="s">
        <v>575</v>
      </c>
      <c r="F247" s="86">
        <v>9353395</v>
      </c>
      <c r="G247" s="32">
        <v>20.43</v>
      </c>
      <c r="H247" s="32" t="s">
        <v>862</v>
      </c>
    </row>
    <row r="248" spans="1:8" ht="15" customHeight="1">
      <c r="A248" s="85">
        <v>45279</v>
      </c>
      <c r="B248" s="32" t="s">
        <v>1268</v>
      </c>
      <c r="C248" s="31" t="s">
        <v>1269</v>
      </c>
      <c r="D248" s="31" t="s">
        <v>889</v>
      </c>
      <c r="E248" s="31" t="s">
        <v>575</v>
      </c>
      <c r="F248" s="86">
        <v>5983566</v>
      </c>
      <c r="G248" s="32">
        <v>20.38</v>
      </c>
      <c r="H248" s="32" t="s">
        <v>862</v>
      </c>
    </row>
    <row r="249" spans="1:8" ht="15" customHeight="1">
      <c r="A249" s="85">
        <v>45279</v>
      </c>
      <c r="B249" s="32" t="s">
        <v>1270</v>
      </c>
      <c r="C249" s="31" t="s">
        <v>1271</v>
      </c>
      <c r="D249" s="31" t="s">
        <v>1293</v>
      </c>
      <c r="E249" s="31" t="s">
        <v>575</v>
      </c>
      <c r="F249" s="86">
        <v>3600000</v>
      </c>
      <c r="G249" s="32">
        <v>1.45</v>
      </c>
      <c r="H249" s="32" t="s">
        <v>862</v>
      </c>
    </row>
    <row r="250" spans="1:8" ht="15" customHeight="1">
      <c r="A250" s="85">
        <v>45279</v>
      </c>
      <c r="B250" s="32" t="s">
        <v>1270</v>
      </c>
      <c r="C250" s="31" t="s">
        <v>1271</v>
      </c>
      <c r="D250" s="31" t="s">
        <v>1272</v>
      </c>
      <c r="E250" s="31" t="s">
        <v>575</v>
      </c>
      <c r="F250" s="86">
        <v>1286530</v>
      </c>
      <c r="G250" s="32">
        <v>1.48</v>
      </c>
      <c r="H250" s="32" t="s">
        <v>862</v>
      </c>
    </row>
    <row r="251" spans="1:8" ht="15" customHeight="1">
      <c r="A251" s="85">
        <v>45279</v>
      </c>
      <c r="B251" s="32" t="s">
        <v>1273</v>
      </c>
      <c r="C251" s="31" t="s">
        <v>1274</v>
      </c>
      <c r="D251" s="31" t="s">
        <v>1279</v>
      </c>
      <c r="E251" s="31" t="s">
        <v>575</v>
      </c>
      <c r="F251" s="86">
        <v>136692</v>
      </c>
      <c r="G251" s="32">
        <v>419.31</v>
      </c>
      <c r="H251" s="32" t="s">
        <v>862</v>
      </c>
    </row>
    <row r="252" spans="1:8" ht="15" customHeight="1">
      <c r="A252" s="85">
        <v>45279</v>
      </c>
      <c r="B252" s="32" t="s">
        <v>1273</v>
      </c>
      <c r="C252" s="31" t="s">
        <v>1274</v>
      </c>
      <c r="D252" s="31" t="s">
        <v>576</v>
      </c>
      <c r="E252" s="31" t="s">
        <v>575</v>
      </c>
      <c r="F252" s="86">
        <v>162691</v>
      </c>
      <c r="G252" s="32">
        <v>405.1</v>
      </c>
      <c r="H252" s="32" t="s">
        <v>862</v>
      </c>
    </row>
    <row r="253" spans="1:8" ht="15" customHeight="1">
      <c r="A253" s="85">
        <v>45279</v>
      </c>
      <c r="B253" s="32" t="s">
        <v>1273</v>
      </c>
      <c r="C253" s="31" t="s">
        <v>1274</v>
      </c>
      <c r="D253" s="31" t="s">
        <v>1003</v>
      </c>
      <c r="E253" s="31" t="s">
        <v>575</v>
      </c>
      <c r="F253" s="86">
        <v>205200</v>
      </c>
      <c r="G253" s="32">
        <v>421.9</v>
      </c>
      <c r="H253" s="32" t="s">
        <v>862</v>
      </c>
    </row>
    <row r="254" spans="1:8" ht="15" customHeight="1">
      <c r="A254" s="85">
        <v>45279</v>
      </c>
      <c r="B254" s="32" t="s">
        <v>1273</v>
      </c>
      <c r="C254" s="31" t="s">
        <v>1274</v>
      </c>
      <c r="D254" s="31" t="s">
        <v>1276</v>
      </c>
      <c r="E254" s="31" t="s">
        <v>575</v>
      </c>
      <c r="F254" s="86">
        <v>483</v>
      </c>
      <c r="G254" s="32">
        <v>403</v>
      </c>
      <c r="H254" s="32" t="s">
        <v>862</v>
      </c>
    </row>
    <row r="255" spans="1:8" ht="15" customHeight="1">
      <c r="A255" s="85">
        <v>45279</v>
      </c>
      <c r="B255" s="32" t="s">
        <v>1273</v>
      </c>
      <c r="C255" s="31" t="s">
        <v>1274</v>
      </c>
      <c r="D255" s="31" t="s">
        <v>1275</v>
      </c>
      <c r="E255" s="31" t="s">
        <v>575</v>
      </c>
      <c r="F255" s="86">
        <v>76229</v>
      </c>
      <c r="G255" s="32">
        <v>423.77</v>
      </c>
      <c r="H255" s="32" t="s">
        <v>862</v>
      </c>
    </row>
    <row r="256" spans="1:8" ht="15" customHeight="1">
      <c r="A256" s="85">
        <v>45279</v>
      </c>
      <c r="B256" s="32" t="s">
        <v>1273</v>
      </c>
      <c r="C256" s="31" t="s">
        <v>1274</v>
      </c>
      <c r="D256" s="31" t="s">
        <v>1278</v>
      </c>
      <c r="E256" s="31" t="s">
        <v>575</v>
      </c>
      <c r="F256" s="86">
        <v>230772</v>
      </c>
      <c r="G256" s="32">
        <v>427.22</v>
      </c>
      <c r="H256" s="32" t="s">
        <v>862</v>
      </c>
    </row>
    <row r="257" spans="1:8" ht="15" customHeight="1">
      <c r="A257" s="85">
        <v>45279</v>
      </c>
      <c r="B257" s="32" t="s">
        <v>1280</v>
      </c>
      <c r="C257" s="31" t="s">
        <v>1281</v>
      </c>
      <c r="D257" s="31" t="s">
        <v>986</v>
      </c>
      <c r="E257" s="31" t="s">
        <v>575</v>
      </c>
      <c r="F257" s="86">
        <v>6482010</v>
      </c>
      <c r="G257" s="32">
        <v>3.76</v>
      </c>
      <c r="H257" s="32" t="s">
        <v>862</v>
      </c>
    </row>
    <row r="258" spans="1:8" ht="15" customHeight="1">
      <c r="A258" s="85">
        <v>45279</v>
      </c>
      <c r="B258" s="32" t="s">
        <v>1280</v>
      </c>
      <c r="C258" s="31" t="s">
        <v>1281</v>
      </c>
      <c r="D258" s="31" t="s">
        <v>1121</v>
      </c>
      <c r="E258" s="31" t="s">
        <v>575</v>
      </c>
      <c r="F258" s="86">
        <v>11042726</v>
      </c>
      <c r="G258" s="32">
        <v>3.73</v>
      </c>
      <c r="H258" s="32" t="s">
        <v>862</v>
      </c>
    </row>
    <row r="259" spans="1:8" ht="15" customHeight="1">
      <c r="A259" s="85">
        <v>45279</v>
      </c>
      <c r="B259" s="32" t="s">
        <v>1127</v>
      </c>
      <c r="C259" s="31" t="s">
        <v>1128</v>
      </c>
      <c r="D259" s="31" t="s">
        <v>1129</v>
      </c>
      <c r="E259" s="31" t="s">
        <v>575</v>
      </c>
      <c r="F259" s="86">
        <v>7338505</v>
      </c>
      <c r="G259" s="32">
        <v>5.18</v>
      </c>
      <c r="H259" s="32" t="s">
        <v>862</v>
      </c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98"/>
  <sheetViews>
    <sheetView zoomScale="80" zoomScaleNormal="80" workbookViewId="0">
      <selection activeCell="F88" sqref="F88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914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45280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966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289.60000000000002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888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995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947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930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904</v>
      </c>
      <c r="F15" s="220" t="s">
        <v>903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108.85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891</v>
      </c>
      <c r="G16" s="222">
        <v>163</v>
      </c>
      <c r="H16" s="220"/>
      <c r="I16" s="220" t="s">
        <v>892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175.3</v>
      </c>
      <c r="Q16" s="275"/>
      <c r="S16" s="37" t="s">
        <v>785</v>
      </c>
    </row>
    <row r="17" spans="1:3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893</v>
      </c>
      <c r="J17" s="286" t="s">
        <v>926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894</v>
      </c>
      <c r="G18" s="222">
        <v>34.35</v>
      </c>
      <c r="H18" s="220"/>
      <c r="I18" s="220" t="s">
        <v>895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37.1</v>
      </c>
      <c r="Q18" s="275"/>
      <c r="S18" s="37" t="s">
        <v>593</v>
      </c>
    </row>
    <row r="19" spans="1:3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896</v>
      </c>
      <c r="J19" s="286" t="s">
        <v>937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3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901</v>
      </c>
      <c r="J20" s="286" t="s">
        <v>967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3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993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3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911</v>
      </c>
      <c r="J22" s="286" t="s">
        <v>927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951</v>
      </c>
      <c r="G23" s="222">
        <v>254</v>
      </c>
      <c r="H23" s="220"/>
      <c r="I23" s="220" t="s">
        <v>944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266.7</v>
      </c>
      <c r="Q23" s="275"/>
      <c r="S23" s="37" t="s">
        <v>593</v>
      </c>
    </row>
    <row r="24" spans="1:3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988</v>
      </c>
      <c r="G24" s="222">
        <v>1870</v>
      </c>
      <c r="H24" s="220"/>
      <c r="I24" s="220" t="s">
        <v>989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1983</v>
      </c>
      <c r="Q24" s="275"/>
      <c r="S24" s="37" t="s">
        <v>593</v>
      </c>
    </row>
    <row r="25" spans="1:3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1017</v>
      </c>
      <c r="J25" s="286" t="s">
        <v>1075</v>
      </c>
      <c r="K25" s="286">
        <f t="shared" ref="K25" si="18">H25-F25</f>
        <v>90</v>
      </c>
      <c r="L25" s="287">
        <f>(F25*-0.3)/100</f>
        <v>-4.41</v>
      </c>
      <c r="M25" s="288">
        <f t="shared" ref="M25" si="19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39" ht="15" customHeight="1">
      <c r="A26" s="225">
        <v>17</v>
      </c>
      <c r="B26" s="221">
        <v>45274</v>
      </c>
      <c r="C26" s="226"/>
      <c r="D26" s="230" t="s">
        <v>427</v>
      </c>
      <c r="E26" s="227" t="s">
        <v>591</v>
      </c>
      <c r="F26" s="220" t="s">
        <v>1029</v>
      </c>
      <c r="G26" s="222">
        <v>355</v>
      </c>
      <c r="H26" s="220"/>
      <c r="I26" s="220" t="s">
        <v>1030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388.9</v>
      </c>
      <c r="Q26" s="275"/>
      <c r="S26" s="37" t="s">
        <v>593</v>
      </c>
    </row>
    <row r="27" spans="1:39" ht="15" customHeight="1">
      <c r="A27" s="225">
        <v>18</v>
      </c>
      <c r="B27" s="221">
        <v>45278</v>
      </c>
      <c r="C27" s="226"/>
      <c r="D27" s="230" t="s">
        <v>215</v>
      </c>
      <c r="E27" s="227" t="s">
        <v>591</v>
      </c>
      <c r="F27" s="220" t="s">
        <v>1071</v>
      </c>
      <c r="G27" s="222">
        <v>593</v>
      </c>
      <c r="H27" s="220"/>
      <c r="I27" s="220" t="s">
        <v>1072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655.4</v>
      </c>
      <c r="Q27" s="275"/>
      <c r="S27" s="37"/>
    </row>
    <row r="28" spans="1:39" ht="15" customHeight="1">
      <c r="A28" s="225">
        <v>19</v>
      </c>
      <c r="B28" s="221">
        <v>45278</v>
      </c>
      <c r="C28" s="226"/>
      <c r="D28" s="230" t="s">
        <v>386</v>
      </c>
      <c r="E28" s="227" t="s">
        <v>591</v>
      </c>
      <c r="F28" s="220" t="s">
        <v>1073</v>
      </c>
      <c r="G28" s="222">
        <v>1390</v>
      </c>
      <c r="H28" s="220"/>
      <c r="I28" s="220" t="s">
        <v>1074</v>
      </c>
      <c r="J28" s="222" t="s">
        <v>592</v>
      </c>
      <c r="K28" s="222"/>
      <c r="L28" s="224"/>
      <c r="M28" s="228"/>
      <c r="N28" s="222"/>
      <c r="O28" s="229"/>
      <c r="P28" s="224">
        <f>VLOOKUP(D28,'MidCap Intra'!$B$11:$C$568,2,0)</f>
        <v>1546.8</v>
      </c>
      <c r="Q28" s="275"/>
      <c r="S28" s="37"/>
    </row>
    <row r="29" spans="1:39" ht="15" customHeight="1">
      <c r="A29" s="225"/>
      <c r="B29" s="221"/>
      <c r="C29" s="226"/>
      <c r="D29" s="230"/>
      <c r="E29" s="227"/>
      <c r="F29" s="220"/>
      <c r="G29" s="222"/>
      <c r="H29" s="220"/>
      <c r="I29" s="220"/>
      <c r="J29" s="222"/>
      <c r="K29" s="222"/>
      <c r="L29" s="224"/>
      <c r="M29" s="228"/>
      <c r="N29" s="222"/>
      <c r="O29" s="229"/>
      <c r="P29" s="224"/>
      <c r="Q29" s="275"/>
      <c r="S29" s="37"/>
    </row>
    <row r="30" spans="1:3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24"/>
      <c r="Q30" s="275"/>
      <c r="S30" s="37"/>
    </row>
    <row r="32" spans="1:39" ht="14.25" customHeight="1">
      <c r="A32" s="103"/>
      <c r="B32" s="104"/>
      <c r="C32" s="105"/>
      <c r="D32" s="106"/>
      <c r="E32" s="107"/>
      <c r="F32" s="107"/>
      <c r="G32" s="103"/>
      <c r="H32" s="107"/>
      <c r="I32" s="108"/>
      <c r="J32" s="109"/>
      <c r="K32" s="109"/>
      <c r="L32" s="110"/>
      <c r="M32" s="111"/>
      <c r="N32" s="112"/>
      <c r="O32" s="113"/>
      <c r="P32" s="114"/>
      <c r="Q32" s="114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 t="s">
        <v>595</v>
      </c>
      <c r="B33" s="116"/>
      <c r="C33" s="117"/>
      <c r="E33" s="118"/>
      <c r="F33" s="118"/>
      <c r="G33" s="118"/>
      <c r="H33" s="118"/>
      <c r="I33" s="118"/>
      <c r="J33" s="119"/>
      <c r="K33" s="118"/>
      <c r="L33" s="120"/>
      <c r="M33" s="55"/>
      <c r="N33" s="119"/>
      <c r="O33" s="11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21" t="s">
        <v>596</v>
      </c>
      <c r="B34" s="115"/>
      <c r="C34" s="115"/>
      <c r="D34" s="115"/>
      <c r="E34" s="37"/>
      <c r="F34" s="122" t="s">
        <v>597</v>
      </c>
      <c r="G34" s="6"/>
      <c r="H34" s="6"/>
      <c r="I34" s="6"/>
      <c r="J34" s="123"/>
      <c r="K34" s="124"/>
      <c r="L34" s="124"/>
      <c r="M34" s="125"/>
      <c r="N34" s="1"/>
      <c r="O34" s="126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5" t="s">
        <v>598</v>
      </c>
      <c r="B35" s="115"/>
      <c r="C35" s="115"/>
      <c r="D35" s="115" t="s">
        <v>599</v>
      </c>
      <c r="E35" s="6"/>
      <c r="F35" s="122" t="s">
        <v>600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/>
      <c r="B36" s="115"/>
      <c r="C36" s="115"/>
      <c r="D36" s="115"/>
      <c r="E36" s="6"/>
      <c r="F36" s="6"/>
      <c r="G36" s="6"/>
      <c r="H36" s="6"/>
      <c r="I36" s="6"/>
      <c r="J36" s="127"/>
      <c r="K36" s="124"/>
      <c r="L36" s="124"/>
      <c r="M36" s="6"/>
      <c r="N36" s="128"/>
      <c r="O36" s="1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237"/>
      <c r="B37" s="237"/>
      <c r="C37" s="237"/>
      <c r="D37" s="237"/>
      <c r="E37" s="238"/>
      <c r="F37" s="238"/>
      <c r="G37" s="238"/>
      <c r="H37" s="238"/>
      <c r="I37" s="238"/>
      <c r="J37" s="239"/>
      <c r="K37" s="240"/>
      <c r="L37" s="240"/>
      <c r="M37" s="238"/>
      <c r="N37" s="241"/>
      <c r="O37" s="242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4.25" customHeight="1">
      <c r="A38" s="115"/>
      <c r="B38" s="115"/>
      <c r="C38" s="115"/>
      <c r="D38" s="115"/>
      <c r="E38" s="6"/>
      <c r="F38" s="6"/>
      <c r="G38" s="6"/>
      <c r="H38" s="6"/>
      <c r="I38" s="6"/>
      <c r="J38" s="127"/>
      <c r="K38" s="124"/>
      <c r="L38" s="125"/>
      <c r="M38" s="6"/>
      <c r="N38" s="128"/>
      <c r="O38" s="1"/>
      <c r="P38" s="37"/>
      <c r="Q38" s="37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138" t="s">
        <v>605</v>
      </c>
      <c r="B39" s="138"/>
      <c r="C39" s="138"/>
      <c r="D39" s="138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38.25" customHeight="1">
      <c r="A40" s="95" t="s">
        <v>16</v>
      </c>
      <c r="B40" s="95" t="s">
        <v>566</v>
      </c>
      <c r="C40" s="95"/>
      <c r="D40" s="96" t="s">
        <v>578</v>
      </c>
      <c r="E40" s="95" t="s">
        <v>579</v>
      </c>
      <c r="F40" s="95" t="s">
        <v>580</v>
      </c>
      <c r="G40" s="95" t="s">
        <v>601</v>
      </c>
      <c r="H40" s="95" t="s">
        <v>582</v>
      </c>
      <c r="I40" s="231" t="s">
        <v>583</v>
      </c>
      <c r="J40" s="233" t="s">
        <v>584</v>
      </c>
      <c r="K40" s="232" t="s">
        <v>606</v>
      </c>
      <c r="L40" s="97" t="s">
        <v>586</v>
      </c>
      <c r="M40" s="139" t="s">
        <v>607</v>
      </c>
      <c r="N40" s="95" t="s">
        <v>608</v>
      </c>
      <c r="O40" s="94" t="s">
        <v>588</v>
      </c>
      <c r="P40" s="96" t="s">
        <v>589</v>
      </c>
      <c r="Q40" s="279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223">
        <v>1</v>
      </c>
      <c r="B41" s="277">
        <v>45259</v>
      </c>
      <c r="C41" s="251"/>
      <c r="D41" s="251" t="s">
        <v>905</v>
      </c>
      <c r="E41" s="223" t="s">
        <v>603</v>
      </c>
      <c r="F41" s="223">
        <v>574</v>
      </c>
      <c r="G41" s="223">
        <v>566</v>
      </c>
      <c r="H41" s="223">
        <v>584.5</v>
      </c>
      <c r="I41" s="218" t="s">
        <v>906</v>
      </c>
      <c r="J41" s="301" t="s">
        <v>930</v>
      </c>
      <c r="K41" s="234">
        <f t="shared" ref="K41" si="20">H41-F41</f>
        <v>10.5</v>
      </c>
      <c r="L41" s="280">
        <f t="shared" ref="L41" si="21">(H41*N41)*0.03%</f>
        <v>227.95499999999998</v>
      </c>
      <c r="M41" s="235">
        <f t="shared" ref="M41" si="22">(K41*N41)-L41</f>
        <v>13422.045</v>
      </c>
      <c r="N41" s="234">
        <v>1300</v>
      </c>
      <c r="O41" s="102" t="s">
        <v>594</v>
      </c>
      <c r="P41" s="236">
        <v>45264</v>
      </c>
      <c r="Q41" s="273"/>
      <c r="R41" s="140"/>
      <c r="S41" s="55" t="s">
        <v>925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2</v>
      </c>
      <c r="B42" s="277">
        <v>45259</v>
      </c>
      <c r="C42" s="251"/>
      <c r="D42" s="251" t="s">
        <v>907</v>
      </c>
      <c r="E42" s="223" t="s">
        <v>603</v>
      </c>
      <c r="F42" s="223">
        <v>839.5</v>
      </c>
      <c r="G42" s="223">
        <v>826.5</v>
      </c>
      <c r="H42" s="223">
        <v>885</v>
      </c>
      <c r="I42" s="218" t="s">
        <v>908</v>
      </c>
      <c r="J42" s="301" t="s">
        <v>928</v>
      </c>
      <c r="K42" s="234">
        <f t="shared" ref="K42" si="23">H42-F42</f>
        <v>45.5</v>
      </c>
      <c r="L42" s="280">
        <f t="shared" ref="L42" si="24">(H42*N42)*0.03%</f>
        <v>212.39999999999998</v>
      </c>
      <c r="M42" s="235">
        <f t="shared" ref="M42" si="25">(K42*N42)-L42</f>
        <v>36187.599999999999</v>
      </c>
      <c r="N42" s="234">
        <v>800</v>
      </c>
      <c r="O42" s="102" t="s">
        <v>594</v>
      </c>
      <c r="P42" s="236">
        <v>45264</v>
      </c>
      <c r="Q42" s="273"/>
      <c r="R42" s="140"/>
      <c r="S42" s="55" t="s">
        <v>593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3</v>
      </c>
      <c r="B43" s="277">
        <v>45260</v>
      </c>
      <c r="C43" s="251"/>
      <c r="D43" s="251" t="s">
        <v>912</v>
      </c>
      <c r="E43" s="223" t="s">
        <v>603</v>
      </c>
      <c r="F43" s="223">
        <v>20230</v>
      </c>
      <c r="G43" s="223">
        <v>20100</v>
      </c>
      <c r="H43" s="223">
        <v>20335</v>
      </c>
      <c r="I43" s="218" t="s">
        <v>913</v>
      </c>
      <c r="J43" s="301" t="s">
        <v>915</v>
      </c>
      <c r="K43" s="234">
        <f t="shared" ref="K43" si="26">H43-F43</f>
        <v>105</v>
      </c>
      <c r="L43" s="280">
        <f t="shared" ref="L43" si="27">(H43*N43)*0.03%</f>
        <v>305.02499999999998</v>
      </c>
      <c r="M43" s="235">
        <f t="shared" ref="M43" si="28">(K43*N43)-L43</f>
        <v>4944.9750000000004</v>
      </c>
      <c r="N43" s="234">
        <v>50</v>
      </c>
      <c r="O43" s="102" t="s">
        <v>594</v>
      </c>
      <c r="P43" s="236">
        <v>45261</v>
      </c>
      <c r="Q43" s="273"/>
      <c r="R43" s="140"/>
      <c r="S43" s="55" t="s">
        <v>593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4</v>
      </c>
      <c r="B44" s="277">
        <v>45260</v>
      </c>
      <c r="C44" s="251"/>
      <c r="D44" s="251" t="s">
        <v>909</v>
      </c>
      <c r="E44" s="223" t="s">
        <v>603</v>
      </c>
      <c r="F44" s="223">
        <v>210</v>
      </c>
      <c r="G44" s="223">
        <v>207</v>
      </c>
      <c r="H44" s="223">
        <v>213.2</v>
      </c>
      <c r="I44" s="218" t="s">
        <v>910</v>
      </c>
      <c r="J44" s="301" t="s">
        <v>918</v>
      </c>
      <c r="K44" s="234">
        <f t="shared" ref="K44" si="29">H44-F44</f>
        <v>3.1999999999999886</v>
      </c>
      <c r="L44" s="280">
        <f t="shared" ref="L44" si="30">(H44*N44)*0.03%</f>
        <v>230.25599999999997</v>
      </c>
      <c r="M44" s="235">
        <f t="shared" ref="M44" si="31">(K44*N44)-L44</f>
        <v>11289.743999999961</v>
      </c>
      <c r="N44" s="234">
        <v>3600</v>
      </c>
      <c r="O44" s="102" t="s">
        <v>594</v>
      </c>
      <c r="P44" s="236">
        <v>45261</v>
      </c>
      <c r="Q44" s="273"/>
      <c r="R44" s="140"/>
      <c r="S44" s="55" t="s">
        <v>925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3">
        <v>5</v>
      </c>
      <c r="B45" s="277">
        <v>45261</v>
      </c>
      <c r="C45" s="251"/>
      <c r="D45" s="251" t="s">
        <v>919</v>
      </c>
      <c r="E45" s="223" t="s">
        <v>603</v>
      </c>
      <c r="F45" s="223">
        <v>556</v>
      </c>
      <c r="G45" s="223">
        <v>548</v>
      </c>
      <c r="H45" s="223">
        <v>565.5</v>
      </c>
      <c r="I45" s="218" t="s">
        <v>920</v>
      </c>
      <c r="J45" s="301" t="s">
        <v>929</v>
      </c>
      <c r="K45" s="234">
        <f t="shared" ref="K45" si="32">H45-F45</f>
        <v>9.5</v>
      </c>
      <c r="L45" s="280">
        <f t="shared" ref="L45" si="33">(H45*N45)*0.03%</f>
        <v>212.06249999999997</v>
      </c>
      <c r="M45" s="235">
        <f t="shared" ref="M45" si="34">(K45*N45)-L45</f>
        <v>11662.9375</v>
      </c>
      <c r="N45" s="234">
        <v>1250</v>
      </c>
      <c r="O45" s="102" t="s">
        <v>594</v>
      </c>
      <c r="P45" s="236">
        <v>45264</v>
      </c>
      <c r="Q45" s="273"/>
      <c r="R45" s="140"/>
      <c r="S45" s="55" t="s">
        <v>785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6</v>
      </c>
      <c r="B46" s="277">
        <v>45261</v>
      </c>
      <c r="C46" s="251"/>
      <c r="D46" s="251" t="s">
        <v>921</v>
      </c>
      <c r="E46" s="223" t="s">
        <v>603</v>
      </c>
      <c r="F46" s="223">
        <v>23825</v>
      </c>
      <c r="G46" s="223">
        <v>23550</v>
      </c>
      <c r="H46" s="223">
        <v>24075</v>
      </c>
      <c r="I46" s="218" t="s">
        <v>922</v>
      </c>
      <c r="J46" s="301" t="s">
        <v>946</v>
      </c>
      <c r="K46" s="234">
        <f t="shared" ref="K46:K47" si="35">H46-F46</f>
        <v>250</v>
      </c>
      <c r="L46" s="280">
        <f t="shared" ref="L46:L47" si="36">(H46*N46)*0.03%</f>
        <v>288.89999999999998</v>
      </c>
      <c r="M46" s="235">
        <f t="shared" ref="M46:M47" si="37">(K46*N46)-L46</f>
        <v>9711.1</v>
      </c>
      <c r="N46" s="234">
        <v>40</v>
      </c>
      <c r="O46" s="102" t="s">
        <v>594</v>
      </c>
      <c r="P46" s="236">
        <v>45264</v>
      </c>
      <c r="Q46" s="273"/>
      <c r="R46" s="140"/>
      <c r="S46" s="55" t="s">
        <v>925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7</v>
      </c>
      <c r="B47" s="277">
        <v>45264</v>
      </c>
      <c r="C47" s="251"/>
      <c r="D47" s="251" t="s">
        <v>931</v>
      </c>
      <c r="E47" s="223" t="s">
        <v>603</v>
      </c>
      <c r="F47" s="223">
        <v>1162.5</v>
      </c>
      <c r="G47" s="223">
        <v>1143</v>
      </c>
      <c r="H47" s="223">
        <v>1185</v>
      </c>
      <c r="I47" s="218" t="s">
        <v>932</v>
      </c>
      <c r="J47" s="301" t="s">
        <v>954</v>
      </c>
      <c r="K47" s="234">
        <f t="shared" si="35"/>
        <v>22.5</v>
      </c>
      <c r="L47" s="280">
        <f t="shared" si="36"/>
        <v>177.74999999999997</v>
      </c>
      <c r="M47" s="235">
        <f t="shared" si="37"/>
        <v>11072.25</v>
      </c>
      <c r="N47" s="234">
        <v>500</v>
      </c>
      <c r="O47" s="102" t="s">
        <v>594</v>
      </c>
      <c r="P47" s="236">
        <v>45265</v>
      </c>
      <c r="Q47" s="273"/>
      <c r="R47" s="140"/>
      <c r="S47" s="55" t="s">
        <v>925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13">
        <v>8</v>
      </c>
      <c r="B48" s="314">
        <v>45264</v>
      </c>
      <c r="C48" s="315"/>
      <c r="D48" s="315" t="s">
        <v>933</v>
      </c>
      <c r="E48" s="313" t="s">
        <v>603</v>
      </c>
      <c r="F48" s="313">
        <v>5645</v>
      </c>
      <c r="G48" s="313">
        <v>5550</v>
      </c>
      <c r="H48" s="313">
        <v>5610</v>
      </c>
      <c r="I48" s="316" t="s">
        <v>934</v>
      </c>
      <c r="J48" s="324" t="s">
        <v>955</v>
      </c>
      <c r="K48" s="308">
        <f t="shared" ref="K48" si="38">H48-F48</f>
        <v>-35</v>
      </c>
      <c r="L48" s="325">
        <f t="shared" ref="L48" si="39">(H48*N48)*0.03%</f>
        <v>210.37499999999997</v>
      </c>
      <c r="M48" s="310">
        <f t="shared" ref="M48" si="40">(K48*N48)-L48</f>
        <v>-4585.375</v>
      </c>
      <c r="N48" s="308">
        <v>125</v>
      </c>
      <c r="O48" s="311" t="s">
        <v>604</v>
      </c>
      <c r="P48" s="312">
        <v>45265</v>
      </c>
      <c r="Q48" s="273"/>
      <c r="R48" s="140"/>
      <c r="S48" s="55" t="s">
        <v>925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3">
        <v>9</v>
      </c>
      <c r="B49" s="277">
        <v>45264</v>
      </c>
      <c r="C49" s="251"/>
      <c r="D49" s="251" t="s">
        <v>921</v>
      </c>
      <c r="E49" s="223" t="s">
        <v>603</v>
      </c>
      <c r="F49" s="223">
        <v>23575</v>
      </c>
      <c r="G49" s="223">
        <v>23300</v>
      </c>
      <c r="H49" s="223">
        <v>23775</v>
      </c>
      <c r="I49" s="218" t="s">
        <v>935</v>
      </c>
      <c r="J49" s="301" t="s">
        <v>952</v>
      </c>
      <c r="K49" s="234">
        <f t="shared" ref="K49:K50" si="41">H49-F49</f>
        <v>200</v>
      </c>
      <c r="L49" s="280">
        <f t="shared" ref="L49:L50" si="42">(H49*N49)*0.03%</f>
        <v>285.29999999999995</v>
      </c>
      <c r="M49" s="235">
        <f t="shared" ref="M49:M50" si="43">(K49*N49)-L49</f>
        <v>7714.7</v>
      </c>
      <c r="N49" s="234">
        <v>40</v>
      </c>
      <c r="O49" s="102" t="s">
        <v>594</v>
      </c>
      <c r="P49" s="236">
        <v>45265</v>
      </c>
      <c r="Q49" s="273"/>
      <c r="R49" s="140"/>
      <c r="S49" s="55" t="s">
        <v>925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13">
        <v>10</v>
      </c>
      <c r="B50" s="314">
        <v>45265</v>
      </c>
      <c r="C50" s="315"/>
      <c r="D50" s="315" t="s">
        <v>921</v>
      </c>
      <c r="E50" s="313" t="s">
        <v>603</v>
      </c>
      <c r="F50" s="313">
        <v>23375</v>
      </c>
      <c r="G50" s="313">
        <v>23100</v>
      </c>
      <c r="H50" s="313">
        <v>23125</v>
      </c>
      <c r="I50" s="316" t="s">
        <v>958</v>
      </c>
      <c r="J50" s="324" t="s">
        <v>965</v>
      </c>
      <c r="K50" s="308">
        <f t="shared" si="41"/>
        <v>-250</v>
      </c>
      <c r="L50" s="325">
        <f t="shared" si="42"/>
        <v>277.5</v>
      </c>
      <c r="M50" s="310">
        <f t="shared" si="43"/>
        <v>-10277.5</v>
      </c>
      <c r="N50" s="308">
        <v>40</v>
      </c>
      <c r="O50" s="311" t="s">
        <v>604</v>
      </c>
      <c r="P50" s="312">
        <v>45266</v>
      </c>
      <c r="Q50" s="273"/>
      <c r="R50" s="140"/>
      <c r="S50" s="55" t="s">
        <v>925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3">
        <v>11</v>
      </c>
      <c r="B51" s="277">
        <v>45204</v>
      </c>
      <c r="C51" s="251"/>
      <c r="D51" s="251" t="s">
        <v>959</v>
      </c>
      <c r="E51" s="223" t="s">
        <v>603</v>
      </c>
      <c r="F51" s="223">
        <v>2242.5</v>
      </c>
      <c r="G51" s="223">
        <v>2205</v>
      </c>
      <c r="H51" s="223">
        <v>2267.5</v>
      </c>
      <c r="I51" s="218" t="s">
        <v>960</v>
      </c>
      <c r="J51" s="301" t="s">
        <v>761</v>
      </c>
      <c r="K51" s="234">
        <f t="shared" ref="K51" si="44">H51-F51</f>
        <v>25</v>
      </c>
      <c r="L51" s="280">
        <f t="shared" ref="L51" si="45">(H51*N51)*0.03%</f>
        <v>204.07499999999999</v>
      </c>
      <c r="M51" s="235">
        <f t="shared" ref="M51" si="46">(K51*N51)-L51</f>
        <v>7295.9250000000002</v>
      </c>
      <c r="N51" s="234">
        <v>300</v>
      </c>
      <c r="O51" s="102" t="s">
        <v>594</v>
      </c>
      <c r="P51" s="236">
        <v>45266</v>
      </c>
      <c r="Q51" s="273"/>
      <c r="R51" s="140"/>
      <c r="S51" s="55" t="s">
        <v>925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3">
        <v>12</v>
      </c>
      <c r="B52" s="277">
        <v>45266</v>
      </c>
      <c r="C52" s="251"/>
      <c r="D52" s="251" t="s">
        <v>919</v>
      </c>
      <c r="E52" s="223" t="s">
        <v>603</v>
      </c>
      <c r="F52" s="223">
        <v>555</v>
      </c>
      <c r="G52" s="223">
        <v>547</v>
      </c>
      <c r="H52" s="223">
        <v>565</v>
      </c>
      <c r="I52" s="218" t="s">
        <v>968</v>
      </c>
      <c r="J52" s="301" t="s">
        <v>983</v>
      </c>
      <c r="K52" s="234">
        <f t="shared" ref="K52:K53" si="47">H52-F52</f>
        <v>10</v>
      </c>
      <c r="L52" s="280">
        <f t="shared" ref="L52:L54" si="48">(H52*N52)*0.03%</f>
        <v>211.87499999999997</v>
      </c>
      <c r="M52" s="235">
        <f t="shared" ref="M52:M54" si="49">(K52*N52)-L52</f>
        <v>12288.125</v>
      </c>
      <c r="N52" s="234">
        <v>1250</v>
      </c>
      <c r="O52" s="102" t="s">
        <v>594</v>
      </c>
      <c r="P52" s="236">
        <v>45267</v>
      </c>
      <c r="Q52" s="273"/>
      <c r="R52" s="140"/>
      <c r="S52" s="55" t="s">
        <v>785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3">
        <v>13</v>
      </c>
      <c r="B53" s="277">
        <v>45266</v>
      </c>
      <c r="C53" s="251"/>
      <c r="D53" s="251" t="s">
        <v>969</v>
      </c>
      <c r="E53" s="223" t="s">
        <v>603</v>
      </c>
      <c r="F53" s="223">
        <v>1331.5</v>
      </c>
      <c r="G53" s="223">
        <v>1312</v>
      </c>
      <c r="H53" s="223">
        <v>1350</v>
      </c>
      <c r="I53" s="218" t="s">
        <v>970</v>
      </c>
      <c r="J53" s="301" t="s">
        <v>984</v>
      </c>
      <c r="K53" s="234">
        <f t="shared" si="47"/>
        <v>18.5</v>
      </c>
      <c r="L53" s="280">
        <f t="shared" si="48"/>
        <v>202.49999999999997</v>
      </c>
      <c r="M53" s="235">
        <f t="shared" si="49"/>
        <v>9047.5</v>
      </c>
      <c r="N53" s="234">
        <v>500</v>
      </c>
      <c r="O53" s="102" t="s">
        <v>594</v>
      </c>
      <c r="P53" s="236">
        <v>45267</v>
      </c>
      <c r="Q53" s="273"/>
      <c r="R53" s="140"/>
      <c r="S53" s="55" t="s">
        <v>925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14</v>
      </c>
      <c r="B54" s="277">
        <v>45267</v>
      </c>
      <c r="C54" s="251"/>
      <c r="D54" s="251" t="s">
        <v>912</v>
      </c>
      <c r="E54" s="223" t="s">
        <v>942</v>
      </c>
      <c r="F54" s="223">
        <v>20985</v>
      </c>
      <c r="G54" s="223">
        <v>21130</v>
      </c>
      <c r="H54" s="223">
        <v>20915</v>
      </c>
      <c r="I54" s="218" t="s">
        <v>973</v>
      </c>
      <c r="J54" s="301" t="s">
        <v>775</v>
      </c>
      <c r="K54" s="234">
        <f>F54-H54</f>
        <v>70</v>
      </c>
      <c r="L54" s="280">
        <f t="shared" si="48"/>
        <v>313.72499999999997</v>
      </c>
      <c r="M54" s="235">
        <f t="shared" si="49"/>
        <v>3186.2750000000001</v>
      </c>
      <c r="N54" s="234">
        <v>50</v>
      </c>
      <c r="O54" s="102" t="s">
        <v>594</v>
      </c>
      <c r="P54" s="330">
        <v>45273</v>
      </c>
      <c r="Q54" s="273"/>
      <c r="R54" s="140"/>
      <c r="S54" s="55" t="s">
        <v>593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13">
        <v>15</v>
      </c>
      <c r="B55" s="314">
        <v>45267</v>
      </c>
      <c r="C55" s="315"/>
      <c r="D55" s="315" t="s">
        <v>974</v>
      </c>
      <c r="E55" s="313" t="s">
        <v>942</v>
      </c>
      <c r="F55" s="313">
        <v>397</v>
      </c>
      <c r="G55" s="313">
        <v>403</v>
      </c>
      <c r="H55" s="313">
        <v>403</v>
      </c>
      <c r="I55" s="316" t="s">
        <v>975</v>
      </c>
      <c r="J55" s="324" t="s">
        <v>990</v>
      </c>
      <c r="K55" s="308">
        <f>F55-H55</f>
        <v>-6</v>
      </c>
      <c r="L55" s="325">
        <f t="shared" ref="L55:L57" si="50">(H55*N55)*0.03%</f>
        <v>241.79999999999998</v>
      </c>
      <c r="M55" s="310">
        <f t="shared" ref="M55:M57" si="51">(K55*N55)-L55</f>
        <v>-12241.8</v>
      </c>
      <c r="N55" s="308">
        <v>2000</v>
      </c>
      <c r="O55" s="311" t="s">
        <v>604</v>
      </c>
      <c r="P55" s="326">
        <v>45268</v>
      </c>
      <c r="Q55" s="273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16</v>
      </c>
      <c r="B56" s="314">
        <v>45267</v>
      </c>
      <c r="C56" s="315"/>
      <c r="D56" s="315" t="s">
        <v>981</v>
      </c>
      <c r="E56" s="313" t="s">
        <v>603</v>
      </c>
      <c r="F56" s="313">
        <v>2727.5</v>
      </c>
      <c r="G56" s="313">
        <v>2690</v>
      </c>
      <c r="H56" s="313">
        <v>2690</v>
      </c>
      <c r="I56" s="316" t="s">
        <v>982</v>
      </c>
      <c r="J56" s="324" t="s">
        <v>991</v>
      </c>
      <c r="K56" s="308">
        <f t="shared" ref="K56:K57" si="52">H56-F56</f>
        <v>-37.5</v>
      </c>
      <c r="L56" s="325">
        <f t="shared" si="50"/>
        <v>242.09999999999997</v>
      </c>
      <c r="M56" s="310">
        <f t="shared" si="51"/>
        <v>-11492.1</v>
      </c>
      <c r="N56" s="327">
        <v>300</v>
      </c>
      <c r="O56" s="311" t="s">
        <v>604</v>
      </c>
      <c r="P56" s="326">
        <v>45268</v>
      </c>
      <c r="Q56" s="273"/>
      <c r="R56" s="140"/>
      <c r="S56" s="55" t="s">
        <v>925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23">
        <v>17</v>
      </c>
      <c r="B57" s="277">
        <v>45271</v>
      </c>
      <c r="C57" s="251"/>
      <c r="D57" s="251" t="s">
        <v>931</v>
      </c>
      <c r="E57" s="223" t="s">
        <v>603</v>
      </c>
      <c r="F57" s="223">
        <v>1189</v>
      </c>
      <c r="G57" s="223">
        <v>1169</v>
      </c>
      <c r="H57" s="223">
        <v>1212</v>
      </c>
      <c r="I57" s="218" t="s">
        <v>998</v>
      </c>
      <c r="J57" s="301" t="s">
        <v>1011</v>
      </c>
      <c r="K57" s="234">
        <f t="shared" si="52"/>
        <v>23</v>
      </c>
      <c r="L57" s="280">
        <f t="shared" si="50"/>
        <v>181.79999999999998</v>
      </c>
      <c r="M57" s="235">
        <f t="shared" si="51"/>
        <v>11318.2</v>
      </c>
      <c r="N57" s="234">
        <v>500</v>
      </c>
      <c r="O57" s="102" t="s">
        <v>594</v>
      </c>
      <c r="P57" s="236">
        <v>45272</v>
      </c>
      <c r="Q57" s="273"/>
      <c r="R57" s="140"/>
      <c r="S57" s="55" t="s">
        <v>925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3">
        <v>18</v>
      </c>
      <c r="B58" s="277">
        <v>45271</v>
      </c>
      <c r="C58" s="251"/>
      <c r="D58" s="251" t="s">
        <v>996</v>
      </c>
      <c r="E58" s="223" t="s">
        <v>603</v>
      </c>
      <c r="F58" s="223">
        <v>2991</v>
      </c>
      <c r="G58" s="223">
        <v>2955</v>
      </c>
      <c r="H58" s="223">
        <v>3019</v>
      </c>
      <c r="I58" s="218" t="s">
        <v>997</v>
      </c>
      <c r="J58" s="301" t="s">
        <v>1008</v>
      </c>
      <c r="K58" s="234">
        <f t="shared" ref="K58:K59" si="53">H58-F58</f>
        <v>28</v>
      </c>
      <c r="L58" s="280">
        <f t="shared" ref="L58:L59" si="54">(H58*N58)*0.03%</f>
        <v>271.70999999999998</v>
      </c>
      <c r="M58" s="235">
        <f t="shared" ref="M58:M59" si="55">(K58*N58)-L58</f>
        <v>8128.29</v>
      </c>
      <c r="N58" s="234">
        <v>300</v>
      </c>
      <c r="O58" s="102" t="s">
        <v>594</v>
      </c>
      <c r="P58" s="236">
        <v>45272</v>
      </c>
      <c r="Q58" s="273"/>
      <c r="R58" s="140"/>
      <c r="S58" s="55" t="s">
        <v>925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13">
        <v>19</v>
      </c>
      <c r="B59" s="314">
        <v>45272</v>
      </c>
      <c r="C59" s="315"/>
      <c r="D59" s="315" t="s">
        <v>969</v>
      </c>
      <c r="E59" s="313" t="s">
        <v>603</v>
      </c>
      <c r="F59" s="313">
        <v>1356</v>
      </c>
      <c r="G59" s="313">
        <v>1335</v>
      </c>
      <c r="H59" s="313">
        <v>1335</v>
      </c>
      <c r="I59" s="316" t="s">
        <v>1019</v>
      </c>
      <c r="J59" s="324" t="s">
        <v>1024</v>
      </c>
      <c r="K59" s="308">
        <f t="shared" si="53"/>
        <v>-21</v>
      </c>
      <c r="L59" s="325">
        <f t="shared" si="54"/>
        <v>200.24999999999997</v>
      </c>
      <c r="M59" s="310">
        <f t="shared" si="55"/>
        <v>-10700.25</v>
      </c>
      <c r="N59" s="327">
        <v>500</v>
      </c>
      <c r="O59" s="311" t="s">
        <v>604</v>
      </c>
      <c r="P59" s="326">
        <v>45273</v>
      </c>
      <c r="Q59" s="273"/>
      <c r="R59" s="140"/>
      <c r="S59" s="55" t="s">
        <v>925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3">
        <v>20</v>
      </c>
      <c r="B60" s="314">
        <v>45272</v>
      </c>
      <c r="C60" s="315"/>
      <c r="D60" s="315" t="s">
        <v>1012</v>
      </c>
      <c r="E60" s="313" t="s">
        <v>603</v>
      </c>
      <c r="F60" s="313">
        <v>2001.5</v>
      </c>
      <c r="G60" s="313">
        <v>1968</v>
      </c>
      <c r="H60" s="313">
        <v>1971</v>
      </c>
      <c r="I60" s="316" t="s">
        <v>1013</v>
      </c>
      <c r="J60" s="324" t="s">
        <v>1018</v>
      </c>
      <c r="K60" s="308">
        <f t="shared" ref="K60" si="56">H60-F60</f>
        <v>-30.5</v>
      </c>
      <c r="L60" s="325">
        <f t="shared" ref="L60:L62" si="57">(H60*N60)*0.03%</f>
        <v>177.39</v>
      </c>
      <c r="M60" s="310">
        <f t="shared" ref="M60:M62" si="58">(K60*N60)-L60</f>
        <v>-9327.39</v>
      </c>
      <c r="N60" s="327">
        <v>300</v>
      </c>
      <c r="O60" s="311" t="s">
        <v>604</v>
      </c>
      <c r="P60" s="326">
        <v>45272</v>
      </c>
      <c r="Q60" s="273"/>
      <c r="R60" s="140"/>
      <c r="S60" s="55" t="s">
        <v>593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3">
        <v>21</v>
      </c>
      <c r="B61" s="314">
        <v>45273</v>
      </c>
      <c r="C61" s="315"/>
      <c r="D61" s="315" t="s">
        <v>912</v>
      </c>
      <c r="E61" s="313" t="s">
        <v>942</v>
      </c>
      <c r="F61" s="313">
        <v>20975</v>
      </c>
      <c r="G61" s="313">
        <v>21130</v>
      </c>
      <c r="H61" s="313">
        <v>21180</v>
      </c>
      <c r="I61" s="316" t="s">
        <v>973</v>
      </c>
      <c r="J61" s="324" t="s">
        <v>1028</v>
      </c>
      <c r="K61" s="308">
        <f>F61-H61</f>
        <v>-205</v>
      </c>
      <c r="L61" s="325">
        <f t="shared" si="57"/>
        <v>317.7</v>
      </c>
      <c r="M61" s="310">
        <f t="shared" si="58"/>
        <v>-10567.7</v>
      </c>
      <c r="N61" s="308">
        <v>50</v>
      </c>
      <c r="O61" s="311" t="s">
        <v>604</v>
      </c>
      <c r="P61" s="326">
        <v>45274</v>
      </c>
      <c r="Q61" s="273"/>
      <c r="R61" s="140"/>
      <c r="S61" s="55" t="s">
        <v>925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23">
        <v>22</v>
      </c>
      <c r="B62" s="277">
        <v>45273</v>
      </c>
      <c r="C62" s="251"/>
      <c r="D62" s="251" t="s">
        <v>1026</v>
      </c>
      <c r="E62" s="223" t="s">
        <v>603</v>
      </c>
      <c r="F62" s="223">
        <v>2632.5</v>
      </c>
      <c r="G62" s="223">
        <v>2592</v>
      </c>
      <c r="H62" s="223">
        <v>2672</v>
      </c>
      <c r="I62" s="218" t="s">
        <v>1027</v>
      </c>
      <c r="J62" s="301" t="s">
        <v>1067</v>
      </c>
      <c r="K62" s="234">
        <f t="shared" ref="K62" si="59">H62-F62</f>
        <v>39.5</v>
      </c>
      <c r="L62" s="280">
        <f t="shared" si="57"/>
        <v>200.39999999999998</v>
      </c>
      <c r="M62" s="235">
        <f t="shared" si="58"/>
        <v>9674.6</v>
      </c>
      <c r="N62" s="234">
        <v>250</v>
      </c>
      <c r="O62" s="102" t="s">
        <v>594</v>
      </c>
      <c r="P62" s="236">
        <v>45278</v>
      </c>
      <c r="Q62" s="273"/>
      <c r="R62" s="140"/>
      <c r="S62" s="55" t="s">
        <v>925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3">
        <v>23</v>
      </c>
      <c r="B63" s="277">
        <v>45274</v>
      </c>
      <c r="C63" s="251"/>
      <c r="D63" s="251" t="s">
        <v>1031</v>
      </c>
      <c r="E63" s="223" t="s">
        <v>603</v>
      </c>
      <c r="F63" s="223">
        <v>1103.5</v>
      </c>
      <c r="G63" s="223">
        <v>1087</v>
      </c>
      <c r="H63" s="223">
        <v>1115</v>
      </c>
      <c r="I63" s="218" t="s">
        <v>1032</v>
      </c>
      <c r="J63" s="301" t="s">
        <v>1036</v>
      </c>
      <c r="K63" s="234">
        <f t="shared" ref="K63" si="60">H63-F63</f>
        <v>11.5</v>
      </c>
      <c r="L63" s="280">
        <f t="shared" ref="L63" si="61">(H63*N63)*0.03%</f>
        <v>217.42499999999998</v>
      </c>
      <c r="M63" s="235">
        <f t="shared" ref="M63" si="62">(K63*N63)-L63</f>
        <v>7257.5749999999998</v>
      </c>
      <c r="N63" s="234">
        <v>650</v>
      </c>
      <c r="O63" s="102" t="s">
        <v>594</v>
      </c>
      <c r="P63" s="236">
        <v>45274</v>
      </c>
      <c r="Q63" s="273"/>
      <c r="R63" s="140"/>
      <c r="S63" s="55" t="s">
        <v>925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0">
        <v>34</v>
      </c>
      <c r="B64" s="331">
        <v>45274</v>
      </c>
      <c r="C64" s="274"/>
      <c r="D64" s="274" t="s">
        <v>1033</v>
      </c>
      <c r="E64" s="220" t="s">
        <v>603</v>
      </c>
      <c r="F64" s="220" t="s">
        <v>1034</v>
      </c>
      <c r="G64" s="220">
        <v>1029</v>
      </c>
      <c r="H64" s="220"/>
      <c r="I64" s="222" t="s">
        <v>1035</v>
      </c>
      <c r="J64" s="219" t="s">
        <v>592</v>
      </c>
      <c r="K64" s="98"/>
      <c r="L64" s="292"/>
      <c r="M64" s="276"/>
      <c r="N64" s="98"/>
      <c r="O64" s="100"/>
      <c r="P64" s="293"/>
      <c r="Q64" s="273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35</v>
      </c>
      <c r="B65" s="277">
        <v>45275</v>
      </c>
      <c r="C65" s="251"/>
      <c r="D65" s="251" t="s">
        <v>1054</v>
      </c>
      <c r="E65" s="223" t="s">
        <v>603</v>
      </c>
      <c r="F65" s="223">
        <v>2503</v>
      </c>
      <c r="G65" s="223">
        <v>2463</v>
      </c>
      <c r="H65" s="223">
        <v>2535</v>
      </c>
      <c r="I65" s="218" t="s">
        <v>1055</v>
      </c>
      <c r="J65" s="301" t="s">
        <v>1068</v>
      </c>
      <c r="K65" s="234">
        <f t="shared" ref="K65" si="63">H65-F65</f>
        <v>32</v>
      </c>
      <c r="L65" s="280">
        <f t="shared" ref="L65" si="64">(H65*N65)*0.03%</f>
        <v>190.12499999999997</v>
      </c>
      <c r="M65" s="235">
        <f t="shared" ref="M65" si="65">(K65*N65)-L65</f>
        <v>7809.875</v>
      </c>
      <c r="N65" s="234">
        <v>250</v>
      </c>
      <c r="O65" s="102" t="s">
        <v>594</v>
      </c>
      <c r="P65" s="236">
        <v>45278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0">
        <v>36</v>
      </c>
      <c r="B66" s="331">
        <v>45279</v>
      </c>
      <c r="C66" s="274"/>
      <c r="D66" s="274" t="s">
        <v>1133</v>
      </c>
      <c r="E66" s="220" t="s">
        <v>603</v>
      </c>
      <c r="F66" s="220" t="s">
        <v>1134</v>
      </c>
      <c r="G66" s="220">
        <v>1607</v>
      </c>
      <c r="H66" s="220"/>
      <c r="I66" s="222" t="s">
        <v>1135</v>
      </c>
      <c r="J66" s="219" t="s">
        <v>592</v>
      </c>
      <c r="K66" s="98"/>
      <c r="L66" s="292"/>
      <c r="M66" s="276"/>
      <c r="N66" s="98"/>
      <c r="O66" s="100"/>
      <c r="P66" s="293"/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0"/>
      <c r="B67" s="331"/>
      <c r="C67" s="274"/>
      <c r="D67" s="274"/>
      <c r="E67" s="220"/>
      <c r="F67" s="220"/>
      <c r="G67" s="220"/>
      <c r="H67" s="220"/>
      <c r="I67" s="222"/>
      <c r="J67" s="219"/>
      <c r="K67" s="98"/>
      <c r="L67" s="292"/>
      <c r="M67" s="276"/>
      <c r="N67" s="98"/>
      <c r="O67" s="100"/>
      <c r="P67" s="293"/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20"/>
      <c r="B68" s="291"/>
      <c r="C68" s="274"/>
      <c r="D68" s="274"/>
      <c r="E68" s="220"/>
      <c r="F68" s="220"/>
      <c r="G68" s="220"/>
      <c r="H68" s="220"/>
      <c r="I68" s="222"/>
      <c r="J68" s="219"/>
      <c r="K68" s="98"/>
      <c r="L68" s="292"/>
      <c r="M68" s="276"/>
      <c r="N68" s="98"/>
      <c r="O68" s="100"/>
      <c r="P68" s="293"/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70" spans="1:39" ht="12.75" customHeight="1">
      <c r="A70" s="141"/>
      <c r="B70" s="144"/>
      <c r="C70" s="140"/>
      <c r="D70" s="140"/>
      <c r="E70" s="141"/>
      <c r="F70" s="141"/>
      <c r="G70" s="141"/>
      <c r="H70" s="145"/>
      <c r="I70" s="145"/>
      <c r="J70" s="145"/>
      <c r="K70" s="140"/>
      <c r="L70" s="141"/>
      <c r="M70" s="141"/>
      <c r="N70" s="141"/>
      <c r="O70" s="145"/>
      <c r="P70" s="145"/>
      <c r="Q70" s="145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>
      <c r="A71" s="146" t="s">
        <v>609</v>
      </c>
      <c r="B71" s="146"/>
      <c r="C71" s="146"/>
      <c r="D71" s="146"/>
      <c r="E71" s="147"/>
      <c r="F71" s="108"/>
      <c r="G71" s="108"/>
      <c r="H71" s="108"/>
      <c r="I71" s="108"/>
      <c r="J71" s="1"/>
      <c r="K71" s="6"/>
      <c r="L71" s="6"/>
      <c r="M71" s="6"/>
      <c r="N71" s="1"/>
      <c r="O71" s="1"/>
      <c r="P71" s="37"/>
      <c r="Q71" s="37"/>
      <c r="R71" s="37"/>
      <c r="S71" s="6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37"/>
      <c r="AH71" s="37"/>
      <c r="AI71" s="37"/>
      <c r="AJ71" s="37"/>
      <c r="AK71" s="37"/>
      <c r="AL71" s="37"/>
      <c r="AM71" s="37"/>
    </row>
    <row r="72" spans="1:39" ht="38.25">
      <c r="A72" s="95" t="s">
        <v>16</v>
      </c>
      <c r="B72" s="95" t="s">
        <v>566</v>
      </c>
      <c r="C72" s="95"/>
      <c r="D72" s="96" t="s">
        <v>578</v>
      </c>
      <c r="E72" s="95" t="s">
        <v>579</v>
      </c>
      <c r="F72" s="95" t="s">
        <v>580</v>
      </c>
      <c r="G72" s="95" t="s">
        <v>601</v>
      </c>
      <c r="H72" s="95" t="s">
        <v>582</v>
      </c>
      <c r="I72" s="95" t="s">
        <v>583</v>
      </c>
      <c r="J72" s="94" t="s">
        <v>584</v>
      </c>
      <c r="K72" s="94" t="s">
        <v>610</v>
      </c>
      <c r="L72" s="97" t="s">
        <v>586</v>
      </c>
      <c r="M72" s="139" t="s">
        <v>607</v>
      </c>
      <c r="N72" s="95" t="s">
        <v>608</v>
      </c>
      <c r="O72" s="95" t="s">
        <v>588</v>
      </c>
      <c r="P72" s="96" t="s">
        <v>589</v>
      </c>
      <c r="Q72" s="278"/>
      <c r="R72" s="37"/>
      <c r="S72" s="6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37"/>
      <c r="AH72" s="37"/>
      <c r="AI72" s="37"/>
      <c r="AJ72" s="37"/>
      <c r="AK72" s="37"/>
      <c r="AL72" s="37"/>
      <c r="AM72" s="37"/>
    </row>
    <row r="73" spans="1:39" ht="12.75" customHeight="1">
      <c r="A73" s="313">
        <v>1</v>
      </c>
      <c r="B73" s="314">
        <v>45261</v>
      </c>
      <c r="C73" s="315"/>
      <c r="D73" s="315" t="s">
        <v>916</v>
      </c>
      <c r="E73" s="313" t="s">
        <v>603</v>
      </c>
      <c r="F73" s="313">
        <v>190</v>
      </c>
      <c r="G73" s="313">
        <v>90</v>
      </c>
      <c r="H73" s="313">
        <v>35</v>
      </c>
      <c r="I73" s="316" t="s">
        <v>917</v>
      </c>
      <c r="J73" s="318" t="s">
        <v>936</v>
      </c>
      <c r="K73" s="317">
        <f>H73-F73</f>
        <v>-155</v>
      </c>
      <c r="L73" s="309">
        <v>50</v>
      </c>
      <c r="M73" s="310">
        <f t="shared" ref="M73" si="66">(K73*N73)-L73</f>
        <v>-2375</v>
      </c>
      <c r="N73" s="308">
        <v>15</v>
      </c>
      <c r="O73" s="311" t="s">
        <v>604</v>
      </c>
      <c r="P73" s="312">
        <v>45264</v>
      </c>
      <c r="Q73" s="273"/>
      <c r="R73" s="140"/>
      <c r="S73" s="55" t="s">
        <v>593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95">
        <v>2</v>
      </c>
      <c r="B74" s="397">
        <v>45264</v>
      </c>
      <c r="C74" s="315"/>
      <c r="D74" s="315" t="s">
        <v>938</v>
      </c>
      <c r="E74" s="313" t="s">
        <v>942</v>
      </c>
      <c r="F74" s="313">
        <v>67</v>
      </c>
      <c r="G74" s="322"/>
      <c r="H74" s="313">
        <v>52</v>
      </c>
      <c r="I74" s="316"/>
      <c r="J74" s="399" t="s">
        <v>961</v>
      </c>
      <c r="K74" s="317">
        <f>F74-H74</f>
        <v>15</v>
      </c>
      <c r="L74" s="309">
        <v>50</v>
      </c>
      <c r="M74" s="389">
        <v>-4100</v>
      </c>
      <c r="N74" s="308">
        <v>50</v>
      </c>
      <c r="O74" s="391" t="s">
        <v>604</v>
      </c>
      <c r="P74" s="393">
        <v>45265</v>
      </c>
      <c r="Q74" s="273"/>
      <c r="R74" s="140"/>
      <c r="S74" s="55" t="s">
        <v>593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96"/>
      <c r="B75" s="398"/>
      <c r="C75" s="315"/>
      <c r="D75" s="315" t="s">
        <v>939</v>
      </c>
      <c r="E75" s="313" t="s">
        <v>942</v>
      </c>
      <c r="F75" s="313">
        <v>87</v>
      </c>
      <c r="G75" s="322"/>
      <c r="H75" s="313">
        <v>182</v>
      </c>
      <c r="I75" s="316"/>
      <c r="J75" s="400"/>
      <c r="K75" s="317">
        <f>F75-H75</f>
        <v>-95</v>
      </c>
      <c r="L75" s="309">
        <v>50</v>
      </c>
      <c r="M75" s="390"/>
      <c r="N75" s="308">
        <v>50</v>
      </c>
      <c r="O75" s="392"/>
      <c r="P75" s="394"/>
      <c r="Q75" s="273"/>
      <c r="R75" s="140"/>
      <c r="S75" s="55" t="s">
        <v>593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62">
        <v>3</v>
      </c>
      <c r="B76" s="364">
        <v>45264</v>
      </c>
      <c r="C76" s="251"/>
      <c r="D76" s="251" t="s">
        <v>940</v>
      </c>
      <c r="E76" s="223" t="s">
        <v>942</v>
      </c>
      <c r="F76" s="223">
        <v>37</v>
      </c>
      <c r="G76" s="323"/>
      <c r="H76" s="223">
        <v>6.5</v>
      </c>
      <c r="I76" s="218"/>
      <c r="J76" s="366" t="s">
        <v>948</v>
      </c>
      <c r="K76" s="320">
        <f>F76-H76</f>
        <v>30.5</v>
      </c>
      <c r="L76" s="321">
        <v>50</v>
      </c>
      <c r="M76" s="372">
        <v>620</v>
      </c>
      <c r="N76" s="234">
        <v>40</v>
      </c>
      <c r="O76" s="370" t="s">
        <v>594</v>
      </c>
      <c r="P76" s="368">
        <v>45265</v>
      </c>
      <c r="Q76" s="273"/>
      <c r="R76" s="140"/>
      <c r="S76" s="55" t="s">
        <v>1037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63"/>
      <c r="B77" s="365"/>
      <c r="C77" s="251"/>
      <c r="D77" s="251" t="s">
        <v>941</v>
      </c>
      <c r="E77" s="223" t="s">
        <v>942</v>
      </c>
      <c r="F77" s="223">
        <v>45</v>
      </c>
      <c r="G77" s="323"/>
      <c r="H77" s="223">
        <v>57.5</v>
      </c>
      <c r="I77" s="218"/>
      <c r="J77" s="367"/>
      <c r="K77" s="320">
        <f>F77-H77</f>
        <v>-12.5</v>
      </c>
      <c r="L77" s="321">
        <v>50</v>
      </c>
      <c r="M77" s="401"/>
      <c r="N77" s="234">
        <v>40</v>
      </c>
      <c r="O77" s="403"/>
      <c r="P77" s="402"/>
      <c r="Q77" s="273"/>
      <c r="R77" s="140"/>
      <c r="S77" s="55" t="s">
        <v>1037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23">
        <v>4</v>
      </c>
      <c r="B78" s="277">
        <v>45264</v>
      </c>
      <c r="C78" s="251"/>
      <c r="D78" s="251" t="s">
        <v>943</v>
      </c>
      <c r="E78" s="223" t="s">
        <v>603</v>
      </c>
      <c r="F78" s="223">
        <v>300</v>
      </c>
      <c r="G78" s="223">
        <v>190</v>
      </c>
      <c r="H78" s="223">
        <v>470</v>
      </c>
      <c r="I78" s="218" t="s">
        <v>945</v>
      </c>
      <c r="J78" s="319" t="s">
        <v>820</v>
      </c>
      <c r="K78" s="320">
        <f>H78-F78</f>
        <v>170</v>
      </c>
      <c r="L78" s="321">
        <v>50</v>
      </c>
      <c r="M78" s="235">
        <f t="shared" ref="M78:M79" si="67">(K78*N78)-L78</f>
        <v>2500</v>
      </c>
      <c r="N78" s="234">
        <v>15</v>
      </c>
      <c r="O78" s="102" t="s">
        <v>594</v>
      </c>
      <c r="P78" s="236">
        <v>45265</v>
      </c>
      <c r="Q78" s="273"/>
      <c r="R78" s="140"/>
      <c r="S78" s="55" t="s">
        <v>1038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13">
        <v>5</v>
      </c>
      <c r="B79" s="314">
        <v>45265</v>
      </c>
      <c r="C79" s="315"/>
      <c r="D79" s="315" t="s">
        <v>949</v>
      </c>
      <c r="E79" s="313" t="s">
        <v>603</v>
      </c>
      <c r="F79" s="313">
        <v>29</v>
      </c>
      <c r="G79" s="313">
        <v>0</v>
      </c>
      <c r="H79" s="313">
        <v>0</v>
      </c>
      <c r="I79" s="316" t="s">
        <v>950</v>
      </c>
      <c r="J79" s="318" t="s">
        <v>971</v>
      </c>
      <c r="K79" s="317">
        <f>H79-F79</f>
        <v>-29</v>
      </c>
      <c r="L79" s="309">
        <v>50</v>
      </c>
      <c r="M79" s="310">
        <f t="shared" si="67"/>
        <v>-1210</v>
      </c>
      <c r="N79" s="308">
        <v>40</v>
      </c>
      <c r="O79" s="311" t="s">
        <v>604</v>
      </c>
      <c r="P79" s="312">
        <v>45266</v>
      </c>
      <c r="Q79" s="273"/>
      <c r="R79" s="140"/>
      <c r="S79" s="55" t="s">
        <v>1037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223">
        <v>6</v>
      </c>
      <c r="B80" s="277">
        <v>45265</v>
      </c>
      <c r="C80" s="251"/>
      <c r="D80" s="251" t="s">
        <v>956</v>
      </c>
      <c r="E80" s="223" t="s">
        <v>603</v>
      </c>
      <c r="F80" s="223">
        <v>54</v>
      </c>
      <c r="G80" s="223">
        <v>18</v>
      </c>
      <c r="H80" s="223">
        <v>79</v>
      </c>
      <c r="I80" s="218" t="s">
        <v>957</v>
      </c>
      <c r="J80" s="319" t="s">
        <v>761</v>
      </c>
      <c r="K80" s="320">
        <f>H80-F80</f>
        <v>25</v>
      </c>
      <c r="L80" s="321">
        <v>50</v>
      </c>
      <c r="M80" s="235">
        <f t="shared" ref="M80" si="68">(K80*N80)-L80</f>
        <v>1200</v>
      </c>
      <c r="N80" s="234">
        <v>50</v>
      </c>
      <c r="O80" s="102" t="s">
        <v>594</v>
      </c>
      <c r="P80" s="236">
        <v>45265</v>
      </c>
      <c r="Q80" s="273"/>
      <c r="R80" s="140"/>
      <c r="S80" s="55" t="s">
        <v>1038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95">
        <v>7</v>
      </c>
      <c r="B81" s="397">
        <v>45267</v>
      </c>
      <c r="C81" s="315"/>
      <c r="D81" s="315" t="s">
        <v>976</v>
      </c>
      <c r="E81" s="313" t="s">
        <v>603</v>
      </c>
      <c r="F81" s="313">
        <v>325</v>
      </c>
      <c r="G81" s="313"/>
      <c r="H81" s="313">
        <v>90</v>
      </c>
      <c r="I81" s="316"/>
      <c r="J81" s="399" t="s">
        <v>992</v>
      </c>
      <c r="K81" s="313">
        <f>H81-F81</f>
        <v>-235</v>
      </c>
      <c r="L81" s="328">
        <v>50</v>
      </c>
      <c r="M81" s="389">
        <f>(160*-15)-100</f>
        <v>-2500</v>
      </c>
      <c r="N81" s="313">
        <v>15</v>
      </c>
      <c r="O81" s="391" t="s">
        <v>604</v>
      </c>
      <c r="P81" s="393">
        <v>45268</v>
      </c>
      <c r="Q81" s="273"/>
      <c r="R81" s="140"/>
      <c r="S81" s="55" t="s">
        <v>1038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96"/>
      <c r="B82" s="398"/>
      <c r="C82" s="315"/>
      <c r="D82" s="315" t="s">
        <v>977</v>
      </c>
      <c r="E82" s="313" t="s">
        <v>942</v>
      </c>
      <c r="F82" s="313">
        <v>165</v>
      </c>
      <c r="G82" s="313"/>
      <c r="H82" s="313">
        <v>90</v>
      </c>
      <c r="I82" s="316"/>
      <c r="J82" s="400"/>
      <c r="K82" s="317">
        <f>F82-H82</f>
        <v>75</v>
      </c>
      <c r="L82" s="309">
        <v>50</v>
      </c>
      <c r="M82" s="390"/>
      <c r="N82" s="308">
        <v>15</v>
      </c>
      <c r="O82" s="392"/>
      <c r="P82" s="394"/>
      <c r="Q82" s="273"/>
      <c r="R82" s="140"/>
      <c r="S82" s="55" t="s">
        <v>1038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3">
        <v>8</v>
      </c>
      <c r="B83" s="277">
        <v>45267</v>
      </c>
      <c r="C83" s="251"/>
      <c r="D83" s="251" t="s">
        <v>978</v>
      </c>
      <c r="E83" s="223" t="s">
        <v>603</v>
      </c>
      <c r="F83" s="223">
        <v>40</v>
      </c>
      <c r="G83" s="223">
        <v>8</v>
      </c>
      <c r="H83" s="223">
        <v>60</v>
      </c>
      <c r="I83" s="218" t="s">
        <v>979</v>
      </c>
      <c r="J83" s="319" t="s">
        <v>980</v>
      </c>
      <c r="K83" s="320">
        <f>H83-F83</f>
        <v>20</v>
      </c>
      <c r="L83" s="321">
        <v>50</v>
      </c>
      <c r="M83" s="235">
        <f t="shared" ref="M83" si="69">(K83*N83)-L83</f>
        <v>950</v>
      </c>
      <c r="N83" s="234">
        <v>50</v>
      </c>
      <c r="O83" s="102" t="s">
        <v>594</v>
      </c>
      <c r="P83" s="236">
        <v>45267</v>
      </c>
      <c r="Q83" s="273"/>
      <c r="R83" s="140"/>
      <c r="S83" s="55" t="s">
        <v>1037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223">
        <v>9</v>
      </c>
      <c r="B84" s="277">
        <v>45272</v>
      </c>
      <c r="C84" s="251"/>
      <c r="D84" s="251" t="s">
        <v>1014</v>
      </c>
      <c r="E84" s="223" t="s">
        <v>603</v>
      </c>
      <c r="F84" s="223">
        <v>14</v>
      </c>
      <c r="G84" s="223">
        <v>0</v>
      </c>
      <c r="H84" s="223">
        <v>29</v>
      </c>
      <c r="I84" s="218" t="s">
        <v>1015</v>
      </c>
      <c r="J84" s="319" t="s">
        <v>1016</v>
      </c>
      <c r="K84" s="320">
        <f>H84-F84</f>
        <v>15</v>
      </c>
      <c r="L84" s="321">
        <v>50</v>
      </c>
      <c r="M84" s="235">
        <f t="shared" ref="M84" si="70">(K84*N84)-L84</f>
        <v>550</v>
      </c>
      <c r="N84" s="234">
        <v>40</v>
      </c>
      <c r="O84" s="102" t="s">
        <v>594</v>
      </c>
      <c r="P84" s="236">
        <v>45272</v>
      </c>
      <c r="Q84" s="273"/>
      <c r="R84" s="140"/>
      <c r="S84" s="55" t="s">
        <v>1037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386">
        <v>10</v>
      </c>
      <c r="B85" s="388">
        <v>45272</v>
      </c>
      <c r="C85" s="274"/>
      <c r="D85" s="274" t="s">
        <v>1020</v>
      </c>
      <c r="E85" s="220" t="s">
        <v>603</v>
      </c>
      <c r="F85" s="220" t="s">
        <v>1022</v>
      </c>
      <c r="G85" s="220"/>
      <c r="H85" s="220"/>
      <c r="I85" s="222"/>
      <c r="J85" s="382" t="s">
        <v>592</v>
      </c>
      <c r="K85" s="220"/>
      <c r="L85" s="294"/>
      <c r="M85" s="296"/>
      <c r="N85" s="220"/>
      <c r="O85" s="222"/>
      <c r="P85" s="384"/>
      <c r="Q85" s="273"/>
      <c r="R85" s="140"/>
      <c r="S85" s="55" t="s">
        <v>1038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87"/>
      <c r="B86" s="385"/>
      <c r="C86" s="274"/>
      <c r="D86" s="274" t="s">
        <v>1021</v>
      </c>
      <c r="E86" s="220" t="s">
        <v>942</v>
      </c>
      <c r="F86" s="220" t="s">
        <v>1023</v>
      </c>
      <c r="G86" s="220"/>
      <c r="H86" s="220"/>
      <c r="I86" s="222"/>
      <c r="J86" s="383"/>
      <c r="K86" s="220"/>
      <c r="L86" s="294"/>
      <c r="M86" s="296"/>
      <c r="N86" s="220"/>
      <c r="O86" s="222"/>
      <c r="P86" s="385"/>
      <c r="Q86" s="273"/>
      <c r="R86" s="140"/>
      <c r="S86" s="55" t="s">
        <v>1038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223">
        <v>11</v>
      </c>
      <c r="B87" s="277">
        <v>45273</v>
      </c>
      <c r="C87" s="251"/>
      <c r="D87" s="251" t="s">
        <v>1025</v>
      </c>
      <c r="E87" s="223" t="s">
        <v>603</v>
      </c>
      <c r="F87" s="223">
        <v>42.5</v>
      </c>
      <c r="G87" s="223"/>
      <c r="H87" s="223">
        <v>67.5</v>
      </c>
      <c r="I87" s="218" t="s">
        <v>957</v>
      </c>
      <c r="J87" s="319" t="s">
        <v>761</v>
      </c>
      <c r="K87" s="320">
        <f>H87-F87</f>
        <v>25</v>
      </c>
      <c r="L87" s="321">
        <v>50</v>
      </c>
      <c r="M87" s="235">
        <f t="shared" ref="M87" si="71">(K87*N87)-L87</f>
        <v>325</v>
      </c>
      <c r="N87" s="234">
        <v>15</v>
      </c>
      <c r="O87" s="102" t="s">
        <v>594</v>
      </c>
      <c r="P87" s="236">
        <v>45273</v>
      </c>
      <c r="Q87" s="273"/>
      <c r="R87" s="140"/>
      <c r="S87" s="55" t="s">
        <v>1037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376">
        <v>12</v>
      </c>
      <c r="B88" s="378">
        <v>45275</v>
      </c>
      <c r="C88" s="340"/>
      <c r="D88" s="340" t="s">
        <v>1046</v>
      </c>
      <c r="E88" s="341" t="s">
        <v>603</v>
      </c>
      <c r="F88" s="341">
        <v>24</v>
      </c>
      <c r="G88" s="341"/>
      <c r="H88" s="341">
        <v>17.5</v>
      </c>
      <c r="I88" s="342"/>
      <c r="J88" s="374" t="s">
        <v>1136</v>
      </c>
      <c r="K88" s="343">
        <f>H88-F88</f>
        <v>-6.5</v>
      </c>
      <c r="L88" s="344">
        <v>50</v>
      </c>
      <c r="M88" s="380">
        <v>-100</v>
      </c>
      <c r="N88" s="345">
        <v>400</v>
      </c>
      <c r="O88" s="358" t="s">
        <v>611</v>
      </c>
      <c r="P88" s="360">
        <v>45279</v>
      </c>
      <c r="Q88" s="273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377"/>
      <c r="B89" s="379"/>
      <c r="C89" s="340"/>
      <c r="D89" s="340" t="s">
        <v>1047</v>
      </c>
      <c r="E89" s="341" t="s">
        <v>942</v>
      </c>
      <c r="F89" s="341">
        <v>18</v>
      </c>
      <c r="G89" s="341"/>
      <c r="H89" s="341">
        <v>11.5</v>
      </c>
      <c r="I89" s="342"/>
      <c r="J89" s="375"/>
      <c r="K89" s="343">
        <f>F89-H89</f>
        <v>6.5</v>
      </c>
      <c r="L89" s="344">
        <v>50</v>
      </c>
      <c r="M89" s="381"/>
      <c r="N89" s="345">
        <v>400</v>
      </c>
      <c r="O89" s="359"/>
      <c r="P89" s="361"/>
      <c r="Q89" s="273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62">
        <v>13</v>
      </c>
      <c r="B90" s="364">
        <v>45275</v>
      </c>
      <c r="C90" s="251"/>
      <c r="D90" s="251" t="s">
        <v>1048</v>
      </c>
      <c r="E90" s="223" t="s">
        <v>603</v>
      </c>
      <c r="F90" s="223">
        <v>13.5</v>
      </c>
      <c r="G90" s="223"/>
      <c r="H90" s="223">
        <v>18.5</v>
      </c>
      <c r="I90" s="218"/>
      <c r="J90" s="366" t="s">
        <v>1051</v>
      </c>
      <c r="K90" s="320">
        <f>H90-F90</f>
        <v>5</v>
      </c>
      <c r="L90" s="321">
        <v>50</v>
      </c>
      <c r="M90" s="372">
        <v>2900</v>
      </c>
      <c r="N90" s="234">
        <v>1500</v>
      </c>
      <c r="O90" s="370" t="s">
        <v>594</v>
      </c>
      <c r="P90" s="368">
        <v>45275</v>
      </c>
      <c r="Q90" s="273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63"/>
      <c r="B91" s="365"/>
      <c r="C91" s="251"/>
      <c r="D91" s="251" t="s">
        <v>1049</v>
      </c>
      <c r="E91" s="223" t="s">
        <v>942</v>
      </c>
      <c r="F91" s="333" t="s">
        <v>1050</v>
      </c>
      <c r="G91" s="223"/>
      <c r="H91" s="223">
        <v>9.5</v>
      </c>
      <c r="I91" s="218"/>
      <c r="J91" s="367"/>
      <c r="K91" s="332">
        <f>F91-H91</f>
        <v>-3</v>
      </c>
      <c r="L91" s="321">
        <v>50</v>
      </c>
      <c r="M91" s="373"/>
      <c r="N91" s="234">
        <v>1500</v>
      </c>
      <c r="O91" s="371"/>
      <c r="P91" s="369"/>
      <c r="Q91" s="273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362">
        <v>14</v>
      </c>
      <c r="B92" s="364">
        <v>45275</v>
      </c>
      <c r="C92" s="251"/>
      <c r="D92" s="251" t="s">
        <v>1052</v>
      </c>
      <c r="E92" s="223" t="s">
        <v>603</v>
      </c>
      <c r="F92" s="223">
        <v>49</v>
      </c>
      <c r="G92" s="223"/>
      <c r="H92" s="223">
        <v>62</v>
      </c>
      <c r="I92" s="218"/>
      <c r="J92" s="366" t="s">
        <v>1130</v>
      </c>
      <c r="K92" s="320">
        <f>H92-F92</f>
        <v>13</v>
      </c>
      <c r="L92" s="321">
        <v>50</v>
      </c>
      <c r="M92" s="372">
        <v>1850</v>
      </c>
      <c r="N92" s="234">
        <v>300</v>
      </c>
      <c r="O92" s="370" t="s">
        <v>594</v>
      </c>
      <c r="P92" s="368">
        <v>45279</v>
      </c>
      <c r="Q92" s="273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63"/>
      <c r="B93" s="365"/>
      <c r="C93" s="251"/>
      <c r="D93" s="251" t="s">
        <v>1053</v>
      </c>
      <c r="E93" s="223" t="s">
        <v>942</v>
      </c>
      <c r="F93" s="223">
        <v>27.5</v>
      </c>
      <c r="G93" s="223"/>
      <c r="H93" s="223">
        <v>34</v>
      </c>
      <c r="I93" s="218"/>
      <c r="J93" s="367"/>
      <c r="K93" s="320">
        <f>F93-H93</f>
        <v>-6.5</v>
      </c>
      <c r="L93" s="321">
        <v>50</v>
      </c>
      <c r="M93" s="373"/>
      <c r="N93" s="234">
        <v>300</v>
      </c>
      <c r="O93" s="371"/>
      <c r="P93" s="369"/>
      <c r="Q93" s="273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62">
        <v>15</v>
      </c>
      <c r="B94" s="364">
        <v>45278</v>
      </c>
      <c r="C94" s="251"/>
      <c r="D94" s="251" t="s">
        <v>1069</v>
      </c>
      <c r="E94" s="223" t="s">
        <v>942</v>
      </c>
      <c r="F94" s="223">
        <v>42</v>
      </c>
      <c r="G94" s="223"/>
      <c r="H94" s="223">
        <v>13</v>
      </c>
      <c r="I94" s="218"/>
      <c r="J94" s="366" t="s">
        <v>634</v>
      </c>
      <c r="K94" s="320">
        <f>F94-H94</f>
        <v>29</v>
      </c>
      <c r="L94" s="321">
        <v>50</v>
      </c>
      <c r="M94" s="372">
        <v>1500</v>
      </c>
      <c r="N94" s="234">
        <v>40</v>
      </c>
      <c r="O94" s="370" t="s">
        <v>594</v>
      </c>
      <c r="P94" s="368">
        <v>45279</v>
      </c>
      <c r="Q94" s="273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63"/>
      <c r="B95" s="365"/>
      <c r="C95" s="251"/>
      <c r="D95" s="251" t="s">
        <v>1070</v>
      </c>
      <c r="E95" s="223" t="s">
        <v>942</v>
      </c>
      <c r="F95" s="223">
        <v>36</v>
      </c>
      <c r="G95" s="223"/>
      <c r="H95" s="223">
        <v>25</v>
      </c>
      <c r="I95" s="218"/>
      <c r="J95" s="367"/>
      <c r="K95" s="320">
        <f>F95-H95</f>
        <v>11</v>
      </c>
      <c r="L95" s="321">
        <v>50</v>
      </c>
      <c r="M95" s="373"/>
      <c r="N95" s="234">
        <v>40</v>
      </c>
      <c r="O95" s="371"/>
      <c r="P95" s="369"/>
      <c r="Q95" s="273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37">
        <v>16</v>
      </c>
      <c r="B96" s="338">
        <v>45279</v>
      </c>
      <c r="C96" s="315"/>
      <c r="D96" s="315" t="s">
        <v>1070</v>
      </c>
      <c r="E96" s="313" t="s">
        <v>603</v>
      </c>
      <c r="F96" s="313">
        <v>9.5</v>
      </c>
      <c r="G96" s="313">
        <v>0</v>
      </c>
      <c r="H96" s="339">
        <v>0</v>
      </c>
      <c r="I96" s="313" t="s">
        <v>1131</v>
      </c>
      <c r="J96" s="318" t="s">
        <v>1132</v>
      </c>
      <c r="K96" s="317">
        <f>H96-F96</f>
        <v>-9.5</v>
      </c>
      <c r="L96" s="309">
        <v>50</v>
      </c>
      <c r="M96" s="310">
        <f t="shared" ref="M96" si="72">(K96*N96)-L96</f>
        <v>-430</v>
      </c>
      <c r="N96" s="308">
        <v>40</v>
      </c>
      <c r="O96" s="311" t="s">
        <v>604</v>
      </c>
      <c r="P96" s="312">
        <v>45279</v>
      </c>
      <c r="Q96" s="273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34"/>
      <c r="B97" s="335"/>
      <c r="C97" s="274"/>
      <c r="D97" s="274"/>
      <c r="E97" s="220"/>
      <c r="F97" s="220"/>
      <c r="G97" s="220"/>
      <c r="H97" s="220"/>
      <c r="I97" s="222"/>
      <c r="J97" s="336"/>
      <c r="K97" s="220"/>
      <c r="L97" s="294"/>
      <c r="M97" s="296"/>
      <c r="N97" s="220"/>
      <c r="O97" s="222"/>
      <c r="P97" s="291"/>
      <c r="Q97" s="273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334"/>
      <c r="B98" s="335"/>
      <c r="C98" s="274"/>
      <c r="D98" s="274"/>
      <c r="E98" s="220"/>
      <c r="F98" s="220"/>
      <c r="G98" s="220"/>
      <c r="H98" s="220"/>
      <c r="I98" s="222"/>
      <c r="J98" s="336"/>
      <c r="K98" s="220"/>
      <c r="L98" s="294"/>
      <c r="M98" s="296"/>
      <c r="N98" s="220"/>
      <c r="O98" s="222"/>
      <c r="P98" s="291"/>
      <c r="Q98" s="273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220"/>
      <c r="B99" s="291"/>
      <c r="C99" s="274"/>
      <c r="D99" s="274"/>
      <c r="E99" s="220"/>
      <c r="F99" s="220"/>
      <c r="G99" s="220"/>
      <c r="H99" s="220"/>
      <c r="I99" s="222"/>
      <c r="J99" s="222"/>
      <c r="K99" s="220"/>
      <c r="L99" s="294"/>
      <c r="M99" s="296"/>
      <c r="N99" s="220"/>
      <c r="O99" s="222"/>
      <c r="P99" s="291"/>
      <c r="Q99" s="273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38.25" customHeight="1">
      <c r="A100" s="93" t="s">
        <v>615</v>
      </c>
      <c r="B100" s="148"/>
      <c r="C100" s="148"/>
      <c r="D100" s="149"/>
      <c r="E100" s="129"/>
      <c r="F100" s="6"/>
      <c r="G100" s="6"/>
      <c r="H100" s="130"/>
      <c r="I100" s="150"/>
      <c r="J100" s="1"/>
      <c r="K100" s="6"/>
      <c r="L100" s="6"/>
      <c r="M100" s="6"/>
      <c r="N100" s="1"/>
      <c r="O100" s="1"/>
      <c r="R100" s="1"/>
      <c r="S100" s="6"/>
      <c r="T100" s="1"/>
      <c r="U100" s="1"/>
      <c r="V100" s="1"/>
      <c r="W100" s="1"/>
      <c r="X100" s="1"/>
      <c r="Y100" s="6"/>
      <c r="Z100" s="1"/>
      <c r="AA100" s="1"/>
      <c r="AB100" s="1"/>
      <c r="AC100" s="1"/>
      <c r="AD100" s="1"/>
      <c r="AE100" s="6"/>
      <c r="AF100" s="1"/>
      <c r="AG100" s="1"/>
      <c r="AH100" s="1"/>
      <c r="AI100" s="1"/>
      <c r="AJ100" s="1"/>
      <c r="AK100" s="6"/>
      <c r="AL100" s="1"/>
    </row>
    <row r="101" spans="1:39" ht="38.25">
      <c r="A101" s="94" t="s">
        <v>16</v>
      </c>
      <c r="B101" s="95" t="s">
        <v>566</v>
      </c>
      <c r="C101" s="95"/>
      <c r="D101" s="96" t="s">
        <v>578</v>
      </c>
      <c r="E101" s="95" t="s">
        <v>579</v>
      </c>
      <c r="F101" s="95" t="s">
        <v>580</v>
      </c>
      <c r="G101" s="95" t="s">
        <v>581</v>
      </c>
      <c r="H101" s="95" t="s">
        <v>582</v>
      </c>
      <c r="I101" s="95" t="s">
        <v>583</v>
      </c>
      <c r="J101" s="94" t="s">
        <v>584</v>
      </c>
      <c r="K101" s="133" t="s">
        <v>602</v>
      </c>
      <c r="L101" s="134" t="s">
        <v>586</v>
      </c>
      <c r="M101" s="97" t="s">
        <v>587</v>
      </c>
      <c r="N101" s="95" t="s">
        <v>588</v>
      </c>
      <c r="O101" s="96" t="s">
        <v>589</v>
      </c>
      <c r="P101" s="231" t="s">
        <v>590</v>
      </c>
      <c r="Q101" s="233" t="s">
        <v>880</v>
      </c>
      <c r="R101" s="37"/>
      <c r="S101" s="6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</row>
    <row r="102" spans="1:39" ht="14.25" customHeight="1">
      <c r="A102" s="98">
        <v>1</v>
      </c>
      <c r="B102" s="99">
        <v>45252</v>
      </c>
      <c r="C102" s="143"/>
      <c r="D102" s="143" t="s">
        <v>365</v>
      </c>
      <c r="E102" s="98" t="s">
        <v>591</v>
      </c>
      <c r="F102" s="98" t="s">
        <v>899</v>
      </c>
      <c r="G102" s="98">
        <v>2480</v>
      </c>
      <c r="H102" s="98"/>
      <c r="I102" s="98" t="s">
        <v>900</v>
      </c>
      <c r="J102" s="100" t="s">
        <v>592</v>
      </c>
      <c r="K102" s="100"/>
      <c r="L102" s="101"/>
      <c r="M102" s="298"/>
      <c r="N102" s="295"/>
      <c r="O102" s="299"/>
      <c r="P102" s="224">
        <f>VLOOKUP(D102,'MidCap Intra'!$B$11:$C$568,2,0)</f>
        <v>2677.3</v>
      </c>
      <c r="Q102" s="221"/>
      <c r="R102" s="37"/>
      <c r="S102" s="37" t="s">
        <v>593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</row>
    <row r="103" spans="1:39" ht="14.25" customHeight="1">
      <c r="A103" s="98">
        <v>2</v>
      </c>
      <c r="B103" s="99">
        <v>45261</v>
      </c>
      <c r="C103" s="143"/>
      <c r="D103" s="143" t="s">
        <v>406</v>
      </c>
      <c r="E103" s="98" t="s">
        <v>591</v>
      </c>
      <c r="F103" s="98" t="s">
        <v>923</v>
      </c>
      <c r="G103" s="98">
        <v>477</v>
      </c>
      <c r="H103" s="98"/>
      <c r="I103" s="98" t="s">
        <v>924</v>
      </c>
      <c r="J103" s="100" t="s">
        <v>592</v>
      </c>
      <c r="K103" s="100"/>
      <c r="L103" s="297"/>
      <c r="M103" s="228"/>
      <c r="N103" s="222"/>
      <c r="O103" s="229"/>
      <c r="P103" s="224">
        <f>VLOOKUP(D103,'MidCap Intra'!$B$11:$C$568,2,0)</f>
        <v>538.70000000000005</v>
      </c>
      <c r="Q103" s="221"/>
      <c r="R103" s="37"/>
      <c r="S103" s="37" t="s">
        <v>593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</row>
    <row r="104" spans="1:39" ht="14.25" customHeight="1">
      <c r="A104" s="98">
        <v>3</v>
      </c>
      <c r="B104" s="99">
        <v>45271</v>
      </c>
      <c r="C104" s="143"/>
      <c r="D104" s="143" t="s">
        <v>447</v>
      </c>
      <c r="E104" s="98" t="s">
        <v>591</v>
      </c>
      <c r="F104" s="98" t="s">
        <v>1007</v>
      </c>
      <c r="G104" s="98">
        <v>390</v>
      </c>
      <c r="H104" s="98"/>
      <c r="I104" s="98" t="s">
        <v>999</v>
      </c>
      <c r="J104" s="100" t="s">
        <v>592</v>
      </c>
      <c r="K104" s="100"/>
      <c r="L104" s="297"/>
      <c r="M104" s="228"/>
      <c r="N104" s="222"/>
      <c r="O104" s="229"/>
      <c r="P104" s="224">
        <f>VLOOKUP(D104,'MidCap Intra'!$B$11:$C$568,2,0)</f>
        <v>469.4</v>
      </c>
      <c r="Q104" s="221"/>
      <c r="R104" s="37"/>
      <c r="S104" s="37" t="s">
        <v>593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</row>
    <row r="105" spans="1:39" ht="14.25" customHeight="1">
      <c r="A105" s="98"/>
      <c r="B105" s="99"/>
      <c r="C105" s="143"/>
      <c r="D105" s="143"/>
      <c r="E105" s="98"/>
      <c r="F105" s="98"/>
      <c r="G105" s="98"/>
      <c r="H105" s="98"/>
      <c r="I105" s="98"/>
      <c r="J105" s="100"/>
      <c r="K105" s="100"/>
      <c r="L105" s="297"/>
      <c r="M105" s="228"/>
      <c r="N105" s="222"/>
      <c r="O105" s="229"/>
      <c r="P105" s="221"/>
      <c r="Q105" s="221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</row>
    <row r="106" spans="1:39" ht="12.75" customHeight="1">
      <c r="A106" s="98"/>
      <c r="B106" s="99"/>
      <c r="C106" s="143"/>
      <c r="D106" s="143"/>
      <c r="E106" s="98"/>
      <c r="F106" s="98"/>
      <c r="G106" s="98"/>
      <c r="H106" s="98"/>
      <c r="I106" s="98"/>
      <c r="J106" s="100"/>
      <c r="K106" s="100"/>
      <c r="L106" s="297"/>
      <c r="M106" s="300"/>
      <c r="N106" s="222"/>
      <c r="O106" s="222"/>
      <c r="P106" s="221"/>
      <c r="Q106" s="221"/>
      <c r="S106" s="6"/>
      <c r="T106" s="1"/>
      <c r="U106" s="1"/>
      <c r="V106" s="1"/>
      <c r="W106" s="1"/>
      <c r="X106" s="1"/>
      <c r="Y106" s="1"/>
      <c r="Z106" s="1"/>
    </row>
    <row r="107" spans="1:39" ht="12.75" customHeight="1">
      <c r="A107" s="115" t="s">
        <v>595</v>
      </c>
      <c r="B107" s="115"/>
      <c r="C107" s="115"/>
      <c r="D107" s="115"/>
      <c r="E107" s="37"/>
      <c r="F107" s="122" t="s">
        <v>597</v>
      </c>
      <c r="G107" s="55"/>
      <c r="H107" s="55"/>
      <c r="I107" s="55"/>
      <c r="J107" s="6"/>
      <c r="K107" s="135"/>
      <c r="L107" s="136"/>
      <c r="M107" s="6"/>
      <c r="N107" s="105"/>
      <c r="O107" s="15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39" ht="12.75" customHeight="1">
      <c r="A108" s="121" t="s">
        <v>596</v>
      </c>
      <c r="B108" s="115"/>
      <c r="C108" s="115"/>
      <c r="D108" s="115"/>
      <c r="E108" s="6"/>
      <c r="F108" s="122" t="s">
        <v>600</v>
      </c>
      <c r="G108" s="6"/>
      <c r="H108" s="6" t="s">
        <v>617</v>
      </c>
      <c r="I108" s="6"/>
      <c r="J108" s="1"/>
      <c r="K108" s="6"/>
      <c r="L108" s="6"/>
      <c r="M108" s="6"/>
      <c r="N108" s="1"/>
      <c r="O108" s="1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39" ht="12.75" customHeight="1">
      <c r="A109" s="121"/>
      <c r="B109" s="115"/>
      <c r="C109" s="115"/>
      <c r="D109" s="115"/>
      <c r="E109" s="6"/>
      <c r="F109" s="122"/>
      <c r="G109" s="6"/>
      <c r="H109" s="6"/>
      <c r="I109" s="6"/>
      <c r="J109" s="1"/>
      <c r="K109" s="6"/>
      <c r="L109" s="6"/>
      <c r="M109" s="6"/>
      <c r="N109" s="1"/>
      <c r="O109" s="1"/>
      <c r="R109" s="1"/>
      <c r="S109" s="55"/>
      <c r="T109" s="1"/>
      <c r="U109" s="1"/>
      <c r="V109" s="1"/>
      <c r="W109" s="1"/>
      <c r="X109" s="1"/>
      <c r="Y109" s="1"/>
      <c r="Z109" s="1"/>
      <c r="AA109" s="1"/>
    </row>
    <row r="110" spans="1:39" ht="12.75" customHeight="1">
      <c r="A110" s="121"/>
      <c r="B110" s="115"/>
      <c r="C110" s="115"/>
      <c r="D110" s="115"/>
      <c r="E110" s="6"/>
      <c r="F110" s="122"/>
      <c r="G110" s="55"/>
      <c r="H110" s="37"/>
      <c r="I110" s="55"/>
      <c r="J110" s="6"/>
      <c r="K110" s="135"/>
      <c r="L110" s="136"/>
      <c r="M110" s="6"/>
      <c r="N110" s="105"/>
      <c r="O110" s="137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39" ht="12.75" customHeight="1">
      <c r="A111" s="121"/>
      <c r="B111" s="115"/>
      <c r="C111" s="115"/>
      <c r="D111" s="115"/>
      <c r="E111" s="6"/>
      <c r="F111" s="122"/>
      <c r="G111" s="55"/>
      <c r="H111" s="37"/>
      <c r="I111" s="55"/>
      <c r="J111" s="6"/>
      <c r="K111" s="135"/>
      <c r="L111" s="136"/>
      <c r="M111" s="6"/>
      <c r="N111" s="105"/>
      <c r="O111" s="137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121"/>
      <c r="B112" s="115"/>
      <c r="C112" s="115"/>
      <c r="D112" s="115"/>
      <c r="E112" s="6"/>
      <c r="F112" s="122"/>
      <c r="G112" s="55"/>
      <c r="H112" s="37"/>
      <c r="I112" s="55"/>
      <c r="J112" s="6"/>
      <c r="K112" s="135"/>
      <c r="L112" s="136"/>
      <c r="M112" s="6"/>
      <c r="N112" s="105"/>
      <c r="O112" s="137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21"/>
      <c r="B113" s="115"/>
      <c r="C113" s="115"/>
      <c r="D113" s="115"/>
      <c r="E113" s="6"/>
      <c r="F113" s="122"/>
      <c r="G113" s="55"/>
      <c r="H113" s="37"/>
      <c r="I113" s="55"/>
      <c r="J113" s="6"/>
      <c r="K113" s="135"/>
      <c r="L113" s="136"/>
      <c r="M113" s="6"/>
      <c r="N113" s="105"/>
      <c r="O113" s="137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21"/>
      <c r="B114" s="115"/>
      <c r="C114" s="115"/>
      <c r="D114" s="115"/>
      <c r="E114" s="6"/>
      <c r="F114" s="122"/>
      <c r="G114" s="55"/>
      <c r="H114" s="37"/>
      <c r="I114" s="55"/>
      <c r="J114" s="6"/>
      <c r="K114" s="135"/>
      <c r="L114" s="136"/>
      <c r="M114" s="6"/>
      <c r="N114" s="105"/>
      <c r="O114" s="137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21"/>
      <c r="B115" s="115"/>
      <c r="C115" s="115"/>
      <c r="D115" s="115"/>
      <c r="E115" s="6"/>
      <c r="F115" s="122"/>
      <c r="G115" s="55"/>
      <c r="H115" s="37"/>
      <c r="I115" s="55"/>
      <c r="J115" s="6"/>
      <c r="K115" s="135"/>
      <c r="L115" s="136"/>
      <c r="M115" s="6"/>
      <c r="N115" s="105"/>
      <c r="O115" s="137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55"/>
      <c r="B116" s="104"/>
      <c r="C116" s="104"/>
      <c r="D116" s="37"/>
      <c r="E116" s="55"/>
      <c r="F116" s="55"/>
      <c r="G116" s="55"/>
      <c r="H116" s="37"/>
      <c r="I116" s="55"/>
      <c r="J116" s="6"/>
      <c r="K116" s="135"/>
      <c r="L116" s="136"/>
      <c r="M116" s="6"/>
      <c r="N116" s="105"/>
      <c r="O116" s="137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38.25" customHeight="1">
      <c r="A117" s="37"/>
      <c r="B117" s="152" t="s">
        <v>618</v>
      </c>
      <c r="C117" s="152"/>
      <c r="D117" s="152"/>
      <c r="E117" s="152"/>
      <c r="F117" s="6"/>
      <c r="G117" s="6"/>
      <c r="H117" s="131"/>
      <c r="I117" s="6"/>
      <c r="J117" s="131"/>
      <c r="K117" s="132"/>
      <c r="L117" s="6"/>
      <c r="M117" s="6"/>
      <c r="N117" s="1"/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94" t="s">
        <v>16</v>
      </c>
      <c r="B118" s="95" t="s">
        <v>566</v>
      </c>
      <c r="C118" s="95"/>
      <c r="D118" s="96" t="s">
        <v>578</v>
      </c>
      <c r="E118" s="95" t="s">
        <v>579</v>
      </c>
      <c r="F118" s="95" t="s">
        <v>580</v>
      </c>
      <c r="G118" s="95" t="s">
        <v>619</v>
      </c>
      <c r="H118" s="95" t="s">
        <v>620</v>
      </c>
      <c r="I118" s="95" t="s">
        <v>583</v>
      </c>
      <c r="J118" s="153" t="s">
        <v>584</v>
      </c>
      <c r="K118" s="95" t="s">
        <v>585</v>
      </c>
      <c r="L118" s="95" t="s">
        <v>621</v>
      </c>
      <c r="M118" s="95" t="s">
        <v>588</v>
      </c>
      <c r="N118" s="96" t="s">
        <v>589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1</v>
      </c>
      <c r="B119" s="155">
        <v>41579</v>
      </c>
      <c r="C119" s="155"/>
      <c r="D119" s="156" t="s">
        <v>622</v>
      </c>
      <c r="E119" s="157" t="s">
        <v>591</v>
      </c>
      <c r="F119" s="158">
        <v>82</v>
      </c>
      <c r="G119" s="157" t="s">
        <v>623</v>
      </c>
      <c r="H119" s="157">
        <v>100</v>
      </c>
      <c r="I119" s="159">
        <v>100</v>
      </c>
      <c r="J119" s="160" t="s">
        <v>624</v>
      </c>
      <c r="K119" s="161">
        <f t="shared" ref="K119:K171" si="73">H119-F119</f>
        <v>18</v>
      </c>
      <c r="L119" s="162">
        <f t="shared" ref="L119:L171" si="74">K119/F119</f>
        <v>0.21951219512195122</v>
      </c>
      <c r="M119" s="157" t="s">
        <v>594</v>
      </c>
      <c r="N119" s="163">
        <v>42657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2</v>
      </c>
      <c r="B120" s="155">
        <v>41794</v>
      </c>
      <c r="C120" s="155"/>
      <c r="D120" s="156" t="s">
        <v>625</v>
      </c>
      <c r="E120" s="157" t="s">
        <v>603</v>
      </c>
      <c r="F120" s="158">
        <v>257</v>
      </c>
      <c r="G120" s="157" t="s">
        <v>623</v>
      </c>
      <c r="H120" s="157">
        <v>300</v>
      </c>
      <c r="I120" s="159">
        <v>300</v>
      </c>
      <c r="J120" s="160" t="s">
        <v>624</v>
      </c>
      <c r="K120" s="161">
        <f t="shared" si="73"/>
        <v>43</v>
      </c>
      <c r="L120" s="162">
        <f t="shared" si="74"/>
        <v>0.16731517509727625</v>
      </c>
      <c r="M120" s="157" t="s">
        <v>594</v>
      </c>
      <c r="N120" s="163">
        <v>41822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3</v>
      </c>
      <c r="B121" s="155">
        <v>41828</v>
      </c>
      <c r="C121" s="155"/>
      <c r="D121" s="156" t="s">
        <v>626</v>
      </c>
      <c r="E121" s="157" t="s">
        <v>603</v>
      </c>
      <c r="F121" s="158">
        <v>393</v>
      </c>
      <c r="G121" s="157" t="s">
        <v>623</v>
      </c>
      <c r="H121" s="157">
        <v>468</v>
      </c>
      <c r="I121" s="159">
        <v>468</v>
      </c>
      <c r="J121" s="160" t="s">
        <v>624</v>
      </c>
      <c r="K121" s="161">
        <f t="shared" si="73"/>
        <v>75</v>
      </c>
      <c r="L121" s="162">
        <f t="shared" si="74"/>
        <v>0.19083969465648856</v>
      </c>
      <c r="M121" s="157" t="s">
        <v>594</v>
      </c>
      <c r="N121" s="163">
        <v>41863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</v>
      </c>
      <c r="B122" s="155">
        <v>41857</v>
      </c>
      <c r="C122" s="155"/>
      <c r="D122" s="156" t="s">
        <v>627</v>
      </c>
      <c r="E122" s="157" t="s">
        <v>603</v>
      </c>
      <c r="F122" s="158">
        <v>205</v>
      </c>
      <c r="G122" s="157" t="s">
        <v>623</v>
      </c>
      <c r="H122" s="157">
        <v>275</v>
      </c>
      <c r="I122" s="159">
        <v>250</v>
      </c>
      <c r="J122" s="160" t="s">
        <v>624</v>
      </c>
      <c r="K122" s="161">
        <f t="shared" si="73"/>
        <v>70</v>
      </c>
      <c r="L122" s="162">
        <f t="shared" si="74"/>
        <v>0.34146341463414637</v>
      </c>
      <c r="M122" s="157" t="s">
        <v>594</v>
      </c>
      <c r="N122" s="163">
        <v>41962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5</v>
      </c>
      <c r="B123" s="155">
        <v>41886</v>
      </c>
      <c r="C123" s="155"/>
      <c r="D123" s="156" t="s">
        <v>628</v>
      </c>
      <c r="E123" s="157" t="s">
        <v>603</v>
      </c>
      <c r="F123" s="158">
        <v>162</v>
      </c>
      <c r="G123" s="157" t="s">
        <v>623</v>
      </c>
      <c r="H123" s="157">
        <v>190</v>
      </c>
      <c r="I123" s="159">
        <v>190</v>
      </c>
      <c r="J123" s="160" t="s">
        <v>624</v>
      </c>
      <c r="K123" s="161">
        <f t="shared" si="73"/>
        <v>28</v>
      </c>
      <c r="L123" s="162">
        <f t="shared" si="74"/>
        <v>0.1728395061728395</v>
      </c>
      <c r="M123" s="157" t="s">
        <v>594</v>
      </c>
      <c r="N123" s="163">
        <v>42006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6</v>
      </c>
      <c r="B124" s="155">
        <v>41886</v>
      </c>
      <c r="C124" s="155"/>
      <c r="D124" s="156" t="s">
        <v>629</v>
      </c>
      <c r="E124" s="157" t="s">
        <v>603</v>
      </c>
      <c r="F124" s="158">
        <v>75</v>
      </c>
      <c r="G124" s="157" t="s">
        <v>623</v>
      </c>
      <c r="H124" s="157">
        <v>91.5</v>
      </c>
      <c r="I124" s="159" t="s">
        <v>616</v>
      </c>
      <c r="J124" s="160" t="s">
        <v>630</v>
      </c>
      <c r="K124" s="161">
        <f t="shared" si="73"/>
        <v>16.5</v>
      </c>
      <c r="L124" s="162">
        <f t="shared" si="74"/>
        <v>0.22</v>
      </c>
      <c r="M124" s="157" t="s">
        <v>594</v>
      </c>
      <c r="N124" s="163">
        <v>41954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7</v>
      </c>
      <c r="B125" s="155">
        <v>41913</v>
      </c>
      <c r="C125" s="155"/>
      <c r="D125" s="156" t="s">
        <v>631</v>
      </c>
      <c r="E125" s="157" t="s">
        <v>603</v>
      </c>
      <c r="F125" s="158">
        <v>850</v>
      </c>
      <c r="G125" s="157" t="s">
        <v>623</v>
      </c>
      <c r="H125" s="157">
        <v>982.5</v>
      </c>
      <c r="I125" s="159">
        <v>1050</v>
      </c>
      <c r="J125" s="160" t="s">
        <v>632</v>
      </c>
      <c r="K125" s="161">
        <f t="shared" si="73"/>
        <v>132.5</v>
      </c>
      <c r="L125" s="162">
        <f t="shared" si="74"/>
        <v>0.15588235294117647</v>
      </c>
      <c r="M125" s="157" t="s">
        <v>594</v>
      </c>
      <c r="N125" s="163">
        <v>42039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8</v>
      </c>
      <c r="B126" s="155">
        <v>41913</v>
      </c>
      <c r="C126" s="155"/>
      <c r="D126" s="156" t="s">
        <v>633</v>
      </c>
      <c r="E126" s="157" t="s">
        <v>603</v>
      </c>
      <c r="F126" s="158">
        <v>475</v>
      </c>
      <c r="G126" s="157" t="s">
        <v>623</v>
      </c>
      <c r="H126" s="157">
        <v>515</v>
      </c>
      <c r="I126" s="159">
        <v>600</v>
      </c>
      <c r="J126" s="160" t="s">
        <v>634</v>
      </c>
      <c r="K126" s="161">
        <f t="shared" si="73"/>
        <v>40</v>
      </c>
      <c r="L126" s="162">
        <f t="shared" si="74"/>
        <v>8.4210526315789472E-2</v>
      </c>
      <c r="M126" s="157" t="s">
        <v>594</v>
      </c>
      <c r="N126" s="163">
        <v>41939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9</v>
      </c>
      <c r="B127" s="155">
        <v>41913</v>
      </c>
      <c r="C127" s="155"/>
      <c r="D127" s="156" t="s">
        <v>635</v>
      </c>
      <c r="E127" s="157" t="s">
        <v>603</v>
      </c>
      <c r="F127" s="158">
        <v>86</v>
      </c>
      <c r="G127" s="157" t="s">
        <v>623</v>
      </c>
      <c r="H127" s="157">
        <v>99</v>
      </c>
      <c r="I127" s="159">
        <v>140</v>
      </c>
      <c r="J127" s="160" t="s">
        <v>636</v>
      </c>
      <c r="K127" s="161">
        <f t="shared" si="73"/>
        <v>13</v>
      </c>
      <c r="L127" s="162">
        <f t="shared" si="74"/>
        <v>0.15116279069767441</v>
      </c>
      <c r="M127" s="157" t="s">
        <v>594</v>
      </c>
      <c r="N127" s="163">
        <v>41939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10</v>
      </c>
      <c r="B128" s="155">
        <v>41926</v>
      </c>
      <c r="C128" s="155"/>
      <c r="D128" s="156" t="s">
        <v>637</v>
      </c>
      <c r="E128" s="157" t="s">
        <v>603</v>
      </c>
      <c r="F128" s="158">
        <v>496.6</v>
      </c>
      <c r="G128" s="157" t="s">
        <v>623</v>
      </c>
      <c r="H128" s="157">
        <v>621</v>
      </c>
      <c r="I128" s="159">
        <v>580</v>
      </c>
      <c r="J128" s="160" t="s">
        <v>624</v>
      </c>
      <c r="K128" s="161">
        <f t="shared" si="73"/>
        <v>124.39999999999998</v>
      </c>
      <c r="L128" s="162">
        <f t="shared" si="74"/>
        <v>0.25050342327829234</v>
      </c>
      <c r="M128" s="157" t="s">
        <v>594</v>
      </c>
      <c r="N128" s="163">
        <v>42605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11</v>
      </c>
      <c r="B129" s="155">
        <v>41926</v>
      </c>
      <c r="C129" s="155"/>
      <c r="D129" s="156" t="s">
        <v>638</v>
      </c>
      <c r="E129" s="157" t="s">
        <v>603</v>
      </c>
      <c r="F129" s="158">
        <v>2481.9</v>
      </c>
      <c r="G129" s="157" t="s">
        <v>623</v>
      </c>
      <c r="H129" s="157">
        <v>2840</v>
      </c>
      <c r="I129" s="159">
        <v>2870</v>
      </c>
      <c r="J129" s="160" t="s">
        <v>639</v>
      </c>
      <c r="K129" s="161">
        <f t="shared" si="73"/>
        <v>358.09999999999991</v>
      </c>
      <c r="L129" s="162">
        <f t="shared" si="74"/>
        <v>0.14428462065353154</v>
      </c>
      <c r="M129" s="157" t="s">
        <v>594</v>
      </c>
      <c r="N129" s="163">
        <v>42017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12</v>
      </c>
      <c r="B130" s="155">
        <v>41928</v>
      </c>
      <c r="C130" s="155"/>
      <c r="D130" s="156" t="s">
        <v>640</v>
      </c>
      <c r="E130" s="157" t="s">
        <v>603</v>
      </c>
      <c r="F130" s="158">
        <v>84.5</v>
      </c>
      <c r="G130" s="157" t="s">
        <v>623</v>
      </c>
      <c r="H130" s="157">
        <v>93</v>
      </c>
      <c r="I130" s="159">
        <v>110</v>
      </c>
      <c r="J130" s="160" t="s">
        <v>641</v>
      </c>
      <c r="K130" s="161">
        <f t="shared" si="73"/>
        <v>8.5</v>
      </c>
      <c r="L130" s="162">
        <f t="shared" si="74"/>
        <v>0.10059171597633136</v>
      </c>
      <c r="M130" s="157" t="s">
        <v>594</v>
      </c>
      <c r="N130" s="163">
        <v>41939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13</v>
      </c>
      <c r="B131" s="155">
        <v>41928</v>
      </c>
      <c r="C131" s="155"/>
      <c r="D131" s="156" t="s">
        <v>642</v>
      </c>
      <c r="E131" s="157" t="s">
        <v>603</v>
      </c>
      <c r="F131" s="158">
        <v>401</v>
      </c>
      <c r="G131" s="157" t="s">
        <v>623</v>
      </c>
      <c r="H131" s="157">
        <v>428</v>
      </c>
      <c r="I131" s="159">
        <v>450</v>
      </c>
      <c r="J131" s="160" t="s">
        <v>643</v>
      </c>
      <c r="K131" s="161">
        <f t="shared" si="73"/>
        <v>27</v>
      </c>
      <c r="L131" s="162">
        <f t="shared" si="74"/>
        <v>6.7331670822942641E-2</v>
      </c>
      <c r="M131" s="157" t="s">
        <v>594</v>
      </c>
      <c r="N131" s="163">
        <v>42020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14</v>
      </c>
      <c r="B132" s="155">
        <v>41928</v>
      </c>
      <c r="C132" s="155"/>
      <c r="D132" s="156" t="s">
        <v>644</v>
      </c>
      <c r="E132" s="157" t="s">
        <v>603</v>
      </c>
      <c r="F132" s="158">
        <v>101</v>
      </c>
      <c r="G132" s="157" t="s">
        <v>623</v>
      </c>
      <c r="H132" s="157">
        <v>112</v>
      </c>
      <c r="I132" s="159">
        <v>120</v>
      </c>
      <c r="J132" s="160" t="s">
        <v>645</v>
      </c>
      <c r="K132" s="161">
        <f t="shared" si="73"/>
        <v>11</v>
      </c>
      <c r="L132" s="162">
        <f t="shared" si="74"/>
        <v>0.10891089108910891</v>
      </c>
      <c r="M132" s="157" t="s">
        <v>594</v>
      </c>
      <c r="N132" s="163">
        <v>41939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15</v>
      </c>
      <c r="B133" s="155">
        <v>41954</v>
      </c>
      <c r="C133" s="155"/>
      <c r="D133" s="156" t="s">
        <v>646</v>
      </c>
      <c r="E133" s="157" t="s">
        <v>603</v>
      </c>
      <c r="F133" s="158">
        <v>59</v>
      </c>
      <c r="G133" s="157" t="s">
        <v>623</v>
      </c>
      <c r="H133" s="157">
        <v>76</v>
      </c>
      <c r="I133" s="159">
        <v>76</v>
      </c>
      <c r="J133" s="160" t="s">
        <v>624</v>
      </c>
      <c r="K133" s="161">
        <f t="shared" si="73"/>
        <v>17</v>
      </c>
      <c r="L133" s="162">
        <f t="shared" si="74"/>
        <v>0.28813559322033899</v>
      </c>
      <c r="M133" s="157" t="s">
        <v>594</v>
      </c>
      <c r="N133" s="163">
        <v>43032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16</v>
      </c>
      <c r="B134" s="155">
        <v>41954</v>
      </c>
      <c r="C134" s="155"/>
      <c r="D134" s="156" t="s">
        <v>635</v>
      </c>
      <c r="E134" s="157" t="s">
        <v>603</v>
      </c>
      <c r="F134" s="158">
        <v>99</v>
      </c>
      <c r="G134" s="157" t="s">
        <v>623</v>
      </c>
      <c r="H134" s="157">
        <v>120</v>
      </c>
      <c r="I134" s="159">
        <v>120</v>
      </c>
      <c r="J134" s="160" t="s">
        <v>612</v>
      </c>
      <c r="K134" s="161">
        <f t="shared" si="73"/>
        <v>21</v>
      </c>
      <c r="L134" s="162">
        <f t="shared" si="74"/>
        <v>0.21212121212121213</v>
      </c>
      <c r="M134" s="157" t="s">
        <v>594</v>
      </c>
      <c r="N134" s="163">
        <v>41960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17</v>
      </c>
      <c r="B135" s="155">
        <v>41956</v>
      </c>
      <c r="C135" s="155"/>
      <c r="D135" s="156" t="s">
        <v>647</v>
      </c>
      <c r="E135" s="157" t="s">
        <v>603</v>
      </c>
      <c r="F135" s="158">
        <v>22</v>
      </c>
      <c r="G135" s="157" t="s">
        <v>623</v>
      </c>
      <c r="H135" s="157">
        <v>33.549999999999997</v>
      </c>
      <c r="I135" s="159">
        <v>32</v>
      </c>
      <c r="J135" s="160" t="s">
        <v>648</v>
      </c>
      <c r="K135" s="161">
        <f t="shared" si="73"/>
        <v>11.549999999999997</v>
      </c>
      <c r="L135" s="162">
        <f t="shared" si="74"/>
        <v>0.52499999999999991</v>
      </c>
      <c r="M135" s="157" t="s">
        <v>594</v>
      </c>
      <c r="N135" s="163">
        <v>42188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18</v>
      </c>
      <c r="B136" s="155">
        <v>41976</v>
      </c>
      <c r="C136" s="155"/>
      <c r="D136" s="156" t="s">
        <v>649</v>
      </c>
      <c r="E136" s="157" t="s">
        <v>603</v>
      </c>
      <c r="F136" s="158">
        <v>440</v>
      </c>
      <c r="G136" s="157" t="s">
        <v>623</v>
      </c>
      <c r="H136" s="157">
        <v>520</v>
      </c>
      <c r="I136" s="159">
        <v>520</v>
      </c>
      <c r="J136" s="160" t="s">
        <v>650</v>
      </c>
      <c r="K136" s="161">
        <f t="shared" si="73"/>
        <v>80</v>
      </c>
      <c r="L136" s="162">
        <f t="shared" si="74"/>
        <v>0.18181818181818182</v>
      </c>
      <c r="M136" s="157" t="s">
        <v>594</v>
      </c>
      <c r="N136" s="163">
        <v>42208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19</v>
      </c>
      <c r="B137" s="155">
        <v>41976</v>
      </c>
      <c r="C137" s="155"/>
      <c r="D137" s="156" t="s">
        <v>651</v>
      </c>
      <c r="E137" s="157" t="s">
        <v>603</v>
      </c>
      <c r="F137" s="158">
        <v>360</v>
      </c>
      <c r="G137" s="157" t="s">
        <v>623</v>
      </c>
      <c r="H137" s="157">
        <v>427</v>
      </c>
      <c r="I137" s="159">
        <v>425</v>
      </c>
      <c r="J137" s="160" t="s">
        <v>652</v>
      </c>
      <c r="K137" s="161">
        <f t="shared" si="73"/>
        <v>67</v>
      </c>
      <c r="L137" s="162">
        <f t="shared" si="74"/>
        <v>0.18611111111111112</v>
      </c>
      <c r="M137" s="157" t="s">
        <v>594</v>
      </c>
      <c r="N137" s="163">
        <v>42058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20</v>
      </c>
      <c r="B138" s="155">
        <v>42012</v>
      </c>
      <c r="C138" s="155"/>
      <c r="D138" s="156" t="s">
        <v>653</v>
      </c>
      <c r="E138" s="157" t="s">
        <v>603</v>
      </c>
      <c r="F138" s="158">
        <v>360</v>
      </c>
      <c r="G138" s="157" t="s">
        <v>623</v>
      </c>
      <c r="H138" s="157">
        <v>455</v>
      </c>
      <c r="I138" s="159">
        <v>420</v>
      </c>
      <c r="J138" s="160" t="s">
        <v>654</v>
      </c>
      <c r="K138" s="161">
        <f t="shared" si="73"/>
        <v>95</v>
      </c>
      <c r="L138" s="162">
        <f t="shared" si="74"/>
        <v>0.2638888888888889</v>
      </c>
      <c r="M138" s="157" t="s">
        <v>594</v>
      </c>
      <c r="N138" s="163">
        <v>42024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21</v>
      </c>
      <c r="B139" s="155">
        <v>42012</v>
      </c>
      <c r="C139" s="155"/>
      <c r="D139" s="156" t="s">
        <v>655</v>
      </c>
      <c r="E139" s="157" t="s">
        <v>603</v>
      </c>
      <c r="F139" s="158">
        <v>130</v>
      </c>
      <c r="G139" s="157"/>
      <c r="H139" s="157">
        <v>175.5</v>
      </c>
      <c r="I139" s="159">
        <v>165</v>
      </c>
      <c r="J139" s="160" t="s">
        <v>656</v>
      </c>
      <c r="K139" s="161">
        <f t="shared" si="73"/>
        <v>45.5</v>
      </c>
      <c r="L139" s="162">
        <f t="shared" si="74"/>
        <v>0.35</v>
      </c>
      <c r="M139" s="157" t="s">
        <v>594</v>
      </c>
      <c r="N139" s="163">
        <v>43088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22</v>
      </c>
      <c r="B140" s="155">
        <v>42040</v>
      </c>
      <c r="C140" s="155"/>
      <c r="D140" s="156" t="s">
        <v>403</v>
      </c>
      <c r="E140" s="157" t="s">
        <v>591</v>
      </c>
      <c r="F140" s="158">
        <v>98</v>
      </c>
      <c r="G140" s="157"/>
      <c r="H140" s="157">
        <v>120</v>
      </c>
      <c r="I140" s="159">
        <v>120</v>
      </c>
      <c r="J140" s="160" t="s">
        <v>624</v>
      </c>
      <c r="K140" s="161">
        <f t="shared" si="73"/>
        <v>22</v>
      </c>
      <c r="L140" s="162">
        <f t="shared" si="74"/>
        <v>0.22448979591836735</v>
      </c>
      <c r="M140" s="157" t="s">
        <v>594</v>
      </c>
      <c r="N140" s="163">
        <v>42753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23</v>
      </c>
      <c r="B141" s="155">
        <v>42040</v>
      </c>
      <c r="C141" s="155"/>
      <c r="D141" s="156" t="s">
        <v>657</v>
      </c>
      <c r="E141" s="157" t="s">
        <v>591</v>
      </c>
      <c r="F141" s="158">
        <v>196</v>
      </c>
      <c r="G141" s="157"/>
      <c r="H141" s="157">
        <v>262</v>
      </c>
      <c r="I141" s="159">
        <v>255</v>
      </c>
      <c r="J141" s="160" t="s">
        <v>624</v>
      </c>
      <c r="K141" s="161">
        <f t="shared" si="73"/>
        <v>66</v>
      </c>
      <c r="L141" s="162">
        <f t="shared" si="74"/>
        <v>0.33673469387755101</v>
      </c>
      <c r="M141" s="157" t="s">
        <v>594</v>
      </c>
      <c r="N141" s="163">
        <v>42599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64">
        <v>24</v>
      </c>
      <c r="B142" s="165">
        <v>42067</v>
      </c>
      <c r="C142" s="165"/>
      <c r="D142" s="166" t="s">
        <v>402</v>
      </c>
      <c r="E142" s="167" t="s">
        <v>591</v>
      </c>
      <c r="F142" s="168">
        <v>235</v>
      </c>
      <c r="G142" s="168"/>
      <c r="H142" s="169">
        <v>77</v>
      </c>
      <c r="I142" s="169" t="s">
        <v>658</v>
      </c>
      <c r="J142" s="170" t="s">
        <v>659</v>
      </c>
      <c r="K142" s="171">
        <f t="shared" si="73"/>
        <v>-158</v>
      </c>
      <c r="L142" s="172">
        <f t="shared" si="74"/>
        <v>-0.67234042553191486</v>
      </c>
      <c r="M142" s="168" t="s">
        <v>604</v>
      </c>
      <c r="N142" s="165">
        <v>43522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25</v>
      </c>
      <c r="B143" s="155">
        <v>42067</v>
      </c>
      <c r="C143" s="155"/>
      <c r="D143" s="156" t="s">
        <v>660</v>
      </c>
      <c r="E143" s="157" t="s">
        <v>591</v>
      </c>
      <c r="F143" s="158">
        <v>185</v>
      </c>
      <c r="G143" s="157"/>
      <c r="H143" s="157">
        <v>224</v>
      </c>
      <c r="I143" s="159" t="s">
        <v>661</v>
      </c>
      <c r="J143" s="160" t="s">
        <v>624</v>
      </c>
      <c r="K143" s="161">
        <f t="shared" si="73"/>
        <v>39</v>
      </c>
      <c r="L143" s="162">
        <f t="shared" si="74"/>
        <v>0.21081081081081082</v>
      </c>
      <c r="M143" s="157" t="s">
        <v>594</v>
      </c>
      <c r="N143" s="163">
        <v>42647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4">
        <v>26</v>
      </c>
      <c r="B144" s="165">
        <v>42090</v>
      </c>
      <c r="C144" s="165"/>
      <c r="D144" s="173" t="s">
        <v>662</v>
      </c>
      <c r="E144" s="168" t="s">
        <v>591</v>
      </c>
      <c r="F144" s="168">
        <v>49.5</v>
      </c>
      <c r="G144" s="169"/>
      <c r="H144" s="169">
        <v>15.85</v>
      </c>
      <c r="I144" s="169">
        <v>67</v>
      </c>
      <c r="J144" s="170" t="s">
        <v>663</v>
      </c>
      <c r="K144" s="169">
        <f t="shared" si="73"/>
        <v>-33.65</v>
      </c>
      <c r="L144" s="174">
        <f t="shared" si="74"/>
        <v>-0.67979797979797973</v>
      </c>
      <c r="M144" s="168" t="s">
        <v>604</v>
      </c>
      <c r="N144" s="175">
        <v>43627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27</v>
      </c>
      <c r="B145" s="155">
        <v>42093</v>
      </c>
      <c r="C145" s="155"/>
      <c r="D145" s="156" t="s">
        <v>664</v>
      </c>
      <c r="E145" s="157" t="s">
        <v>591</v>
      </c>
      <c r="F145" s="158">
        <v>183.5</v>
      </c>
      <c r="G145" s="157"/>
      <c r="H145" s="157">
        <v>219</v>
      </c>
      <c r="I145" s="159">
        <v>218</v>
      </c>
      <c r="J145" s="160" t="s">
        <v>665</v>
      </c>
      <c r="K145" s="161">
        <f t="shared" si="73"/>
        <v>35.5</v>
      </c>
      <c r="L145" s="162">
        <f t="shared" si="74"/>
        <v>0.19346049046321526</v>
      </c>
      <c r="M145" s="157" t="s">
        <v>594</v>
      </c>
      <c r="N145" s="163">
        <v>42103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28</v>
      </c>
      <c r="B146" s="155">
        <v>42114</v>
      </c>
      <c r="C146" s="155"/>
      <c r="D146" s="156" t="s">
        <v>666</v>
      </c>
      <c r="E146" s="157" t="s">
        <v>591</v>
      </c>
      <c r="F146" s="158">
        <f>(227+237)/2</f>
        <v>232</v>
      </c>
      <c r="G146" s="157"/>
      <c r="H146" s="157">
        <v>298</v>
      </c>
      <c r="I146" s="159">
        <v>298</v>
      </c>
      <c r="J146" s="160" t="s">
        <v>624</v>
      </c>
      <c r="K146" s="161">
        <f t="shared" si="73"/>
        <v>66</v>
      </c>
      <c r="L146" s="162">
        <f t="shared" si="74"/>
        <v>0.28448275862068967</v>
      </c>
      <c r="M146" s="157" t="s">
        <v>594</v>
      </c>
      <c r="N146" s="163">
        <v>42823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29</v>
      </c>
      <c r="B147" s="155">
        <v>42128</v>
      </c>
      <c r="C147" s="155"/>
      <c r="D147" s="156" t="s">
        <v>667</v>
      </c>
      <c r="E147" s="157" t="s">
        <v>603</v>
      </c>
      <c r="F147" s="158">
        <v>385</v>
      </c>
      <c r="G147" s="157"/>
      <c r="H147" s="157">
        <f>212.5+331</f>
        <v>543.5</v>
      </c>
      <c r="I147" s="159">
        <v>510</v>
      </c>
      <c r="J147" s="160" t="s">
        <v>668</v>
      </c>
      <c r="K147" s="161">
        <f t="shared" si="73"/>
        <v>158.5</v>
      </c>
      <c r="L147" s="162">
        <f t="shared" si="74"/>
        <v>0.41168831168831171</v>
      </c>
      <c r="M147" s="157" t="s">
        <v>594</v>
      </c>
      <c r="N147" s="163">
        <v>42235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30</v>
      </c>
      <c r="B148" s="155">
        <v>42128</v>
      </c>
      <c r="C148" s="155"/>
      <c r="D148" s="156" t="s">
        <v>669</v>
      </c>
      <c r="E148" s="157" t="s">
        <v>603</v>
      </c>
      <c r="F148" s="158">
        <v>115.5</v>
      </c>
      <c r="G148" s="157"/>
      <c r="H148" s="157">
        <v>146</v>
      </c>
      <c r="I148" s="159">
        <v>142</v>
      </c>
      <c r="J148" s="160" t="s">
        <v>670</v>
      </c>
      <c r="K148" s="161">
        <f t="shared" si="73"/>
        <v>30.5</v>
      </c>
      <c r="L148" s="162">
        <f t="shared" si="74"/>
        <v>0.26406926406926406</v>
      </c>
      <c r="M148" s="157" t="s">
        <v>594</v>
      </c>
      <c r="N148" s="163">
        <v>42202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31</v>
      </c>
      <c r="B149" s="155">
        <v>42151</v>
      </c>
      <c r="C149" s="155"/>
      <c r="D149" s="156" t="s">
        <v>540</v>
      </c>
      <c r="E149" s="157" t="s">
        <v>603</v>
      </c>
      <c r="F149" s="158">
        <v>237.5</v>
      </c>
      <c r="G149" s="157"/>
      <c r="H149" s="157">
        <v>279.5</v>
      </c>
      <c r="I149" s="159">
        <v>278</v>
      </c>
      <c r="J149" s="160" t="s">
        <v>624</v>
      </c>
      <c r="K149" s="161">
        <f t="shared" si="73"/>
        <v>42</v>
      </c>
      <c r="L149" s="162">
        <f t="shared" si="74"/>
        <v>0.17684210526315788</v>
      </c>
      <c r="M149" s="157" t="s">
        <v>594</v>
      </c>
      <c r="N149" s="163">
        <v>42222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32</v>
      </c>
      <c r="B150" s="155">
        <v>42174</v>
      </c>
      <c r="C150" s="155"/>
      <c r="D150" s="156" t="s">
        <v>642</v>
      </c>
      <c r="E150" s="157" t="s">
        <v>591</v>
      </c>
      <c r="F150" s="158">
        <v>340</v>
      </c>
      <c r="G150" s="157"/>
      <c r="H150" s="157">
        <v>448</v>
      </c>
      <c r="I150" s="159">
        <v>448</v>
      </c>
      <c r="J150" s="160" t="s">
        <v>624</v>
      </c>
      <c r="K150" s="161">
        <f t="shared" si="73"/>
        <v>108</v>
      </c>
      <c r="L150" s="162">
        <f t="shared" si="74"/>
        <v>0.31764705882352939</v>
      </c>
      <c r="M150" s="157" t="s">
        <v>594</v>
      </c>
      <c r="N150" s="163">
        <v>43018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33</v>
      </c>
      <c r="B151" s="155">
        <v>42191</v>
      </c>
      <c r="C151" s="155"/>
      <c r="D151" s="156" t="s">
        <v>671</v>
      </c>
      <c r="E151" s="157" t="s">
        <v>591</v>
      </c>
      <c r="F151" s="158">
        <v>390</v>
      </c>
      <c r="G151" s="157"/>
      <c r="H151" s="157">
        <v>460</v>
      </c>
      <c r="I151" s="159">
        <v>460</v>
      </c>
      <c r="J151" s="160" t="s">
        <v>624</v>
      </c>
      <c r="K151" s="161">
        <f t="shared" si="73"/>
        <v>70</v>
      </c>
      <c r="L151" s="162">
        <f t="shared" si="74"/>
        <v>0.17948717948717949</v>
      </c>
      <c r="M151" s="157" t="s">
        <v>594</v>
      </c>
      <c r="N151" s="163">
        <v>42478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64">
        <v>34</v>
      </c>
      <c r="B152" s="165">
        <v>42195</v>
      </c>
      <c r="C152" s="165"/>
      <c r="D152" s="166" t="s">
        <v>672</v>
      </c>
      <c r="E152" s="167" t="s">
        <v>591</v>
      </c>
      <c r="F152" s="168">
        <v>122.5</v>
      </c>
      <c r="G152" s="168"/>
      <c r="H152" s="169">
        <v>61</v>
      </c>
      <c r="I152" s="169">
        <v>172</v>
      </c>
      <c r="J152" s="170" t="s">
        <v>673</v>
      </c>
      <c r="K152" s="171">
        <f t="shared" si="73"/>
        <v>-61.5</v>
      </c>
      <c r="L152" s="172">
        <f t="shared" si="74"/>
        <v>-0.50204081632653064</v>
      </c>
      <c r="M152" s="168" t="s">
        <v>604</v>
      </c>
      <c r="N152" s="165">
        <v>43333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35</v>
      </c>
      <c r="B153" s="155">
        <v>42219</v>
      </c>
      <c r="C153" s="155"/>
      <c r="D153" s="156" t="s">
        <v>674</v>
      </c>
      <c r="E153" s="157" t="s">
        <v>591</v>
      </c>
      <c r="F153" s="158">
        <v>297.5</v>
      </c>
      <c r="G153" s="157"/>
      <c r="H153" s="157">
        <v>350</v>
      </c>
      <c r="I153" s="159">
        <v>360</v>
      </c>
      <c r="J153" s="160" t="s">
        <v>675</v>
      </c>
      <c r="K153" s="161">
        <f t="shared" si="73"/>
        <v>52.5</v>
      </c>
      <c r="L153" s="162">
        <f t="shared" si="74"/>
        <v>0.17647058823529413</v>
      </c>
      <c r="M153" s="157" t="s">
        <v>594</v>
      </c>
      <c r="N153" s="163">
        <v>42232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36</v>
      </c>
      <c r="B154" s="155">
        <v>42219</v>
      </c>
      <c r="C154" s="155"/>
      <c r="D154" s="156" t="s">
        <v>676</v>
      </c>
      <c r="E154" s="157" t="s">
        <v>591</v>
      </c>
      <c r="F154" s="158">
        <v>115.5</v>
      </c>
      <c r="G154" s="157"/>
      <c r="H154" s="157">
        <v>149</v>
      </c>
      <c r="I154" s="159">
        <v>140</v>
      </c>
      <c r="J154" s="160" t="s">
        <v>677</v>
      </c>
      <c r="K154" s="161">
        <f t="shared" si="73"/>
        <v>33.5</v>
      </c>
      <c r="L154" s="162">
        <f t="shared" si="74"/>
        <v>0.29004329004329005</v>
      </c>
      <c r="M154" s="157" t="s">
        <v>594</v>
      </c>
      <c r="N154" s="163">
        <v>42740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37</v>
      </c>
      <c r="B155" s="155">
        <v>42251</v>
      </c>
      <c r="C155" s="155"/>
      <c r="D155" s="156" t="s">
        <v>540</v>
      </c>
      <c r="E155" s="157" t="s">
        <v>591</v>
      </c>
      <c r="F155" s="158">
        <v>226</v>
      </c>
      <c r="G155" s="157"/>
      <c r="H155" s="157">
        <v>292</v>
      </c>
      <c r="I155" s="159">
        <v>292</v>
      </c>
      <c r="J155" s="160" t="s">
        <v>678</v>
      </c>
      <c r="K155" s="161">
        <f t="shared" si="73"/>
        <v>66</v>
      </c>
      <c r="L155" s="162">
        <f t="shared" si="74"/>
        <v>0.29203539823008851</v>
      </c>
      <c r="M155" s="157" t="s">
        <v>594</v>
      </c>
      <c r="N155" s="163">
        <v>42286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38</v>
      </c>
      <c r="B156" s="155">
        <v>42254</v>
      </c>
      <c r="C156" s="155"/>
      <c r="D156" s="156" t="s">
        <v>666</v>
      </c>
      <c r="E156" s="157" t="s">
        <v>591</v>
      </c>
      <c r="F156" s="158">
        <v>232.5</v>
      </c>
      <c r="G156" s="157"/>
      <c r="H156" s="157">
        <v>312.5</v>
      </c>
      <c r="I156" s="159">
        <v>310</v>
      </c>
      <c r="J156" s="160" t="s">
        <v>624</v>
      </c>
      <c r="K156" s="161">
        <f t="shared" si="73"/>
        <v>80</v>
      </c>
      <c r="L156" s="162">
        <f t="shared" si="74"/>
        <v>0.34408602150537637</v>
      </c>
      <c r="M156" s="157" t="s">
        <v>594</v>
      </c>
      <c r="N156" s="163">
        <v>42823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39</v>
      </c>
      <c r="B157" s="155">
        <v>42268</v>
      </c>
      <c r="C157" s="155"/>
      <c r="D157" s="156" t="s">
        <v>679</v>
      </c>
      <c r="E157" s="157" t="s">
        <v>591</v>
      </c>
      <c r="F157" s="158">
        <v>196.5</v>
      </c>
      <c r="G157" s="157"/>
      <c r="H157" s="157">
        <v>238</v>
      </c>
      <c r="I157" s="159">
        <v>238</v>
      </c>
      <c r="J157" s="160" t="s">
        <v>678</v>
      </c>
      <c r="K157" s="161">
        <f t="shared" si="73"/>
        <v>41.5</v>
      </c>
      <c r="L157" s="162">
        <f t="shared" si="74"/>
        <v>0.21119592875318066</v>
      </c>
      <c r="M157" s="157" t="s">
        <v>594</v>
      </c>
      <c r="N157" s="163">
        <v>42291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40</v>
      </c>
      <c r="B158" s="155">
        <v>42271</v>
      </c>
      <c r="C158" s="155"/>
      <c r="D158" s="156" t="s">
        <v>622</v>
      </c>
      <c r="E158" s="157" t="s">
        <v>591</v>
      </c>
      <c r="F158" s="158">
        <v>65</v>
      </c>
      <c r="G158" s="157"/>
      <c r="H158" s="157">
        <v>82</v>
      </c>
      <c r="I158" s="159">
        <v>82</v>
      </c>
      <c r="J158" s="160" t="s">
        <v>678</v>
      </c>
      <c r="K158" s="161">
        <f t="shared" si="73"/>
        <v>17</v>
      </c>
      <c r="L158" s="162">
        <f t="shared" si="74"/>
        <v>0.26153846153846155</v>
      </c>
      <c r="M158" s="157" t="s">
        <v>594</v>
      </c>
      <c r="N158" s="163">
        <v>42578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41</v>
      </c>
      <c r="B159" s="155">
        <v>42291</v>
      </c>
      <c r="C159" s="155"/>
      <c r="D159" s="156" t="s">
        <v>680</v>
      </c>
      <c r="E159" s="157" t="s">
        <v>591</v>
      </c>
      <c r="F159" s="158">
        <v>144</v>
      </c>
      <c r="G159" s="157"/>
      <c r="H159" s="157">
        <v>182.5</v>
      </c>
      <c r="I159" s="159">
        <v>181</v>
      </c>
      <c r="J159" s="160" t="s">
        <v>678</v>
      </c>
      <c r="K159" s="161">
        <f t="shared" si="73"/>
        <v>38.5</v>
      </c>
      <c r="L159" s="162">
        <f t="shared" si="74"/>
        <v>0.2673611111111111</v>
      </c>
      <c r="M159" s="157" t="s">
        <v>594</v>
      </c>
      <c r="N159" s="163">
        <v>42817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42</v>
      </c>
      <c r="B160" s="155">
        <v>42291</v>
      </c>
      <c r="C160" s="155"/>
      <c r="D160" s="156" t="s">
        <v>681</v>
      </c>
      <c r="E160" s="157" t="s">
        <v>591</v>
      </c>
      <c r="F160" s="158">
        <v>264</v>
      </c>
      <c r="G160" s="157"/>
      <c r="H160" s="157">
        <v>311</v>
      </c>
      <c r="I160" s="159">
        <v>311</v>
      </c>
      <c r="J160" s="160" t="s">
        <v>678</v>
      </c>
      <c r="K160" s="161">
        <f t="shared" si="73"/>
        <v>47</v>
      </c>
      <c r="L160" s="162">
        <f t="shared" si="74"/>
        <v>0.17803030303030304</v>
      </c>
      <c r="M160" s="157" t="s">
        <v>594</v>
      </c>
      <c r="N160" s="163">
        <v>42604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43</v>
      </c>
      <c r="B161" s="155">
        <v>42318</v>
      </c>
      <c r="C161" s="155"/>
      <c r="D161" s="156" t="s">
        <v>682</v>
      </c>
      <c r="E161" s="157" t="s">
        <v>603</v>
      </c>
      <c r="F161" s="158">
        <v>549.5</v>
      </c>
      <c r="G161" s="157"/>
      <c r="H161" s="157">
        <v>630</v>
      </c>
      <c r="I161" s="159">
        <v>630</v>
      </c>
      <c r="J161" s="160" t="s">
        <v>678</v>
      </c>
      <c r="K161" s="161">
        <f t="shared" si="73"/>
        <v>80.5</v>
      </c>
      <c r="L161" s="162">
        <f t="shared" si="74"/>
        <v>0.1464968152866242</v>
      </c>
      <c r="M161" s="157" t="s">
        <v>594</v>
      </c>
      <c r="N161" s="163">
        <v>42419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44</v>
      </c>
      <c r="B162" s="155">
        <v>42342</v>
      </c>
      <c r="C162" s="155"/>
      <c r="D162" s="156" t="s">
        <v>683</v>
      </c>
      <c r="E162" s="157" t="s">
        <v>591</v>
      </c>
      <c r="F162" s="158">
        <v>1027.5</v>
      </c>
      <c r="G162" s="157"/>
      <c r="H162" s="157">
        <v>1315</v>
      </c>
      <c r="I162" s="159">
        <v>1250</v>
      </c>
      <c r="J162" s="160" t="s">
        <v>678</v>
      </c>
      <c r="K162" s="161">
        <f t="shared" si="73"/>
        <v>287.5</v>
      </c>
      <c r="L162" s="162">
        <f t="shared" si="74"/>
        <v>0.27980535279805352</v>
      </c>
      <c r="M162" s="157" t="s">
        <v>594</v>
      </c>
      <c r="N162" s="163">
        <v>43244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45</v>
      </c>
      <c r="B163" s="155">
        <v>42367</v>
      </c>
      <c r="C163" s="155"/>
      <c r="D163" s="156" t="s">
        <v>684</v>
      </c>
      <c r="E163" s="157" t="s">
        <v>591</v>
      </c>
      <c r="F163" s="158">
        <v>465</v>
      </c>
      <c r="G163" s="157"/>
      <c r="H163" s="157">
        <v>540</v>
      </c>
      <c r="I163" s="159">
        <v>540</v>
      </c>
      <c r="J163" s="160" t="s">
        <v>678</v>
      </c>
      <c r="K163" s="161">
        <f t="shared" si="73"/>
        <v>75</v>
      </c>
      <c r="L163" s="162">
        <f t="shared" si="74"/>
        <v>0.16129032258064516</v>
      </c>
      <c r="M163" s="157" t="s">
        <v>594</v>
      </c>
      <c r="N163" s="163">
        <v>42530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46</v>
      </c>
      <c r="B164" s="155">
        <v>42380</v>
      </c>
      <c r="C164" s="155"/>
      <c r="D164" s="156" t="s">
        <v>403</v>
      </c>
      <c r="E164" s="157" t="s">
        <v>603</v>
      </c>
      <c r="F164" s="158">
        <v>81</v>
      </c>
      <c r="G164" s="157"/>
      <c r="H164" s="157">
        <v>110</v>
      </c>
      <c r="I164" s="159">
        <v>110</v>
      </c>
      <c r="J164" s="160" t="s">
        <v>678</v>
      </c>
      <c r="K164" s="161">
        <f t="shared" si="73"/>
        <v>29</v>
      </c>
      <c r="L164" s="162">
        <f t="shared" si="74"/>
        <v>0.35802469135802467</v>
      </c>
      <c r="M164" s="157" t="s">
        <v>594</v>
      </c>
      <c r="N164" s="163">
        <v>42745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47</v>
      </c>
      <c r="B165" s="155">
        <v>42382</v>
      </c>
      <c r="C165" s="155"/>
      <c r="D165" s="156" t="s">
        <v>685</v>
      </c>
      <c r="E165" s="157" t="s">
        <v>603</v>
      </c>
      <c r="F165" s="158">
        <v>417.5</v>
      </c>
      <c r="G165" s="157"/>
      <c r="H165" s="157">
        <v>547</v>
      </c>
      <c r="I165" s="159">
        <v>535</v>
      </c>
      <c r="J165" s="160" t="s">
        <v>678</v>
      </c>
      <c r="K165" s="161">
        <f t="shared" si="73"/>
        <v>129.5</v>
      </c>
      <c r="L165" s="162">
        <f t="shared" si="74"/>
        <v>0.31017964071856285</v>
      </c>
      <c r="M165" s="157" t="s">
        <v>594</v>
      </c>
      <c r="N165" s="163">
        <v>42578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48</v>
      </c>
      <c r="B166" s="155">
        <v>42408</v>
      </c>
      <c r="C166" s="155"/>
      <c r="D166" s="156" t="s">
        <v>686</v>
      </c>
      <c r="E166" s="157" t="s">
        <v>591</v>
      </c>
      <c r="F166" s="158">
        <v>650</v>
      </c>
      <c r="G166" s="157"/>
      <c r="H166" s="157">
        <v>800</v>
      </c>
      <c r="I166" s="159">
        <v>800</v>
      </c>
      <c r="J166" s="160" t="s">
        <v>678</v>
      </c>
      <c r="K166" s="161">
        <f t="shared" si="73"/>
        <v>150</v>
      </c>
      <c r="L166" s="162">
        <f t="shared" si="74"/>
        <v>0.23076923076923078</v>
      </c>
      <c r="M166" s="157" t="s">
        <v>594</v>
      </c>
      <c r="N166" s="163">
        <v>43154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49</v>
      </c>
      <c r="B167" s="155">
        <v>42433</v>
      </c>
      <c r="C167" s="155"/>
      <c r="D167" s="156" t="s">
        <v>237</v>
      </c>
      <c r="E167" s="157" t="s">
        <v>591</v>
      </c>
      <c r="F167" s="158">
        <v>437.5</v>
      </c>
      <c r="G167" s="157"/>
      <c r="H167" s="157">
        <v>504.5</v>
      </c>
      <c r="I167" s="159">
        <v>522</v>
      </c>
      <c r="J167" s="160" t="s">
        <v>687</v>
      </c>
      <c r="K167" s="161">
        <f t="shared" si="73"/>
        <v>67</v>
      </c>
      <c r="L167" s="162">
        <f t="shared" si="74"/>
        <v>0.15314285714285714</v>
      </c>
      <c r="M167" s="157" t="s">
        <v>594</v>
      </c>
      <c r="N167" s="163">
        <v>42480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50</v>
      </c>
      <c r="B168" s="155">
        <v>42438</v>
      </c>
      <c r="C168" s="155"/>
      <c r="D168" s="156" t="s">
        <v>688</v>
      </c>
      <c r="E168" s="157" t="s">
        <v>591</v>
      </c>
      <c r="F168" s="158">
        <v>189.5</v>
      </c>
      <c r="G168" s="157"/>
      <c r="H168" s="157">
        <v>218</v>
      </c>
      <c r="I168" s="159">
        <v>218</v>
      </c>
      <c r="J168" s="160" t="s">
        <v>678</v>
      </c>
      <c r="K168" s="161">
        <f t="shared" si="73"/>
        <v>28.5</v>
      </c>
      <c r="L168" s="162">
        <f t="shared" si="74"/>
        <v>0.15039577836411611</v>
      </c>
      <c r="M168" s="157" t="s">
        <v>594</v>
      </c>
      <c r="N168" s="163">
        <v>43034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4">
        <v>51</v>
      </c>
      <c r="B169" s="165">
        <v>42471</v>
      </c>
      <c r="C169" s="165"/>
      <c r="D169" s="173" t="s">
        <v>689</v>
      </c>
      <c r="E169" s="168" t="s">
        <v>591</v>
      </c>
      <c r="F169" s="168">
        <v>36.5</v>
      </c>
      <c r="G169" s="169"/>
      <c r="H169" s="169">
        <v>15.85</v>
      </c>
      <c r="I169" s="169">
        <v>60</v>
      </c>
      <c r="J169" s="170" t="s">
        <v>690</v>
      </c>
      <c r="K169" s="171">
        <f t="shared" si="73"/>
        <v>-20.65</v>
      </c>
      <c r="L169" s="172">
        <f t="shared" si="74"/>
        <v>-0.5657534246575342</v>
      </c>
      <c r="M169" s="168" t="s">
        <v>604</v>
      </c>
      <c r="N169" s="176">
        <v>43627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52</v>
      </c>
      <c r="B170" s="155">
        <v>42472</v>
      </c>
      <c r="C170" s="155"/>
      <c r="D170" s="156" t="s">
        <v>691</v>
      </c>
      <c r="E170" s="157" t="s">
        <v>591</v>
      </c>
      <c r="F170" s="158">
        <v>93</v>
      </c>
      <c r="G170" s="157"/>
      <c r="H170" s="157">
        <v>149</v>
      </c>
      <c r="I170" s="159">
        <v>140</v>
      </c>
      <c r="J170" s="160" t="s">
        <v>692</v>
      </c>
      <c r="K170" s="161">
        <f t="shared" si="73"/>
        <v>56</v>
      </c>
      <c r="L170" s="162">
        <f t="shared" si="74"/>
        <v>0.60215053763440862</v>
      </c>
      <c r="M170" s="157" t="s">
        <v>594</v>
      </c>
      <c r="N170" s="163">
        <v>42740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53</v>
      </c>
      <c r="B171" s="155">
        <v>42472</v>
      </c>
      <c r="C171" s="155"/>
      <c r="D171" s="156" t="s">
        <v>693</v>
      </c>
      <c r="E171" s="157" t="s">
        <v>591</v>
      </c>
      <c r="F171" s="158">
        <v>130</v>
      </c>
      <c r="G171" s="157"/>
      <c r="H171" s="157">
        <v>150</v>
      </c>
      <c r="I171" s="159" t="s">
        <v>694</v>
      </c>
      <c r="J171" s="160" t="s">
        <v>678</v>
      </c>
      <c r="K171" s="161">
        <f t="shared" si="73"/>
        <v>20</v>
      </c>
      <c r="L171" s="162">
        <f t="shared" si="74"/>
        <v>0.15384615384615385</v>
      </c>
      <c r="M171" s="157" t="s">
        <v>594</v>
      </c>
      <c r="N171" s="163">
        <v>42564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54</v>
      </c>
      <c r="B172" s="155">
        <v>42473</v>
      </c>
      <c r="C172" s="155"/>
      <c r="D172" s="156" t="s">
        <v>695</v>
      </c>
      <c r="E172" s="157" t="s">
        <v>591</v>
      </c>
      <c r="F172" s="158">
        <v>196</v>
      </c>
      <c r="G172" s="157"/>
      <c r="H172" s="157">
        <v>299</v>
      </c>
      <c r="I172" s="159">
        <v>299</v>
      </c>
      <c r="J172" s="160" t="s">
        <v>678</v>
      </c>
      <c r="K172" s="161">
        <v>103</v>
      </c>
      <c r="L172" s="162">
        <v>0.52551020408163296</v>
      </c>
      <c r="M172" s="157" t="s">
        <v>594</v>
      </c>
      <c r="N172" s="163">
        <v>42620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55</v>
      </c>
      <c r="B173" s="155">
        <v>42473</v>
      </c>
      <c r="C173" s="155"/>
      <c r="D173" s="156" t="s">
        <v>696</v>
      </c>
      <c r="E173" s="157" t="s">
        <v>591</v>
      </c>
      <c r="F173" s="158">
        <v>88</v>
      </c>
      <c r="G173" s="157"/>
      <c r="H173" s="157">
        <v>103</v>
      </c>
      <c r="I173" s="159">
        <v>103</v>
      </c>
      <c r="J173" s="160" t="s">
        <v>678</v>
      </c>
      <c r="K173" s="161">
        <v>15</v>
      </c>
      <c r="L173" s="162">
        <v>0.170454545454545</v>
      </c>
      <c r="M173" s="157" t="s">
        <v>594</v>
      </c>
      <c r="N173" s="163">
        <v>42530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56</v>
      </c>
      <c r="B174" s="155">
        <v>42492</v>
      </c>
      <c r="C174" s="155"/>
      <c r="D174" s="156" t="s">
        <v>697</v>
      </c>
      <c r="E174" s="157" t="s">
        <v>591</v>
      </c>
      <c r="F174" s="158">
        <v>127.5</v>
      </c>
      <c r="G174" s="157"/>
      <c r="H174" s="157">
        <v>148</v>
      </c>
      <c r="I174" s="159" t="s">
        <v>698</v>
      </c>
      <c r="J174" s="160" t="s">
        <v>678</v>
      </c>
      <c r="K174" s="161">
        <f t="shared" ref="K174:K178" si="75">H174-F174</f>
        <v>20.5</v>
      </c>
      <c r="L174" s="162">
        <f t="shared" ref="L174:L178" si="76">K174/F174</f>
        <v>0.16078431372549021</v>
      </c>
      <c r="M174" s="157" t="s">
        <v>594</v>
      </c>
      <c r="N174" s="163">
        <v>42564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57</v>
      </c>
      <c r="B175" s="155">
        <v>42493</v>
      </c>
      <c r="C175" s="155"/>
      <c r="D175" s="156" t="s">
        <v>699</v>
      </c>
      <c r="E175" s="157" t="s">
        <v>591</v>
      </c>
      <c r="F175" s="158">
        <v>675</v>
      </c>
      <c r="G175" s="157"/>
      <c r="H175" s="157">
        <v>815</v>
      </c>
      <c r="I175" s="159" t="s">
        <v>700</v>
      </c>
      <c r="J175" s="160" t="s">
        <v>678</v>
      </c>
      <c r="K175" s="161">
        <f t="shared" si="75"/>
        <v>140</v>
      </c>
      <c r="L175" s="162">
        <f t="shared" si="76"/>
        <v>0.2074074074074074</v>
      </c>
      <c r="M175" s="157" t="s">
        <v>594</v>
      </c>
      <c r="N175" s="163">
        <v>43154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4">
        <v>58</v>
      </c>
      <c r="B176" s="165">
        <v>42522</v>
      </c>
      <c r="C176" s="165"/>
      <c r="D176" s="166" t="s">
        <v>701</v>
      </c>
      <c r="E176" s="167" t="s">
        <v>591</v>
      </c>
      <c r="F176" s="168">
        <v>500</v>
      </c>
      <c r="G176" s="168"/>
      <c r="H176" s="169">
        <v>232.5</v>
      </c>
      <c r="I176" s="169" t="s">
        <v>702</v>
      </c>
      <c r="J176" s="170" t="s">
        <v>703</v>
      </c>
      <c r="K176" s="171">
        <f t="shared" si="75"/>
        <v>-267.5</v>
      </c>
      <c r="L176" s="172">
        <f t="shared" si="76"/>
        <v>-0.53500000000000003</v>
      </c>
      <c r="M176" s="168" t="s">
        <v>604</v>
      </c>
      <c r="N176" s="165">
        <v>43735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59</v>
      </c>
      <c r="B177" s="155">
        <v>42527</v>
      </c>
      <c r="C177" s="155"/>
      <c r="D177" s="156" t="s">
        <v>542</v>
      </c>
      <c r="E177" s="157" t="s">
        <v>591</v>
      </c>
      <c r="F177" s="158">
        <v>110</v>
      </c>
      <c r="G177" s="157"/>
      <c r="H177" s="157">
        <v>126.5</v>
      </c>
      <c r="I177" s="159">
        <v>125</v>
      </c>
      <c r="J177" s="160" t="s">
        <v>630</v>
      </c>
      <c r="K177" s="161">
        <f t="shared" si="75"/>
        <v>16.5</v>
      </c>
      <c r="L177" s="162">
        <f t="shared" si="76"/>
        <v>0.15</v>
      </c>
      <c r="M177" s="157" t="s">
        <v>594</v>
      </c>
      <c r="N177" s="163">
        <v>42552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60</v>
      </c>
      <c r="B178" s="155">
        <v>42538</v>
      </c>
      <c r="C178" s="155"/>
      <c r="D178" s="156" t="s">
        <v>704</v>
      </c>
      <c r="E178" s="157" t="s">
        <v>591</v>
      </c>
      <c r="F178" s="158">
        <v>44</v>
      </c>
      <c r="G178" s="157"/>
      <c r="H178" s="157">
        <v>69.5</v>
      </c>
      <c r="I178" s="159">
        <v>69.5</v>
      </c>
      <c r="J178" s="160" t="s">
        <v>705</v>
      </c>
      <c r="K178" s="161">
        <f t="shared" si="75"/>
        <v>25.5</v>
      </c>
      <c r="L178" s="162">
        <f t="shared" si="76"/>
        <v>0.57954545454545459</v>
      </c>
      <c r="M178" s="157" t="s">
        <v>594</v>
      </c>
      <c r="N178" s="163">
        <v>42977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61</v>
      </c>
      <c r="B179" s="155">
        <v>42549</v>
      </c>
      <c r="C179" s="155"/>
      <c r="D179" s="156" t="s">
        <v>706</v>
      </c>
      <c r="E179" s="157" t="s">
        <v>591</v>
      </c>
      <c r="F179" s="158">
        <v>262.5</v>
      </c>
      <c r="G179" s="157"/>
      <c r="H179" s="157">
        <v>340</v>
      </c>
      <c r="I179" s="159">
        <v>333</v>
      </c>
      <c r="J179" s="160" t="s">
        <v>707</v>
      </c>
      <c r="K179" s="161">
        <v>77.5</v>
      </c>
      <c r="L179" s="162">
        <v>0.29523809523809502</v>
      </c>
      <c r="M179" s="157" t="s">
        <v>594</v>
      </c>
      <c r="N179" s="163">
        <v>43017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62</v>
      </c>
      <c r="B180" s="155">
        <v>42549</v>
      </c>
      <c r="C180" s="155"/>
      <c r="D180" s="156" t="s">
        <v>708</v>
      </c>
      <c r="E180" s="157" t="s">
        <v>591</v>
      </c>
      <c r="F180" s="158">
        <v>840</v>
      </c>
      <c r="G180" s="157"/>
      <c r="H180" s="157">
        <v>1230</v>
      </c>
      <c r="I180" s="159">
        <v>1230</v>
      </c>
      <c r="J180" s="160" t="s">
        <v>678</v>
      </c>
      <c r="K180" s="161">
        <v>390</v>
      </c>
      <c r="L180" s="162">
        <v>0.46428571428571402</v>
      </c>
      <c r="M180" s="157" t="s">
        <v>594</v>
      </c>
      <c r="N180" s="163">
        <v>42649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77">
        <v>63</v>
      </c>
      <c r="B181" s="178">
        <v>42556</v>
      </c>
      <c r="C181" s="178"/>
      <c r="D181" s="179" t="s">
        <v>709</v>
      </c>
      <c r="E181" s="180" t="s">
        <v>591</v>
      </c>
      <c r="F181" s="180">
        <v>395</v>
      </c>
      <c r="G181" s="181"/>
      <c r="H181" s="181">
        <f>(468.5+342.5)/2</f>
        <v>405.5</v>
      </c>
      <c r="I181" s="181">
        <v>510</v>
      </c>
      <c r="J181" s="182" t="s">
        <v>710</v>
      </c>
      <c r="K181" s="183">
        <f t="shared" ref="K181:K187" si="77">H181-F181</f>
        <v>10.5</v>
      </c>
      <c r="L181" s="184">
        <f t="shared" ref="L181:L187" si="78">K181/F181</f>
        <v>2.6582278481012658E-2</v>
      </c>
      <c r="M181" s="180" t="s">
        <v>611</v>
      </c>
      <c r="N181" s="178">
        <v>43606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4">
        <v>64</v>
      </c>
      <c r="B182" s="165">
        <v>42584</v>
      </c>
      <c r="C182" s="165"/>
      <c r="D182" s="166" t="s">
        <v>711</v>
      </c>
      <c r="E182" s="167" t="s">
        <v>603</v>
      </c>
      <c r="F182" s="168">
        <f>169.5-12.8</f>
        <v>156.69999999999999</v>
      </c>
      <c r="G182" s="168"/>
      <c r="H182" s="169">
        <v>77</v>
      </c>
      <c r="I182" s="169" t="s">
        <v>712</v>
      </c>
      <c r="J182" s="170" t="s">
        <v>713</v>
      </c>
      <c r="K182" s="171">
        <f t="shared" si="77"/>
        <v>-79.699999999999989</v>
      </c>
      <c r="L182" s="172">
        <f t="shared" si="78"/>
        <v>-0.50861518825781749</v>
      </c>
      <c r="M182" s="168" t="s">
        <v>604</v>
      </c>
      <c r="N182" s="165">
        <v>43522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4">
        <v>65</v>
      </c>
      <c r="B183" s="165">
        <v>42586</v>
      </c>
      <c r="C183" s="165"/>
      <c r="D183" s="166" t="s">
        <v>714</v>
      </c>
      <c r="E183" s="167" t="s">
        <v>591</v>
      </c>
      <c r="F183" s="168">
        <v>400</v>
      </c>
      <c r="G183" s="168"/>
      <c r="H183" s="169">
        <v>305</v>
      </c>
      <c r="I183" s="169">
        <v>475</v>
      </c>
      <c r="J183" s="170" t="s">
        <v>715</v>
      </c>
      <c r="K183" s="171">
        <f t="shared" si="77"/>
        <v>-95</v>
      </c>
      <c r="L183" s="172">
        <f t="shared" si="78"/>
        <v>-0.23749999999999999</v>
      </c>
      <c r="M183" s="168" t="s">
        <v>604</v>
      </c>
      <c r="N183" s="165">
        <v>43606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66</v>
      </c>
      <c r="B184" s="155">
        <v>42593</v>
      </c>
      <c r="C184" s="155"/>
      <c r="D184" s="156" t="s">
        <v>716</v>
      </c>
      <c r="E184" s="157" t="s">
        <v>591</v>
      </c>
      <c r="F184" s="158">
        <v>86.5</v>
      </c>
      <c r="G184" s="157"/>
      <c r="H184" s="157">
        <v>130</v>
      </c>
      <c r="I184" s="159">
        <v>130</v>
      </c>
      <c r="J184" s="160" t="s">
        <v>717</v>
      </c>
      <c r="K184" s="161">
        <f t="shared" si="77"/>
        <v>43.5</v>
      </c>
      <c r="L184" s="162">
        <f t="shared" si="78"/>
        <v>0.50289017341040465</v>
      </c>
      <c r="M184" s="157" t="s">
        <v>594</v>
      </c>
      <c r="N184" s="163">
        <v>43091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4">
        <v>67</v>
      </c>
      <c r="B185" s="165">
        <v>42600</v>
      </c>
      <c r="C185" s="165"/>
      <c r="D185" s="166" t="s">
        <v>122</v>
      </c>
      <c r="E185" s="167" t="s">
        <v>591</v>
      </c>
      <c r="F185" s="168">
        <v>133.5</v>
      </c>
      <c r="G185" s="168"/>
      <c r="H185" s="169">
        <v>126.5</v>
      </c>
      <c r="I185" s="169">
        <v>178</v>
      </c>
      <c r="J185" s="170" t="s">
        <v>718</v>
      </c>
      <c r="K185" s="171">
        <f t="shared" si="77"/>
        <v>-7</v>
      </c>
      <c r="L185" s="172">
        <f t="shared" si="78"/>
        <v>-5.2434456928838954E-2</v>
      </c>
      <c r="M185" s="168" t="s">
        <v>604</v>
      </c>
      <c r="N185" s="165">
        <v>42615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68</v>
      </c>
      <c r="B186" s="155">
        <v>42613</v>
      </c>
      <c r="C186" s="155"/>
      <c r="D186" s="156" t="s">
        <v>719</v>
      </c>
      <c r="E186" s="157" t="s">
        <v>591</v>
      </c>
      <c r="F186" s="158">
        <v>560</v>
      </c>
      <c r="G186" s="157"/>
      <c r="H186" s="157">
        <v>725</v>
      </c>
      <c r="I186" s="159">
        <v>725</v>
      </c>
      <c r="J186" s="160" t="s">
        <v>624</v>
      </c>
      <c r="K186" s="161">
        <f t="shared" si="77"/>
        <v>165</v>
      </c>
      <c r="L186" s="162">
        <f t="shared" si="78"/>
        <v>0.29464285714285715</v>
      </c>
      <c r="M186" s="157" t="s">
        <v>594</v>
      </c>
      <c r="N186" s="163">
        <v>42456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69</v>
      </c>
      <c r="B187" s="155">
        <v>42614</v>
      </c>
      <c r="C187" s="155"/>
      <c r="D187" s="156" t="s">
        <v>720</v>
      </c>
      <c r="E187" s="157" t="s">
        <v>591</v>
      </c>
      <c r="F187" s="158">
        <v>160.5</v>
      </c>
      <c r="G187" s="157"/>
      <c r="H187" s="157">
        <v>210</v>
      </c>
      <c r="I187" s="159">
        <v>210</v>
      </c>
      <c r="J187" s="160" t="s">
        <v>624</v>
      </c>
      <c r="K187" s="161">
        <f t="shared" si="77"/>
        <v>49.5</v>
      </c>
      <c r="L187" s="162">
        <f t="shared" si="78"/>
        <v>0.30841121495327101</v>
      </c>
      <c r="M187" s="157" t="s">
        <v>594</v>
      </c>
      <c r="N187" s="163">
        <v>42871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70</v>
      </c>
      <c r="B188" s="155">
        <v>42646</v>
      </c>
      <c r="C188" s="155"/>
      <c r="D188" s="156" t="s">
        <v>415</v>
      </c>
      <c r="E188" s="157" t="s">
        <v>591</v>
      </c>
      <c r="F188" s="158">
        <v>430</v>
      </c>
      <c r="G188" s="157"/>
      <c r="H188" s="157">
        <v>596</v>
      </c>
      <c r="I188" s="159">
        <v>575</v>
      </c>
      <c r="J188" s="160" t="s">
        <v>721</v>
      </c>
      <c r="K188" s="161">
        <v>166</v>
      </c>
      <c r="L188" s="162">
        <v>0.38604651162790699</v>
      </c>
      <c r="M188" s="157" t="s">
        <v>594</v>
      </c>
      <c r="N188" s="163">
        <v>42769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71</v>
      </c>
      <c r="B189" s="155">
        <v>42657</v>
      </c>
      <c r="C189" s="155"/>
      <c r="D189" s="156" t="s">
        <v>722</v>
      </c>
      <c r="E189" s="157" t="s">
        <v>591</v>
      </c>
      <c r="F189" s="158">
        <v>280</v>
      </c>
      <c r="G189" s="157"/>
      <c r="H189" s="157">
        <v>345</v>
      </c>
      <c r="I189" s="159">
        <v>345</v>
      </c>
      <c r="J189" s="160" t="s">
        <v>624</v>
      </c>
      <c r="K189" s="161">
        <f t="shared" ref="K189:K194" si="79">H189-F189</f>
        <v>65</v>
      </c>
      <c r="L189" s="162">
        <f t="shared" ref="L189:L190" si="80">K189/F189</f>
        <v>0.23214285714285715</v>
      </c>
      <c r="M189" s="157" t="s">
        <v>594</v>
      </c>
      <c r="N189" s="163">
        <v>42814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72</v>
      </c>
      <c r="B190" s="155">
        <v>42657</v>
      </c>
      <c r="C190" s="155"/>
      <c r="D190" s="156" t="s">
        <v>723</v>
      </c>
      <c r="E190" s="157" t="s">
        <v>591</v>
      </c>
      <c r="F190" s="158">
        <v>245</v>
      </c>
      <c r="G190" s="157"/>
      <c r="H190" s="157">
        <v>325.5</v>
      </c>
      <c r="I190" s="159">
        <v>330</v>
      </c>
      <c r="J190" s="160" t="s">
        <v>724</v>
      </c>
      <c r="K190" s="161">
        <f t="shared" si="79"/>
        <v>80.5</v>
      </c>
      <c r="L190" s="162">
        <f t="shared" si="80"/>
        <v>0.32857142857142857</v>
      </c>
      <c r="M190" s="157" t="s">
        <v>594</v>
      </c>
      <c r="N190" s="163">
        <v>42769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73</v>
      </c>
      <c r="B191" s="155">
        <v>42660</v>
      </c>
      <c r="C191" s="155"/>
      <c r="D191" s="156" t="s">
        <v>725</v>
      </c>
      <c r="E191" s="157" t="s">
        <v>591</v>
      </c>
      <c r="F191" s="158">
        <v>125</v>
      </c>
      <c r="G191" s="157"/>
      <c r="H191" s="157">
        <v>160</v>
      </c>
      <c r="I191" s="159">
        <v>160</v>
      </c>
      <c r="J191" s="160" t="s">
        <v>678</v>
      </c>
      <c r="K191" s="161">
        <f t="shared" si="79"/>
        <v>35</v>
      </c>
      <c r="L191" s="162">
        <v>0.28000000000000003</v>
      </c>
      <c r="M191" s="157" t="s">
        <v>594</v>
      </c>
      <c r="N191" s="163">
        <v>42803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74</v>
      </c>
      <c r="B192" s="155">
        <v>42660</v>
      </c>
      <c r="C192" s="155"/>
      <c r="D192" s="156" t="s">
        <v>726</v>
      </c>
      <c r="E192" s="157" t="s">
        <v>591</v>
      </c>
      <c r="F192" s="158">
        <v>114</v>
      </c>
      <c r="G192" s="157"/>
      <c r="H192" s="157">
        <v>145</v>
      </c>
      <c r="I192" s="159">
        <v>145</v>
      </c>
      <c r="J192" s="160" t="s">
        <v>678</v>
      </c>
      <c r="K192" s="161">
        <f t="shared" si="79"/>
        <v>31</v>
      </c>
      <c r="L192" s="162">
        <f t="shared" ref="L192:L194" si="81">K192/F192</f>
        <v>0.27192982456140352</v>
      </c>
      <c r="M192" s="157" t="s">
        <v>594</v>
      </c>
      <c r="N192" s="163">
        <v>42859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75</v>
      </c>
      <c r="B193" s="155">
        <v>42660</v>
      </c>
      <c r="C193" s="155"/>
      <c r="D193" s="156" t="s">
        <v>727</v>
      </c>
      <c r="E193" s="157" t="s">
        <v>591</v>
      </c>
      <c r="F193" s="158">
        <v>212</v>
      </c>
      <c r="G193" s="157"/>
      <c r="H193" s="157">
        <v>280</v>
      </c>
      <c r="I193" s="159">
        <v>276</v>
      </c>
      <c r="J193" s="160" t="s">
        <v>728</v>
      </c>
      <c r="K193" s="161">
        <f t="shared" si="79"/>
        <v>68</v>
      </c>
      <c r="L193" s="162">
        <f t="shared" si="81"/>
        <v>0.32075471698113206</v>
      </c>
      <c r="M193" s="157" t="s">
        <v>594</v>
      </c>
      <c r="N193" s="163">
        <v>42858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76</v>
      </c>
      <c r="B194" s="155">
        <v>42678</v>
      </c>
      <c r="C194" s="155"/>
      <c r="D194" s="156" t="s">
        <v>464</v>
      </c>
      <c r="E194" s="157" t="s">
        <v>591</v>
      </c>
      <c r="F194" s="158">
        <v>155</v>
      </c>
      <c r="G194" s="157"/>
      <c r="H194" s="157">
        <v>210</v>
      </c>
      <c r="I194" s="159">
        <v>210</v>
      </c>
      <c r="J194" s="160" t="s">
        <v>729</v>
      </c>
      <c r="K194" s="161">
        <f t="shared" si="79"/>
        <v>55</v>
      </c>
      <c r="L194" s="162">
        <f t="shared" si="81"/>
        <v>0.35483870967741937</v>
      </c>
      <c r="M194" s="157" t="s">
        <v>594</v>
      </c>
      <c r="N194" s="163">
        <v>42944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4">
        <v>77</v>
      </c>
      <c r="B195" s="165">
        <v>42710</v>
      </c>
      <c r="C195" s="165"/>
      <c r="D195" s="166" t="s">
        <v>730</v>
      </c>
      <c r="E195" s="167" t="s">
        <v>591</v>
      </c>
      <c r="F195" s="168">
        <v>150.5</v>
      </c>
      <c r="G195" s="168"/>
      <c r="H195" s="169">
        <v>72.5</v>
      </c>
      <c r="I195" s="169">
        <v>174</v>
      </c>
      <c r="J195" s="170" t="s">
        <v>731</v>
      </c>
      <c r="K195" s="171">
        <v>-78</v>
      </c>
      <c r="L195" s="172">
        <v>-0.51827242524916906</v>
      </c>
      <c r="M195" s="168" t="s">
        <v>604</v>
      </c>
      <c r="N195" s="165">
        <v>43333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78</v>
      </c>
      <c r="B196" s="155">
        <v>42712</v>
      </c>
      <c r="C196" s="155"/>
      <c r="D196" s="156" t="s">
        <v>732</v>
      </c>
      <c r="E196" s="157" t="s">
        <v>591</v>
      </c>
      <c r="F196" s="158">
        <v>380</v>
      </c>
      <c r="G196" s="157"/>
      <c r="H196" s="157">
        <v>478</v>
      </c>
      <c r="I196" s="159">
        <v>468</v>
      </c>
      <c r="J196" s="160" t="s">
        <v>678</v>
      </c>
      <c r="K196" s="161">
        <f t="shared" ref="K196:K198" si="82">H196-F196</f>
        <v>98</v>
      </c>
      <c r="L196" s="162">
        <f t="shared" ref="L196:L198" si="83">K196/F196</f>
        <v>0.25789473684210529</v>
      </c>
      <c r="M196" s="157" t="s">
        <v>594</v>
      </c>
      <c r="N196" s="163">
        <v>43025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79</v>
      </c>
      <c r="B197" s="155">
        <v>42734</v>
      </c>
      <c r="C197" s="155"/>
      <c r="D197" s="156" t="s">
        <v>121</v>
      </c>
      <c r="E197" s="157" t="s">
        <v>591</v>
      </c>
      <c r="F197" s="158">
        <v>305</v>
      </c>
      <c r="G197" s="157"/>
      <c r="H197" s="157">
        <v>375</v>
      </c>
      <c r="I197" s="159">
        <v>375</v>
      </c>
      <c r="J197" s="160" t="s">
        <v>678</v>
      </c>
      <c r="K197" s="161">
        <f t="shared" si="82"/>
        <v>70</v>
      </c>
      <c r="L197" s="162">
        <f t="shared" si="83"/>
        <v>0.22950819672131148</v>
      </c>
      <c r="M197" s="157" t="s">
        <v>594</v>
      </c>
      <c r="N197" s="163">
        <v>42768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80</v>
      </c>
      <c r="B198" s="155">
        <v>42739</v>
      </c>
      <c r="C198" s="155"/>
      <c r="D198" s="156" t="s">
        <v>104</v>
      </c>
      <c r="E198" s="157" t="s">
        <v>591</v>
      </c>
      <c r="F198" s="158">
        <v>99.5</v>
      </c>
      <c r="G198" s="157"/>
      <c r="H198" s="157">
        <v>158</v>
      </c>
      <c r="I198" s="159">
        <v>158</v>
      </c>
      <c r="J198" s="160" t="s">
        <v>678</v>
      </c>
      <c r="K198" s="161">
        <f t="shared" si="82"/>
        <v>58.5</v>
      </c>
      <c r="L198" s="162">
        <f t="shared" si="83"/>
        <v>0.5879396984924623</v>
      </c>
      <c r="M198" s="157" t="s">
        <v>594</v>
      </c>
      <c r="N198" s="163">
        <v>42898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81</v>
      </c>
      <c r="B199" s="155">
        <v>42739</v>
      </c>
      <c r="C199" s="155"/>
      <c r="D199" s="156" t="s">
        <v>104</v>
      </c>
      <c r="E199" s="157" t="s">
        <v>591</v>
      </c>
      <c r="F199" s="158">
        <v>99.5</v>
      </c>
      <c r="G199" s="157"/>
      <c r="H199" s="157">
        <v>158</v>
      </c>
      <c r="I199" s="159">
        <v>158</v>
      </c>
      <c r="J199" s="160" t="s">
        <v>678</v>
      </c>
      <c r="K199" s="161">
        <v>58.5</v>
      </c>
      <c r="L199" s="162">
        <v>0.58793969849246197</v>
      </c>
      <c r="M199" s="157" t="s">
        <v>594</v>
      </c>
      <c r="N199" s="163">
        <v>42898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82</v>
      </c>
      <c r="B200" s="155">
        <v>42786</v>
      </c>
      <c r="C200" s="155"/>
      <c r="D200" s="156" t="s">
        <v>210</v>
      </c>
      <c r="E200" s="157" t="s">
        <v>591</v>
      </c>
      <c r="F200" s="158">
        <v>140.5</v>
      </c>
      <c r="G200" s="157"/>
      <c r="H200" s="157">
        <v>220</v>
      </c>
      <c r="I200" s="159">
        <v>220</v>
      </c>
      <c r="J200" s="160" t="s">
        <v>678</v>
      </c>
      <c r="K200" s="161">
        <f>H200-F200</f>
        <v>79.5</v>
      </c>
      <c r="L200" s="162">
        <f>K200/F200</f>
        <v>0.5658362989323843</v>
      </c>
      <c r="M200" s="157" t="s">
        <v>594</v>
      </c>
      <c r="N200" s="163">
        <v>42864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83</v>
      </c>
      <c r="B201" s="155">
        <v>42786</v>
      </c>
      <c r="C201" s="155"/>
      <c r="D201" s="156" t="s">
        <v>733</v>
      </c>
      <c r="E201" s="157" t="s">
        <v>591</v>
      </c>
      <c r="F201" s="158">
        <v>202.5</v>
      </c>
      <c r="G201" s="157"/>
      <c r="H201" s="157">
        <v>234</v>
      </c>
      <c r="I201" s="159">
        <v>234</v>
      </c>
      <c r="J201" s="160" t="s">
        <v>678</v>
      </c>
      <c r="K201" s="161">
        <v>31.5</v>
      </c>
      <c r="L201" s="162">
        <v>0.155555555555556</v>
      </c>
      <c r="M201" s="157" t="s">
        <v>594</v>
      </c>
      <c r="N201" s="163">
        <v>42836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84</v>
      </c>
      <c r="B202" s="155">
        <v>42818</v>
      </c>
      <c r="C202" s="155"/>
      <c r="D202" s="156" t="s">
        <v>734</v>
      </c>
      <c r="E202" s="157" t="s">
        <v>591</v>
      </c>
      <c r="F202" s="158">
        <v>300.5</v>
      </c>
      <c r="G202" s="157"/>
      <c r="H202" s="157">
        <v>417.5</v>
      </c>
      <c r="I202" s="159">
        <v>420</v>
      </c>
      <c r="J202" s="160" t="s">
        <v>735</v>
      </c>
      <c r="K202" s="161">
        <f>H202-F202</f>
        <v>117</v>
      </c>
      <c r="L202" s="162">
        <f>K202/F202</f>
        <v>0.38935108153078202</v>
      </c>
      <c r="M202" s="157" t="s">
        <v>594</v>
      </c>
      <c r="N202" s="163">
        <v>43070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85</v>
      </c>
      <c r="B203" s="155">
        <v>42818</v>
      </c>
      <c r="C203" s="155"/>
      <c r="D203" s="156" t="s">
        <v>708</v>
      </c>
      <c r="E203" s="157" t="s">
        <v>591</v>
      </c>
      <c r="F203" s="158">
        <v>850</v>
      </c>
      <c r="G203" s="157"/>
      <c r="H203" s="157">
        <v>1042.5</v>
      </c>
      <c r="I203" s="159">
        <v>1023</v>
      </c>
      <c r="J203" s="160" t="s">
        <v>736</v>
      </c>
      <c r="K203" s="161">
        <v>192.5</v>
      </c>
      <c r="L203" s="162">
        <v>0.22647058823529401</v>
      </c>
      <c r="M203" s="157" t="s">
        <v>594</v>
      </c>
      <c r="N203" s="163">
        <v>42830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86</v>
      </c>
      <c r="B204" s="155">
        <v>42830</v>
      </c>
      <c r="C204" s="155"/>
      <c r="D204" s="156" t="s">
        <v>495</v>
      </c>
      <c r="E204" s="157" t="s">
        <v>591</v>
      </c>
      <c r="F204" s="158">
        <v>785</v>
      </c>
      <c r="G204" s="157"/>
      <c r="H204" s="157">
        <v>930</v>
      </c>
      <c r="I204" s="159">
        <v>920</v>
      </c>
      <c r="J204" s="160" t="s">
        <v>737</v>
      </c>
      <c r="K204" s="161">
        <f>H204-F204</f>
        <v>145</v>
      </c>
      <c r="L204" s="162">
        <f>K204/F204</f>
        <v>0.18471337579617833</v>
      </c>
      <c r="M204" s="157" t="s">
        <v>594</v>
      </c>
      <c r="N204" s="163">
        <v>42976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4">
        <v>87</v>
      </c>
      <c r="B205" s="165">
        <v>42831</v>
      </c>
      <c r="C205" s="165"/>
      <c r="D205" s="166" t="s">
        <v>738</v>
      </c>
      <c r="E205" s="167" t="s">
        <v>591</v>
      </c>
      <c r="F205" s="168">
        <v>40</v>
      </c>
      <c r="G205" s="168"/>
      <c r="H205" s="169">
        <v>13.1</v>
      </c>
      <c r="I205" s="169">
        <v>60</v>
      </c>
      <c r="J205" s="170" t="s">
        <v>739</v>
      </c>
      <c r="K205" s="171">
        <v>-26.9</v>
      </c>
      <c r="L205" s="172">
        <v>-0.67249999999999999</v>
      </c>
      <c r="M205" s="168" t="s">
        <v>604</v>
      </c>
      <c r="N205" s="165">
        <v>43138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88</v>
      </c>
      <c r="B206" s="155">
        <v>42837</v>
      </c>
      <c r="C206" s="155"/>
      <c r="D206" s="156" t="s">
        <v>102</v>
      </c>
      <c r="E206" s="157" t="s">
        <v>591</v>
      </c>
      <c r="F206" s="158">
        <v>289.5</v>
      </c>
      <c r="G206" s="157"/>
      <c r="H206" s="157">
        <v>354</v>
      </c>
      <c r="I206" s="159">
        <v>360</v>
      </c>
      <c r="J206" s="160" t="s">
        <v>740</v>
      </c>
      <c r="K206" s="161">
        <f t="shared" ref="K206:K214" si="84">H206-F206</f>
        <v>64.5</v>
      </c>
      <c r="L206" s="162">
        <f t="shared" ref="L206:L214" si="85">K206/F206</f>
        <v>0.22279792746113988</v>
      </c>
      <c r="M206" s="157" t="s">
        <v>594</v>
      </c>
      <c r="N206" s="163">
        <v>43040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89</v>
      </c>
      <c r="B207" s="155">
        <v>42845</v>
      </c>
      <c r="C207" s="155"/>
      <c r="D207" s="156" t="s">
        <v>435</v>
      </c>
      <c r="E207" s="157" t="s">
        <v>591</v>
      </c>
      <c r="F207" s="158">
        <v>700</v>
      </c>
      <c r="G207" s="157"/>
      <c r="H207" s="157">
        <v>840</v>
      </c>
      <c r="I207" s="159">
        <v>840</v>
      </c>
      <c r="J207" s="160" t="s">
        <v>741</v>
      </c>
      <c r="K207" s="161">
        <f t="shared" si="84"/>
        <v>140</v>
      </c>
      <c r="L207" s="162">
        <f t="shared" si="85"/>
        <v>0.2</v>
      </c>
      <c r="M207" s="157" t="s">
        <v>594</v>
      </c>
      <c r="N207" s="163">
        <v>42893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90</v>
      </c>
      <c r="B208" s="155">
        <v>42887</v>
      </c>
      <c r="C208" s="155"/>
      <c r="D208" s="156" t="s">
        <v>742</v>
      </c>
      <c r="E208" s="157" t="s">
        <v>591</v>
      </c>
      <c r="F208" s="158">
        <v>130</v>
      </c>
      <c r="G208" s="157"/>
      <c r="H208" s="157">
        <v>144.25</v>
      </c>
      <c r="I208" s="159">
        <v>170</v>
      </c>
      <c r="J208" s="160" t="s">
        <v>743</v>
      </c>
      <c r="K208" s="161">
        <f t="shared" si="84"/>
        <v>14.25</v>
      </c>
      <c r="L208" s="162">
        <f t="shared" si="85"/>
        <v>0.10961538461538461</v>
      </c>
      <c r="M208" s="157" t="s">
        <v>594</v>
      </c>
      <c r="N208" s="163">
        <v>43675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91</v>
      </c>
      <c r="B209" s="155">
        <v>42901</v>
      </c>
      <c r="C209" s="155"/>
      <c r="D209" s="156" t="s">
        <v>744</v>
      </c>
      <c r="E209" s="157" t="s">
        <v>591</v>
      </c>
      <c r="F209" s="158">
        <v>214.5</v>
      </c>
      <c r="G209" s="157"/>
      <c r="H209" s="157">
        <v>262</v>
      </c>
      <c r="I209" s="159">
        <v>262</v>
      </c>
      <c r="J209" s="160" t="s">
        <v>613</v>
      </c>
      <c r="K209" s="161">
        <f t="shared" si="84"/>
        <v>47.5</v>
      </c>
      <c r="L209" s="162">
        <f t="shared" si="85"/>
        <v>0.22144522144522144</v>
      </c>
      <c r="M209" s="157" t="s">
        <v>594</v>
      </c>
      <c r="N209" s="163">
        <v>42977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92</v>
      </c>
      <c r="B210" s="186">
        <v>42933</v>
      </c>
      <c r="C210" s="186"/>
      <c r="D210" s="187" t="s">
        <v>745</v>
      </c>
      <c r="E210" s="188" t="s">
        <v>591</v>
      </c>
      <c r="F210" s="189">
        <v>370</v>
      </c>
      <c r="G210" s="188"/>
      <c r="H210" s="188">
        <v>447.5</v>
      </c>
      <c r="I210" s="190">
        <v>450</v>
      </c>
      <c r="J210" s="191" t="s">
        <v>678</v>
      </c>
      <c r="K210" s="161">
        <f t="shared" si="84"/>
        <v>77.5</v>
      </c>
      <c r="L210" s="192">
        <f t="shared" si="85"/>
        <v>0.20945945945945946</v>
      </c>
      <c r="M210" s="188" t="s">
        <v>594</v>
      </c>
      <c r="N210" s="193">
        <v>43035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93</v>
      </c>
      <c r="B211" s="186">
        <v>42943</v>
      </c>
      <c r="C211" s="186"/>
      <c r="D211" s="187" t="s">
        <v>208</v>
      </c>
      <c r="E211" s="188" t="s">
        <v>591</v>
      </c>
      <c r="F211" s="189">
        <v>657.5</v>
      </c>
      <c r="G211" s="188"/>
      <c r="H211" s="188">
        <v>825</v>
      </c>
      <c r="I211" s="190">
        <v>820</v>
      </c>
      <c r="J211" s="191" t="s">
        <v>678</v>
      </c>
      <c r="K211" s="161">
        <f t="shared" si="84"/>
        <v>167.5</v>
      </c>
      <c r="L211" s="192">
        <f t="shared" si="85"/>
        <v>0.25475285171102663</v>
      </c>
      <c r="M211" s="188" t="s">
        <v>594</v>
      </c>
      <c r="N211" s="193">
        <v>43090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94</v>
      </c>
      <c r="B212" s="155">
        <v>42964</v>
      </c>
      <c r="C212" s="155"/>
      <c r="D212" s="156" t="s">
        <v>383</v>
      </c>
      <c r="E212" s="157" t="s">
        <v>591</v>
      </c>
      <c r="F212" s="158">
        <v>605</v>
      </c>
      <c r="G212" s="157"/>
      <c r="H212" s="157">
        <v>750</v>
      </c>
      <c r="I212" s="159">
        <v>750</v>
      </c>
      <c r="J212" s="160" t="s">
        <v>737</v>
      </c>
      <c r="K212" s="161">
        <f t="shared" si="84"/>
        <v>145</v>
      </c>
      <c r="L212" s="162">
        <f t="shared" si="85"/>
        <v>0.23966942148760331</v>
      </c>
      <c r="M212" s="157" t="s">
        <v>594</v>
      </c>
      <c r="N212" s="163">
        <v>43027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64">
        <v>95</v>
      </c>
      <c r="B213" s="165">
        <v>42979</v>
      </c>
      <c r="C213" s="165"/>
      <c r="D213" s="173" t="s">
        <v>746</v>
      </c>
      <c r="E213" s="168" t="s">
        <v>591</v>
      </c>
      <c r="F213" s="168">
        <v>255</v>
      </c>
      <c r="G213" s="169"/>
      <c r="H213" s="169">
        <v>217.25</v>
      </c>
      <c r="I213" s="169">
        <v>320</v>
      </c>
      <c r="J213" s="170" t="s">
        <v>747</v>
      </c>
      <c r="K213" s="171">
        <f t="shared" si="84"/>
        <v>-37.75</v>
      </c>
      <c r="L213" s="174">
        <f t="shared" si="85"/>
        <v>-0.14803921568627451</v>
      </c>
      <c r="M213" s="168" t="s">
        <v>604</v>
      </c>
      <c r="N213" s="165">
        <v>43661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96</v>
      </c>
      <c r="B214" s="155">
        <v>42997</v>
      </c>
      <c r="C214" s="155"/>
      <c r="D214" s="156" t="s">
        <v>748</v>
      </c>
      <c r="E214" s="157" t="s">
        <v>591</v>
      </c>
      <c r="F214" s="158">
        <v>215</v>
      </c>
      <c r="G214" s="157"/>
      <c r="H214" s="157">
        <v>258</v>
      </c>
      <c r="I214" s="159">
        <v>258</v>
      </c>
      <c r="J214" s="160" t="s">
        <v>678</v>
      </c>
      <c r="K214" s="161">
        <f t="shared" si="84"/>
        <v>43</v>
      </c>
      <c r="L214" s="162">
        <f t="shared" si="85"/>
        <v>0.2</v>
      </c>
      <c r="M214" s="157" t="s">
        <v>594</v>
      </c>
      <c r="N214" s="163">
        <v>43040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97</v>
      </c>
      <c r="B215" s="155">
        <v>42997</v>
      </c>
      <c r="C215" s="155"/>
      <c r="D215" s="156" t="s">
        <v>748</v>
      </c>
      <c r="E215" s="157" t="s">
        <v>591</v>
      </c>
      <c r="F215" s="158">
        <v>215</v>
      </c>
      <c r="G215" s="157"/>
      <c r="H215" s="157">
        <v>258</v>
      </c>
      <c r="I215" s="159">
        <v>258</v>
      </c>
      <c r="J215" s="191" t="s">
        <v>678</v>
      </c>
      <c r="K215" s="161">
        <v>43</v>
      </c>
      <c r="L215" s="162">
        <v>0.2</v>
      </c>
      <c r="M215" s="157" t="s">
        <v>594</v>
      </c>
      <c r="N215" s="163">
        <v>43040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98</v>
      </c>
      <c r="B216" s="186">
        <v>42998</v>
      </c>
      <c r="C216" s="186"/>
      <c r="D216" s="187" t="s">
        <v>749</v>
      </c>
      <c r="E216" s="188" t="s">
        <v>591</v>
      </c>
      <c r="F216" s="158">
        <v>75</v>
      </c>
      <c r="G216" s="188"/>
      <c r="H216" s="188">
        <v>90</v>
      </c>
      <c r="I216" s="190">
        <v>90</v>
      </c>
      <c r="J216" s="160" t="s">
        <v>750</v>
      </c>
      <c r="K216" s="161">
        <f t="shared" ref="K216:K221" si="86">H216-F216</f>
        <v>15</v>
      </c>
      <c r="L216" s="162">
        <f t="shared" ref="L216:L221" si="87">K216/F216</f>
        <v>0.2</v>
      </c>
      <c r="M216" s="157" t="s">
        <v>594</v>
      </c>
      <c r="N216" s="163">
        <v>43019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99</v>
      </c>
      <c r="B217" s="186">
        <v>43011</v>
      </c>
      <c r="C217" s="186"/>
      <c r="D217" s="187" t="s">
        <v>751</v>
      </c>
      <c r="E217" s="188" t="s">
        <v>591</v>
      </c>
      <c r="F217" s="189">
        <v>315</v>
      </c>
      <c r="G217" s="188"/>
      <c r="H217" s="188">
        <v>392</v>
      </c>
      <c r="I217" s="190">
        <v>384</v>
      </c>
      <c r="J217" s="191" t="s">
        <v>752</v>
      </c>
      <c r="K217" s="161">
        <f t="shared" si="86"/>
        <v>77</v>
      </c>
      <c r="L217" s="192">
        <f t="shared" si="87"/>
        <v>0.24444444444444444</v>
      </c>
      <c r="M217" s="188" t="s">
        <v>594</v>
      </c>
      <c r="N217" s="193">
        <v>43017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100</v>
      </c>
      <c r="B218" s="186">
        <v>43013</v>
      </c>
      <c r="C218" s="186"/>
      <c r="D218" s="187" t="s">
        <v>468</v>
      </c>
      <c r="E218" s="188" t="s">
        <v>591</v>
      </c>
      <c r="F218" s="189">
        <v>145</v>
      </c>
      <c r="G218" s="188"/>
      <c r="H218" s="188">
        <v>179</v>
      </c>
      <c r="I218" s="190">
        <v>180</v>
      </c>
      <c r="J218" s="191" t="s">
        <v>753</v>
      </c>
      <c r="K218" s="161">
        <f t="shared" si="86"/>
        <v>34</v>
      </c>
      <c r="L218" s="192">
        <f t="shared" si="87"/>
        <v>0.23448275862068965</v>
      </c>
      <c r="M218" s="188" t="s">
        <v>594</v>
      </c>
      <c r="N218" s="193">
        <v>43025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101</v>
      </c>
      <c r="B219" s="186">
        <v>43014</v>
      </c>
      <c r="C219" s="186"/>
      <c r="D219" s="187" t="s">
        <v>358</v>
      </c>
      <c r="E219" s="188" t="s">
        <v>591</v>
      </c>
      <c r="F219" s="189">
        <v>256</v>
      </c>
      <c r="G219" s="188"/>
      <c r="H219" s="188">
        <v>323</v>
      </c>
      <c r="I219" s="190">
        <v>320</v>
      </c>
      <c r="J219" s="191" t="s">
        <v>678</v>
      </c>
      <c r="K219" s="161">
        <f t="shared" si="86"/>
        <v>67</v>
      </c>
      <c r="L219" s="192">
        <f t="shared" si="87"/>
        <v>0.26171875</v>
      </c>
      <c r="M219" s="188" t="s">
        <v>594</v>
      </c>
      <c r="N219" s="193">
        <v>43067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102</v>
      </c>
      <c r="B220" s="186">
        <v>43017</v>
      </c>
      <c r="C220" s="186"/>
      <c r="D220" s="187" t="s">
        <v>372</v>
      </c>
      <c r="E220" s="188" t="s">
        <v>591</v>
      </c>
      <c r="F220" s="189">
        <v>137.5</v>
      </c>
      <c r="G220" s="188"/>
      <c r="H220" s="188">
        <v>184</v>
      </c>
      <c r="I220" s="190">
        <v>183</v>
      </c>
      <c r="J220" s="191" t="s">
        <v>754</v>
      </c>
      <c r="K220" s="161">
        <f t="shared" si="86"/>
        <v>46.5</v>
      </c>
      <c r="L220" s="192">
        <f t="shared" si="87"/>
        <v>0.33818181818181819</v>
      </c>
      <c r="M220" s="188" t="s">
        <v>594</v>
      </c>
      <c r="N220" s="193">
        <v>43108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103</v>
      </c>
      <c r="B221" s="186">
        <v>43018</v>
      </c>
      <c r="C221" s="186"/>
      <c r="D221" s="187" t="s">
        <v>755</v>
      </c>
      <c r="E221" s="188" t="s">
        <v>591</v>
      </c>
      <c r="F221" s="189">
        <v>125.5</v>
      </c>
      <c r="G221" s="188"/>
      <c r="H221" s="188">
        <v>158</v>
      </c>
      <c r="I221" s="190">
        <v>155</v>
      </c>
      <c r="J221" s="191" t="s">
        <v>756</v>
      </c>
      <c r="K221" s="161">
        <f t="shared" si="86"/>
        <v>32.5</v>
      </c>
      <c r="L221" s="192">
        <f t="shared" si="87"/>
        <v>0.25896414342629481</v>
      </c>
      <c r="M221" s="188" t="s">
        <v>594</v>
      </c>
      <c r="N221" s="193">
        <v>43067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104</v>
      </c>
      <c r="B222" s="186">
        <v>43018</v>
      </c>
      <c r="C222" s="186"/>
      <c r="D222" s="187" t="s">
        <v>757</v>
      </c>
      <c r="E222" s="188" t="s">
        <v>591</v>
      </c>
      <c r="F222" s="189">
        <v>895</v>
      </c>
      <c r="G222" s="188"/>
      <c r="H222" s="188">
        <v>1122.5</v>
      </c>
      <c r="I222" s="190">
        <v>1078</v>
      </c>
      <c r="J222" s="191" t="s">
        <v>758</v>
      </c>
      <c r="K222" s="161">
        <v>227.5</v>
      </c>
      <c r="L222" s="192">
        <v>0.25418994413407803</v>
      </c>
      <c r="M222" s="188" t="s">
        <v>594</v>
      </c>
      <c r="N222" s="193">
        <v>43117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105</v>
      </c>
      <c r="B223" s="186">
        <v>43020</v>
      </c>
      <c r="C223" s="186"/>
      <c r="D223" s="187" t="s">
        <v>367</v>
      </c>
      <c r="E223" s="188" t="s">
        <v>591</v>
      </c>
      <c r="F223" s="189">
        <v>525</v>
      </c>
      <c r="G223" s="188"/>
      <c r="H223" s="188">
        <v>629</v>
      </c>
      <c r="I223" s="190">
        <v>629</v>
      </c>
      <c r="J223" s="191" t="s">
        <v>678</v>
      </c>
      <c r="K223" s="161">
        <v>104</v>
      </c>
      <c r="L223" s="192">
        <v>0.19809523809523799</v>
      </c>
      <c r="M223" s="188" t="s">
        <v>594</v>
      </c>
      <c r="N223" s="193">
        <v>43119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106</v>
      </c>
      <c r="B224" s="186">
        <v>43046</v>
      </c>
      <c r="C224" s="186"/>
      <c r="D224" s="187" t="s">
        <v>408</v>
      </c>
      <c r="E224" s="188" t="s">
        <v>591</v>
      </c>
      <c r="F224" s="189">
        <v>740</v>
      </c>
      <c r="G224" s="188"/>
      <c r="H224" s="188">
        <v>892.5</v>
      </c>
      <c r="I224" s="190">
        <v>900</v>
      </c>
      <c r="J224" s="191" t="s">
        <v>759</v>
      </c>
      <c r="K224" s="161">
        <f t="shared" ref="K224:K226" si="88">H224-F224</f>
        <v>152.5</v>
      </c>
      <c r="L224" s="192">
        <f t="shared" ref="L224:L226" si="89">K224/F224</f>
        <v>0.20608108108108109</v>
      </c>
      <c r="M224" s="188" t="s">
        <v>594</v>
      </c>
      <c r="N224" s="193">
        <v>43052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107</v>
      </c>
      <c r="B225" s="155">
        <v>43073</v>
      </c>
      <c r="C225" s="155"/>
      <c r="D225" s="156" t="s">
        <v>760</v>
      </c>
      <c r="E225" s="157" t="s">
        <v>591</v>
      </c>
      <c r="F225" s="158">
        <v>118.5</v>
      </c>
      <c r="G225" s="157"/>
      <c r="H225" s="157">
        <v>143.5</v>
      </c>
      <c r="I225" s="159">
        <v>145</v>
      </c>
      <c r="J225" s="160" t="s">
        <v>761</v>
      </c>
      <c r="K225" s="161">
        <f t="shared" si="88"/>
        <v>25</v>
      </c>
      <c r="L225" s="162">
        <f t="shared" si="89"/>
        <v>0.2109704641350211</v>
      </c>
      <c r="M225" s="157" t="s">
        <v>594</v>
      </c>
      <c r="N225" s="163">
        <v>43097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64">
        <v>108</v>
      </c>
      <c r="B226" s="165">
        <v>43090</v>
      </c>
      <c r="C226" s="165"/>
      <c r="D226" s="166" t="s">
        <v>440</v>
      </c>
      <c r="E226" s="167" t="s">
        <v>591</v>
      </c>
      <c r="F226" s="168">
        <v>715</v>
      </c>
      <c r="G226" s="168"/>
      <c r="H226" s="169">
        <v>500</v>
      </c>
      <c r="I226" s="169">
        <v>872</v>
      </c>
      <c r="J226" s="170" t="s">
        <v>762</v>
      </c>
      <c r="K226" s="171">
        <f t="shared" si="88"/>
        <v>-215</v>
      </c>
      <c r="L226" s="172">
        <f t="shared" si="89"/>
        <v>-0.30069930069930068</v>
      </c>
      <c r="M226" s="168" t="s">
        <v>604</v>
      </c>
      <c r="N226" s="165">
        <v>43670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109</v>
      </c>
      <c r="B227" s="155">
        <v>43098</v>
      </c>
      <c r="C227" s="155"/>
      <c r="D227" s="156" t="s">
        <v>751</v>
      </c>
      <c r="E227" s="157" t="s">
        <v>591</v>
      </c>
      <c r="F227" s="158">
        <v>435</v>
      </c>
      <c r="G227" s="157"/>
      <c r="H227" s="157">
        <v>542.5</v>
      </c>
      <c r="I227" s="159">
        <v>539</v>
      </c>
      <c r="J227" s="160" t="s">
        <v>678</v>
      </c>
      <c r="K227" s="161">
        <v>107.5</v>
      </c>
      <c r="L227" s="162">
        <v>0.247126436781609</v>
      </c>
      <c r="M227" s="157" t="s">
        <v>594</v>
      </c>
      <c r="N227" s="163">
        <v>43206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110</v>
      </c>
      <c r="B228" s="155">
        <v>43098</v>
      </c>
      <c r="C228" s="155"/>
      <c r="D228" s="156" t="s">
        <v>560</v>
      </c>
      <c r="E228" s="157" t="s">
        <v>591</v>
      </c>
      <c r="F228" s="158">
        <v>885</v>
      </c>
      <c r="G228" s="157"/>
      <c r="H228" s="157">
        <v>1090</v>
      </c>
      <c r="I228" s="159">
        <v>1084</v>
      </c>
      <c r="J228" s="160" t="s">
        <v>678</v>
      </c>
      <c r="K228" s="161">
        <v>205</v>
      </c>
      <c r="L228" s="162">
        <v>0.23163841807909599</v>
      </c>
      <c r="M228" s="157" t="s">
        <v>594</v>
      </c>
      <c r="N228" s="163">
        <v>43213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94">
        <v>111</v>
      </c>
      <c r="B229" s="195">
        <v>43192</v>
      </c>
      <c r="C229" s="195"/>
      <c r="D229" s="173" t="s">
        <v>763</v>
      </c>
      <c r="E229" s="168" t="s">
        <v>591</v>
      </c>
      <c r="F229" s="196">
        <v>478.5</v>
      </c>
      <c r="G229" s="168"/>
      <c r="H229" s="168">
        <v>442</v>
      </c>
      <c r="I229" s="169">
        <v>613</v>
      </c>
      <c r="J229" s="170" t="s">
        <v>764</v>
      </c>
      <c r="K229" s="171">
        <f t="shared" ref="K229:K232" si="90">H229-F229</f>
        <v>-36.5</v>
      </c>
      <c r="L229" s="172">
        <f t="shared" ref="L229:L232" si="91">K229/F229</f>
        <v>-7.6280041797283177E-2</v>
      </c>
      <c r="M229" s="168" t="s">
        <v>604</v>
      </c>
      <c r="N229" s="165">
        <v>43762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64">
        <v>112</v>
      </c>
      <c r="B230" s="165">
        <v>43194</v>
      </c>
      <c r="C230" s="165"/>
      <c r="D230" s="166" t="s">
        <v>765</v>
      </c>
      <c r="E230" s="167" t="s">
        <v>591</v>
      </c>
      <c r="F230" s="168">
        <f>141.5-7.3</f>
        <v>134.19999999999999</v>
      </c>
      <c r="G230" s="168"/>
      <c r="H230" s="169">
        <v>77</v>
      </c>
      <c r="I230" s="169">
        <v>180</v>
      </c>
      <c r="J230" s="170" t="s">
        <v>766</v>
      </c>
      <c r="K230" s="171">
        <f t="shared" si="90"/>
        <v>-57.199999999999989</v>
      </c>
      <c r="L230" s="172">
        <f t="shared" si="91"/>
        <v>-0.42622950819672129</v>
      </c>
      <c r="M230" s="168" t="s">
        <v>604</v>
      </c>
      <c r="N230" s="165">
        <v>43522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64">
        <v>113</v>
      </c>
      <c r="B231" s="165">
        <v>43209</v>
      </c>
      <c r="C231" s="165"/>
      <c r="D231" s="166" t="s">
        <v>767</v>
      </c>
      <c r="E231" s="167" t="s">
        <v>591</v>
      </c>
      <c r="F231" s="168">
        <v>430</v>
      </c>
      <c r="G231" s="168"/>
      <c r="H231" s="169">
        <v>220</v>
      </c>
      <c r="I231" s="169">
        <v>537</v>
      </c>
      <c r="J231" s="170" t="s">
        <v>768</v>
      </c>
      <c r="K231" s="171">
        <f t="shared" si="90"/>
        <v>-210</v>
      </c>
      <c r="L231" s="172">
        <f t="shared" si="91"/>
        <v>-0.48837209302325579</v>
      </c>
      <c r="M231" s="168" t="s">
        <v>604</v>
      </c>
      <c r="N231" s="165">
        <v>43252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114</v>
      </c>
      <c r="B232" s="186">
        <v>43220</v>
      </c>
      <c r="C232" s="186"/>
      <c r="D232" s="187" t="s">
        <v>769</v>
      </c>
      <c r="E232" s="188" t="s">
        <v>591</v>
      </c>
      <c r="F232" s="188">
        <v>153.5</v>
      </c>
      <c r="G232" s="188"/>
      <c r="H232" s="188">
        <v>196</v>
      </c>
      <c r="I232" s="190">
        <v>196</v>
      </c>
      <c r="J232" s="160" t="s">
        <v>770</v>
      </c>
      <c r="K232" s="161">
        <f t="shared" si="90"/>
        <v>42.5</v>
      </c>
      <c r="L232" s="162">
        <f t="shared" si="91"/>
        <v>0.27687296416938112</v>
      </c>
      <c r="M232" s="157" t="s">
        <v>594</v>
      </c>
      <c r="N232" s="163">
        <v>43605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64">
        <v>115</v>
      </c>
      <c r="B233" s="165">
        <v>43306</v>
      </c>
      <c r="C233" s="165"/>
      <c r="D233" s="166" t="s">
        <v>738</v>
      </c>
      <c r="E233" s="167" t="s">
        <v>591</v>
      </c>
      <c r="F233" s="168">
        <v>27.5</v>
      </c>
      <c r="G233" s="168"/>
      <c r="H233" s="169">
        <v>13.1</v>
      </c>
      <c r="I233" s="169">
        <v>60</v>
      </c>
      <c r="J233" s="170" t="s">
        <v>771</v>
      </c>
      <c r="K233" s="171">
        <v>-14.4</v>
      </c>
      <c r="L233" s="172">
        <v>-0.52363636363636401</v>
      </c>
      <c r="M233" s="168" t="s">
        <v>604</v>
      </c>
      <c r="N233" s="165">
        <v>43138</v>
      </c>
      <c r="O233" s="1"/>
      <c r="P233" s="1"/>
      <c r="Q233" s="24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4">
        <v>116</v>
      </c>
      <c r="B234" s="195">
        <v>43318</v>
      </c>
      <c r="C234" s="195"/>
      <c r="D234" s="173" t="s">
        <v>772</v>
      </c>
      <c r="E234" s="168" t="s">
        <v>591</v>
      </c>
      <c r="F234" s="168">
        <v>148.5</v>
      </c>
      <c r="G234" s="168"/>
      <c r="H234" s="168">
        <v>102</v>
      </c>
      <c r="I234" s="169">
        <v>182</v>
      </c>
      <c r="J234" s="170" t="s">
        <v>773</v>
      </c>
      <c r="K234" s="171">
        <f>H234-F234</f>
        <v>-46.5</v>
      </c>
      <c r="L234" s="172">
        <f>K234/F234</f>
        <v>-0.31313131313131315</v>
      </c>
      <c r="M234" s="168" t="s">
        <v>604</v>
      </c>
      <c r="N234" s="165">
        <v>43661</v>
      </c>
      <c r="O234" s="1"/>
      <c r="P234" s="1"/>
      <c r="Q234" s="24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4">
        <v>117</v>
      </c>
      <c r="B235" s="155">
        <v>43335</v>
      </c>
      <c r="C235" s="155"/>
      <c r="D235" s="156" t="s">
        <v>774</v>
      </c>
      <c r="E235" s="157" t="s">
        <v>591</v>
      </c>
      <c r="F235" s="188">
        <v>285</v>
      </c>
      <c r="G235" s="157"/>
      <c r="H235" s="157">
        <v>355</v>
      </c>
      <c r="I235" s="159">
        <v>364</v>
      </c>
      <c r="J235" s="160" t="s">
        <v>775</v>
      </c>
      <c r="K235" s="161">
        <v>70</v>
      </c>
      <c r="L235" s="162">
        <v>0.24561403508771901</v>
      </c>
      <c r="M235" s="157" t="s">
        <v>594</v>
      </c>
      <c r="N235" s="163">
        <v>43455</v>
      </c>
      <c r="O235" s="1"/>
      <c r="P235" s="1"/>
      <c r="Q235" s="24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4">
        <v>118</v>
      </c>
      <c r="B236" s="155">
        <v>43341</v>
      </c>
      <c r="C236" s="155"/>
      <c r="D236" s="156" t="s">
        <v>398</v>
      </c>
      <c r="E236" s="157" t="s">
        <v>591</v>
      </c>
      <c r="F236" s="188">
        <v>525</v>
      </c>
      <c r="G236" s="157"/>
      <c r="H236" s="157">
        <v>585</v>
      </c>
      <c r="I236" s="159">
        <v>635</v>
      </c>
      <c r="J236" s="160" t="s">
        <v>776</v>
      </c>
      <c r="K236" s="161">
        <f t="shared" ref="K236:K287" si="92">H236-F236</f>
        <v>60</v>
      </c>
      <c r="L236" s="162">
        <f t="shared" ref="L236:L287" si="93">K236/F236</f>
        <v>0.11428571428571428</v>
      </c>
      <c r="M236" s="157" t="s">
        <v>594</v>
      </c>
      <c r="N236" s="163">
        <v>43662</v>
      </c>
      <c r="O236" s="1"/>
      <c r="P236" s="1"/>
      <c r="Q236" s="24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4">
        <v>119</v>
      </c>
      <c r="B237" s="155">
        <v>43395</v>
      </c>
      <c r="C237" s="155"/>
      <c r="D237" s="156" t="s">
        <v>383</v>
      </c>
      <c r="E237" s="157" t="s">
        <v>591</v>
      </c>
      <c r="F237" s="188">
        <v>475</v>
      </c>
      <c r="G237" s="157"/>
      <c r="H237" s="157">
        <v>574</v>
      </c>
      <c r="I237" s="159">
        <v>570</v>
      </c>
      <c r="J237" s="160" t="s">
        <v>678</v>
      </c>
      <c r="K237" s="161">
        <f t="shared" si="92"/>
        <v>99</v>
      </c>
      <c r="L237" s="162">
        <f t="shared" si="93"/>
        <v>0.20842105263157895</v>
      </c>
      <c r="M237" s="157" t="s">
        <v>594</v>
      </c>
      <c r="N237" s="163">
        <v>43403</v>
      </c>
      <c r="O237" s="1"/>
      <c r="P237" s="1"/>
      <c r="Q237" s="24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120</v>
      </c>
      <c r="B238" s="186">
        <v>43397</v>
      </c>
      <c r="C238" s="186"/>
      <c r="D238" s="187" t="s">
        <v>777</v>
      </c>
      <c r="E238" s="188" t="s">
        <v>591</v>
      </c>
      <c r="F238" s="188">
        <v>707.5</v>
      </c>
      <c r="G238" s="188"/>
      <c r="H238" s="188">
        <v>872</v>
      </c>
      <c r="I238" s="190">
        <v>872</v>
      </c>
      <c r="J238" s="191" t="s">
        <v>678</v>
      </c>
      <c r="K238" s="161">
        <f t="shared" si="92"/>
        <v>164.5</v>
      </c>
      <c r="L238" s="192">
        <f t="shared" si="93"/>
        <v>0.23250883392226149</v>
      </c>
      <c r="M238" s="188" t="s">
        <v>594</v>
      </c>
      <c r="N238" s="193">
        <v>43482</v>
      </c>
      <c r="O238" s="1"/>
      <c r="P238" s="1"/>
      <c r="Q238" s="24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121</v>
      </c>
      <c r="B239" s="186">
        <v>43398</v>
      </c>
      <c r="C239" s="186"/>
      <c r="D239" s="187" t="s">
        <v>778</v>
      </c>
      <c r="E239" s="188" t="s">
        <v>591</v>
      </c>
      <c r="F239" s="188">
        <v>162</v>
      </c>
      <c r="G239" s="188"/>
      <c r="H239" s="188">
        <v>204</v>
      </c>
      <c r="I239" s="190">
        <v>209</v>
      </c>
      <c r="J239" s="191" t="s">
        <v>779</v>
      </c>
      <c r="K239" s="161">
        <f t="shared" si="92"/>
        <v>42</v>
      </c>
      <c r="L239" s="192">
        <f t="shared" si="93"/>
        <v>0.25925925925925924</v>
      </c>
      <c r="M239" s="188" t="s">
        <v>594</v>
      </c>
      <c r="N239" s="193">
        <v>43539</v>
      </c>
      <c r="O239" s="1"/>
      <c r="P239" s="1"/>
      <c r="Q239" s="24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122</v>
      </c>
      <c r="B240" s="186">
        <v>43399</v>
      </c>
      <c r="C240" s="186"/>
      <c r="D240" s="187" t="s">
        <v>488</v>
      </c>
      <c r="E240" s="188" t="s">
        <v>591</v>
      </c>
      <c r="F240" s="188">
        <v>240</v>
      </c>
      <c r="G240" s="188"/>
      <c r="H240" s="188">
        <v>297</v>
      </c>
      <c r="I240" s="190">
        <v>297</v>
      </c>
      <c r="J240" s="191" t="s">
        <v>678</v>
      </c>
      <c r="K240" s="197">
        <f t="shared" si="92"/>
        <v>57</v>
      </c>
      <c r="L240" s="192">
        <f t="shared" si="93"/>
        <v>0.23749999999999999</v>
      </c>
      <c r="M240" s="188" t="s">
        <v>594</v>
      </c>
      <c r="N240" s="193">
        <v>43417</v>
      </c>
      <c r="O240" s="1"/>
      <c r="P240" s="1"/>
      <c r="Q240" s="24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4">
        <v>123</v>
      </c>
      <c r="B241" s="155">
        <v>43439</v>
      </c>
      <c r="C241" s="155"/>
      <c r="D241" s="156" t="s">
        <v>780</v>
      </c>
      <c r="E241" s="157" t="s">
        <v>591</v>
      </c>
      <c r="F241" s="157">
        <v>202.5</v>
      </c>
      <c r="G241" s="157"/>
      <c r="H241" s="157">
        <v>255</v>
      </c>
      <c r="I241" s="159">
        <v>252</v>
      </c>
      <c r="J241" s="160" t="s">
        <v>678</v>
      </c>
      <c r="K241" s="161">
        <f t="shared" si="92"/>
        <v>52.5</v>
      </c>
      <c r="L241" s="162">
        <f t="shared" si="93"/>
        <v>0.25925925925925924</v>
      </c>
      <c r="M241" s="157" t="s">
        <v>594</v>
      </c>
      <c r="N241" s="163">
        <v>43542</v>
      </c>
      <c r="O241" s="1"/>
      <c r="P241" s="1"/>
      <c r="Q241" s="242"/>
      <c r="R241" s="1"/>
      <c r="S241" s="6" t="s">
        <v>781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124</v>
      </c>
      <c r="B242" s="186">
        <v>43465</v>
      </c>
      <c r="C242" s="155"/>
      <c r="D242" s="187" t="s">
        <v>159</v>
      </c>
      <c r="E242" s="188" t="s">
        <v>591</v>
      </c>
      <c r="F242" s="188">
        <v>710</v>
      </c>
      <c r="G242" s="188"/>
      <c r="H242" s="188">
        <v>866</v>
      </c>
      <c r="I242" s="190">
        <v>866</v>
      </c>
      <c r="J242" s="191" t="s">
        <v>678</v>
      </c>
      <c r="K242" s="161">
        <f t="shared" si="92"/>
        <v>156</v>
      </c>
      <c r="L242" s="162">
        <f t="shared" si="93"/>
        <v>0.21971830985915494</v>
      </c>
      <c r="M242" s="157" t="s">
        <v>594</v>
      </c>
      <c r="N242" s="163">
        <v>43553</v>
      </c>
      <c r="O242" s="1"/>
      <c r="P242" s="1"/>
      <c r="Q242" s="242"/>
      <c r="R242" s="1"/>
      <c r="S242" s="6" t="s">
        <v>781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125</v>
      </c>
      <c r="B243" s="186">
        <v>43522</v>
      </c>
      <c r="C243" s="186"/>
      <c r="D243" s="187" t="s">
        <v>174</v>
      </c>
      <c r="E243" s="188" t="s">
        <v>591</v>
      </c>
      <c r="F243" s="188">
        <v>337.25</v>
      </c>
      <c r="G243" s="188"/>
      <c r="H243" s="188">
        <v>398.5</v>
      </c>
      <c r="I243" s="190">
        <v>411</v>
      </c>
      <c r="J243" s="160" t="s">
        <v>782</v>
      </c>
      <c r="K243" s="161">
        <f t="shared" si="92"/>
        <v>61.25</v>
      </c>
      <c r="L243" s="162">
        <f t="shared" si="93"/>
        <v>0.1816160118606375</v>
      </c>
      <c r="M243" s="157" t="s">
        <v>594</v>
      </c>
      <c r="N243" s="163">
        <v>43760</v>
      </c>
      <c r="O243" s="1"/>
      <c r="P243" s="1"/>
      <c r="Q243" s="242"/>
      <c r="R243" s="1"/>
      <c r="S243" s="6" t="s">
        <v>781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8">
        <v>126</v>
      </c>
      <c r="B244" s="199">
        <v>43559</v>
      </c>
      <c r="C244" s="199"/>
      <c r="D244" s="200" t="s">
        <v>783</v>
      </c>
      <c r="E244" s="201" t="s">
        <v>591</v>
      </c>
      <c r="F244" s="201">
        <v>130</v>
      </c>
      <c r="G244" s="201"/>
      <c r="H244" s="201">
        <v>65</v>
      </c>
      <c r="I244" s="202">
        <v>158</v>
      </c>
      <c r="J244" s="170" t="s">
        <v>784</v>
      </c>
      <c r="K244" s="171">
        <f t="shared" si="92"/>
        <v>-65</v>
      </c>
      <c r="L244" s="172">
        <f t="shared" si="93"/>
        <v>-0.5</v>
      </c>
      <c r="M244" s="168" t="s">
        <v>604</v>
      </c>
      <c r="N244" s="165">
        <v>43726</v>
      </c>
      <c r="O244" s="1"/>
      <c r="P244" s="1"/>
      <c r="Q244" s="242"/>
      <c r="R244" s="1"/>
      <c r="S244" s="6" t="s">
        <v>785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127</v>
      </c>
      <c r="B245" s="186">
        <v>43017</v>
      </c>
      <c r="C245" s="186"/>
      <c r="D245" s="187" t="s">
        <v>210</v>
      </c>
      <c r="E245" s="188" t="s">
        <v>591</v>
      </c>
      <c r="F245" s="188">
        <v>141.5</v>
      </c>
      <c r="G245" s="188"/>
      <c r="H245" s="188">
        <v>183.5</v>
      </c>
      <c r="I245" s="190">
        <v>210</v>
      </c>
      <c r="J245" s="160" t="s">
        <v>779</v>
      </c>
      <c r="K245" s="161">
        <f t="shared" si="92"/>
        <v>42</v>
      </c>
      <c r="L245" s="162">
        <f t="shared" si="93"/>
        <v>0.29681978798586572</v>
      </c>
      <c r="M245" s="157" t="s">
        <v>594</v>
      </c>
      <c r="N245" s="163">
        <v>43042</v>
      </c>
      <c r="O245" s="1"/>
      <c r="P245" s="1"/>
      <c r="Q245" s="242"/>
      <c r="R245" s="1"/>
      <c r="S245" s="6" t="s">
        <v>785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98">
        <v>128</v>
      </c>
      <c r="B246" s="199">
        <v>43074</v>
      </c>
      <c r="C246" s="199"/>
      <c r="D246" s="200" t="s">
        <v>786</v>
      </c>
      <c r="E246" s="201" t="s">
        <v>591</v>
      </c>
      <c r="F246" s="196">
        <v>172</v>
      </c>
      <c r="G246" s="201"/>
      <c r="H246" s="201">
        <v>155.25</v>
      </c>
      <c r="I246" s="202">
        <v>230</v>
      </c>
      <c r="J246" s="170" t="s">
        <v>787</v>
      </c>
      <c r="K246" s="171">
        <f t="shared" si="92"/>
        <v>-16.75</v>
      </c>
      <c r="L246" s="172">
        <f t="shared" si="93"/>
        <v>-9.7383720930232565E-2</v>
      </c>
      <c r="M246" s="168" t="s">
        <v>604</v>
      </c>
      <c r="N246" s="165">
        <v>43787</v>
      </c>
      <c r="O246" s="1"/>
      <c r="P246" s="1"/>
      <c r="Q246" s="242"/>
      <c r="R246" s="1"/>
      <c r="S246" s="6" t="s">
        <v>785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129</v>
      </c>
      <c r="B247" s="186">
        <v>43398</v>
      </c>
      <c r="C247" s="186"/>
      <c r="D247" s="187" t="s">
        <v>120</v>
      </c>
      <c r="E247" s="188" t="s">
        <v>591</v>
      </c>
      <c r="F247" s="188">
        <v>698.5</v>
      </c>
      <c r="G247" s="188"/>
      <c r="H247" s="188">
        <v>890</v>
      </c>
      <c r="I247" s="190">
        <v>890</v>
      </c>
      <c r="J247" s="160" t="s">
        <v>788</v>
      </c>
      <c r="K247" s="161">
        <f t="shared" si="92"/>
        <v>191.5</v>
      </c>
      <c r="L247" s="162">
        <f t="shared" si="93"/>
        <v>0.27415891195418757</v>
      </c>
      <c r="M247" s="157" t="s">
        <v>594</v>
      </c>
      <c r="N247" s="163">
        <v>44328</v>
      </c>
      <c r="O247" s="1"/>
      <c r="P247" s="1"/>
      <c r="Q247" s="242"/>
      <c r="R247" s="1"/>
      <c r="S247" s="6" t="s">
        <v>781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130</v>
      </c>
      <c r="B248" s="186">
        <v>42877</v>
      </c>
      <c r="C248" s="186"/>
      <c r="D248" s="187" t="s">
        <v>789</v>
      </c>
      <c r="E248" s="188" t="s">
        <v>591</v>
      </c>
      <c r="F248" s="188">
        <v>127.6</v>
      </c>
      <c r="G248" s="188"/>
      <c r="H248" s="188">
        <v>138</v>
      </c>
      <c r="I248" s="190">
        <v>190</v>
      </c>
      <c r="J248" s="160" t="s">
        <v>790</v>
      </c>
      <c r="K248" s="161">
        <f t="shared" si="92"/>
        <v>10.400000000000006</v>
      </c>
      <c r="L248" s="162">
        <f t="shared" si="93"/>
        <v>8.1504702194357417E-2</v>
      </c>
      <c r="M248" s="157" t="s">
        <v>594</v>
      </c>
      <c r="N248" s="163">
        <v>43774</v>
      </c>
      <c r="O248" s="1"/>
      <c r="P248" s="1"/>
      <c r="Q248" s="242"/>
      <c r="R248" s="1"/>
      <c r="S248" s="6" t="s">
        <v>785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131</v>
      </c>
      <c r="B249" s="186">
        <v>43158</v>
      </c>
      <c r="C249" s="186"/>
      <c r="D249" s="187" t="s">
        <v>791</v>
      </c>
      <c r="E249" s="188" t="s">
        <v>591</v>
      </c>
      <c r="F249" s="188">
        <v>317</v>
      </c>
      <c r="G249" s="188"/>
      <c r="H249" s="188">
        <v>382.5</v>
      </c>
      <c r="I249" s="190">
        <v>398</v>
      </c>
      <c r="J249" s="160" t="s">
        <v>792</v>
      </c>
      <c r="K249" s="161">
        <f t="shared" si="92"/>
        <v>65.5</v>
      </c>
      <c r="L249" s="162">
        <f t="shared" si="93"/>
        <v>0.20662460567823343</v>
      </c>
      <c r="M249" s="157" t="s">
        <v>594</v>
      </c>
      <c r="N249" s="163">
        <v>44238</v>
      </c>
      <c r="O249" s="1"/>
      <c r="P249" s="1"/>
      <c r="Q249" s="242"/>
      <c r="R249" s="1"/>
      <c r="S249" s="6" t="s">
        <v>785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98">
        <v>132</v>
      </c>
      <c r="B250" s="199">
        <v>43164</v>
      </c>
      <c r="C250" s="199"/>
      <c r="D250" s="200" t="s">
        <v>166</v>
      </c>
      <c r="E250" s="201" t="s">
        <v>591</v>
      </c>
      <c r="F250" s="196">
        <f>510-14.4</f>
        <v>495.6</v>
      </c>
      <c r="G250" s="201"/>
      <c r="H250" s="201">
        <v>350</v>
      </c>
      <c r="I250" s="202">
        <v>672</v>
      </c>
      <c r="J250" s="170" t="s">
        <v>793</v>
      </c>
      <c r="K250" s="171">
        <f t="shared" si="92"/>
        <v>-145.60000000000002</v>
      </c>
      <c r="L250" s="172">
        <f t="shared" si="93"/>
        <v>-0.29378531073446329</v>
      </c>
      <c r="M250" s="168" t="s">
        <v>604</v>
      </c>
      <c r="N250" s="165">
        <v>43887</v>
      </c>
      <c r="O250" s="1"/>
      <c r="P250" s="1"/>
      <c r="Q250" s="242"/>
      <c r="R250" s="1"/>
      <c r="S250" s="6" t="s">
        <v>781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98">
        <v>133</v>
      </c>
      <c r="B251" s="199">
        <v>43237</v>
      </c>
      <c r="C251" s="199"/>
      <c r="D251" s="200" t="s">
        <v>794</v>
      </c>
      <c r="E251" s="201" t="s">
        <v>591</v>
      </c>
      <c r="F251" s="196">
        <v>230.3</v>
      </c>
      <c r="G251" s="201"/>
      <c r="H251" s="201">
        <v>102.5</v>
      </c>
      <c r="I251" s="202">
        <v>348</v>
      </c>
      <c r="J251" s="170" t="s">
        <v>795</v>
      </c>
      <c r="K251" s="171">
        <f t="shared" si="92"/>
        <v>-127.80000000000001</v>
      </c>
      <c r="L251" s="172">
        <f t="shared" si="93"/>
        <v>-0.55492835432045162</v>
      </c>
      <c r="M251" s="168" t="s">
        <v>604</v>
      </c>
      <c r="N251" s="165">
        <v>43896</v>
      </c>
      <c r="O251" s="1"/>
      <c r="P251" s="1"/>
      <c r="Q251" s="242"/>
      <c r="R251" s="1"/>
      <c r="S251" s="6" t="s">
        <v>781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134</v>
      </c>
      <c r="B252" s="186">
        <v>43258</v>
      </c>
      <c r="C252" s="186"/>
      <c r="D252" s="187" t="s">
        <v>444</v>
      </c>
      <c r="E252" s="188" t="s">
        <v>591</v>
      </c>
      <c r="F252" s="188">
        <f>342.5-5.1</f>
        <v>337.4</v>
      </c>
      <c r="G252" s="188"/>
      <c r="H252" s="188">
        <v>412.5</v>
      </c>
      <c r="I252" s="190">
        <v>439</v>
      </c>
      <c r="J252" s="160" t="s">
        <v>796</v>
      </c>
      <c r="K252" s="161">
        <f t="shared" si="92"/>
        <v>75.100000000000023</v>
      </c>
      <c r="L252" s="162">
        <f t="shared" si="93"/>
        <v>0.22258446947243635</v>
      </c>
      <c r="M252" s="157" t="s">
        <v>594</v>
      </c>
      <c r="N252" s="163">
        <v>44230</v>
      </c>
      <c r="O252" s="1"/>
      <c r="P252" s="1"/>
      <c r="Q252" s="242"/>
      <c r="R252" s="1"/>
      <c r="S252" s="6" t="s">
        <v>785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79">
        <v>135</v>
      </c>
      <c r="B253" s="178">
        <v>43285</v>
      </c>
      <c r="C253" s="178"/>
      <c r="D253" s="179" t="s">
        <v>58</v>
      </c>
      <c r="E253" s="180" t="s">
        <v>591</v>
      </c>
      <c r="F253" s="180">
        <f>127.5-5.53</f>
        <v>121.97</v>
      </c>
      <c r="G253" s="181"/>
      <c r="H253" s="181">
        <v>122.5</v>
      </c>
      <c r="I253" s="181">
        <v>170</v>
      </c>
      <c r="J253" s="182" t="s">
        <v>797</v>
      </c>
      <c r="K253" s="183">
        <f t="shared" si="92"/>
        <v>0.53000000000000114</v>
      </c>
      <c r="L253" s="184">
        <f t="shared" si="93"/>
        <v>4.3453308190538747E-3</v>
      </c>
      <c r="M253" s="180" t="s">
        <v>611</v>
      </c>
      <c r="N253" s="178">
        <v>44431</v>
      </c>
      <c r="O253" s="1"/>
      <c r="P253" s="1"/>
      <c r="Q253" s="242"/>
      <c r="R253" s="1"/>
      <c r="S253" s="6" t="s">
        <v>781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8">
        <v>136</v>
      </c>
      <c r="B254" s="199">
        <v>43294</v>
      </c>
      <c r="C254" s="199"/>
      <c r="D254" s="200" t="s">
        <v>798</v>
      </c>
      <c r="E254" s="201" t="s">
        <v>591</v>
      </c>
      <c r="F254" s="196">
        <v>46.5</v>
      </c>
      <c r="G254" s="201"/>
      <c r="H254" s="201">
        <v>17</v>
      </c>
      <c r="I254" s="202">
        <v>59</v>
      </c>
      <c r="J254" s="170" t="s">
        <v>799</v>
      </c>
      <c r="K254" s="171">
        <f t="shared" si="92"/>
        <v>-29.5</v>
      </c>
      <c r="L254" s="172">
        <f t="shared" si="93"/>
        <v>-0.63440860215053763</v>
      </c>
      <c r="M254" s="168" t="s">
        <v>604</v>
      </c>
      <c r="N254" s="165">
        <v>43887</v>
      </c>
      <c r="O254" s="1"/>
      <c r="P254" s="1"/>
      <c r="Q254" s="242"/>
      <c r="R254" s="1"/>
      <c r="S254" s="6" t="s">
        <v>781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137</v>
      </c>
      <c r="B255" s="186">
        <v>43396</v>
      </c>
      <c r="C255" s="186"/>
      <c r="D255" s="187" t="s">
        <v>427</v>
      </c>
      <c r="E255" s="188" t="s">
        <v>591</v>
      </c>
      <c r="F255" s="188">
        <v>156.5</v>
      </c>
      <c r="G255" s="188"/>
      <c r="H255" s="188">
        <v>207.5</v>
      </c>
      <c r="I255" s="190">
        <v>191</v>
      </c>
      <c r="J255" s="160" t="s">
        <v>678</v>
      </c>
      <c r="K255" s="161">
        <f t="shared" si="92"/>
        <v>51</v>
      </c>
      <c r="L255" s="162">
        <f t="shared" si="93"/>
        <v>0.32587859424920129</v>
      </c>
      <c r="M255" s="157" t="s">
        <v>594</v>
      </c>
      <c r="N255" s="163">
        <v>44369</v>
      </c>
      <c r="O255" s="1"/>
      <c r="P255" s="1"/>
      <c r="Q255" s="242"/>
      <c r="R255" s="1"/>
      <c r="S255" s="6" t="s">
        <v>781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138</v>
      </c>
      <c r="B256" s="186">
        <v>43439</v>
      </c>
      <c r="C256" s="186"/>
      <c r="D256" s="187" t="s">
        <v>346</v>
      </c>
      <c r="E256" s="188" t="s">
        <v>591</v>
      </c>
      <c r="F256" s="188">
        <v>259.5</v>
      </c>
      <c r="G256" s="188"/>
      <c r="H256" s="188">
        <v>320</v>
      </c>
      <c r="I256" s="190">
        <v>320</v>
      </c>
      <c r="J256" s="160" t="s">
        <v>678</v>
      </c>
      <c r="K256" s="161">
        <f t="shared" si="92"/>
        <v>60.5</v>
      </c>
      <c r="L256" s="162">
        <f t="shared" si="93"/>
        <v>0.23314065510597304</v>
      </c>
      <c r="M256" s="157" t="s">
        <v>594</v>
      </c>
      <c r="N256" s="163">
        <v>44323</v>
      </c>
      <c r="O256" s="1"/>
      <c r="P256" s="1"/>
      <c r="Q256" s="242"/>
      <c r="R256" s="1"/>
      <c r="S256" s="6" t="s">
        <v>781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98">
        <v>139</v>
      </c>
      <c r="B257" s="199">
        <v>43439</v>
      </c>
      <c r="C257" s="199"/>
      <c r="D257" s="200" t="s">
        <v>800</v>
      </c>
      <c r="E257" s="201" t="s">
        <v>591</v>
      </c>
      <c r="F257" s="201">
        <v>715</v>
      </c>
      <c r="G257" s="201"/>
      <c r="H257" s="201">
        <v>445</v>
      </c>
      <c r="I257" s="202">
        <v>840</v>
      </c>
      <c r="J257" s="170" t="s">
        <v>801</v>
      </c>
      <c r="K257" s="171">
        <f t="shared" si="92"/>
        <v>-270</v>
      </c>
      <c r="L257" s="172">
        <f t="shared" si="93"/>
        <v>-0.3776223776223776</v>
      </c>
      <c r="M257" s="168" t="s">
        <v>604</v>
      </c>
      <c r="N257" s="165">
        <v>43800</v>
      </c>
      <c r="O257" s="1"/>
      <c r="P257" s="1"/>
      <c r="Q257" s="242"/>
      <c r="R257" s="1"/>
      <c r="S257" s="6" t="s">
        <v>781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140</v>
      </c>
      <c r="B258" s="186">
        <v>43469</v>
      </c>
      <c r="C258" s="186"/>
      <c r="D258" s="187" t="s">
        <v>180</v>
      </c>
      <c r="E258" s="188" t="s">
        <v>591</v>
      </c>
      <c r="F258" s="188">
        <v>875</v>
      </c>
      <c r="G258" s="188"/>
      <c r="H258" s="188">
        <v>1165</v>
      </c>
      <c r="I258" s="190">
        <v>1185</v>
      </c>
      <c r="J258" s="160" t="s">
        <v>802</v>
      </c>
      <c r="K258" s="161">
        <f t="shared" si="92"/>
        <v>290</v>
      </c>
      <c r="L258" s="162">
        <f t="shared" si="93"/>
        <v>0.33142857142857141</v>
      </c>
      <c r="M258" s="157" t="s">
        <v>594</v>
      </c>
      <c r="N258" s="163">
        <v>43847</v>
      </c>
      <c r="O258" s="1"/>
      <c r="P258" s="1"/>
      <c r="Q258" s="242"/>
      <c r="R258" s="1"/>
      <c r="S258" s="6" t="s">
        <v>781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141</v>
      </c>
      <c r="B259" s="186">
        <v>43559</v>
      </c>
      <c r="C259" s="186"/>
      <c r="D259" s="187" t="s">
        <v>364</v>
      </c>
      <c r="E259" s="188" t="s">
        <v>591</v>
      </c>
      <c r="F259" s="188">
        <f>387-14.63</f>
        <v>372.37</v>
      </c>
      <c r="G259" s="188"/>
      <c r="H259" s="188">
        <v>490</v>
      </c>
      <c r="I259" s="190">
        <v>490</v>
      </c>
      <c r="J259" s="160" t="s">
        <v>678</v>
      </c>
      <c r="K259" s="161">
        <f t="shared" si="92"/>
        <v>117.63</v>
      </c>
      <c r="L259" s="162">
        <f t="shared" si="93"/>
        <v>0.31589548030185027</v>
      </c>
      <c r="M259" s="157" t="s">
        <v>594</v>
      </c>
      <c r="N259" s="163">
        <v>43850</v>
      </c>
      <c r="O259" s="1"/>
      <c r="P259" s="1"/>
      <c r="Q259" s="242"/>
      <c r="R259" s="1"/>
      <c r="S259" s="6" t="s">
        <v>781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98">
        <v>142</v>
      </c>
      <c r="B260" s="199">
        <v>43578</v>
      </c>
      <c r="C260" s="199"/>
      <c r="D260" s="200" t="s">
        <v>803</v>
      </c>
      <c r="E260" s="201" t="s">
        <v>603</v>
      </c>
      <c r="F260" s="201">
        <v>220</v>
      </c>
      <c r="G260" s="201"/>
      <c r="H260" s="201">
        <v>127.5</v>
      </c>
      <c r="I260" s="202">
        <v>284</v>
      </c>
      <c r="J260" s="170" t="s">
        <v>804</v>
      </c>
      <c r="K260" s="171">
        <f t="shared" si="92"/>
        <v>-92.5</v>
      </c>
      <c r="L260" s="172">
        <f t="shared" si="93"/>
        <v>-0.42045454545454547</v>
      </c>
      <c r="M260" s="168" t="s">
        <v>604</v>
      </c>
      <c r="N260" s="165">
        <v>43896</v>
      </c>
      <c r="O260" s="1"/>
      <c r="P260" s="1"/>
      <c r="Q260" s="242"/>
      <c r="R260" s="1"/>
      <c r="S260" s="6" t="s">
        <v>781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143</v>
      </c>
      <c r="B261" s="186">
        <v>43622</v>
      </c>
      <c r="C261" s="186"/>
      <c r="D261" s="187" t="s">
        <v>489</v>
      </c>
      <c r="E261" s="188" t="s">
        <v>603</v>
      </c>
      <c r="F261" s="188">
        <v>332.8</v>
      </c>
      <c r="G261" s="188"/>
      <c r="H261" s="188">
        <v>405</v>
      </c>
      <c r="I261" s="190">
        <v>419</v>
      </c>
      <c r="J261" s="160" t="s">
        <v>805</v>
      </c>
      <c r="K261" s="161">
        <f t="shared" si="92"/>
        <v>72.199999999999989</v>
      </c>
      <c r="L261" s="162">
        <f t="shared" si="93"/>
        <v>0.21694711538461534</v>
      </c>
      <c r="M261" s="157" t="s">
        <v>594</v>
      </c>
      <c r="N261" s="163">
        <v>43860</v>
      </c>
      <c r="O261" s="1"/>
      <c r="P261" s="1"/>
      <c r="Q261" s="242"/>
      <c r="R261" s="1"/>
      <c r="S261" s="6" t="s">
        <v>785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79">
        <v>144</v>
      </c>
      <c r="B262" s="178">
        <v>43641</v>
      </c>
      <c r="C262" s="178"/>
      <c r="D262" s="179" t="s">
        <v>172</v>
      </c>
      <c r="E262" s="180" t="s">
        <v>591</v>
      </c>
      <c r="F262" s="180">
        <v>386</v>
      </c>
      <c r="G262" s="181"/>
      <c r="H262" s="181">
        <v>395</v>
      </c>
      <c r="I262" s="181">
        <v>452</v>
      </c>
      <c r="J262" s="182" t="s">
        <v>806</v>
      </c>
      <c r="K262" s="183">
        <f t="shared" si="92"/>
        <v>9</v>
      </c>
      <c r="L262" s="184">
        <f t="shared" si="93"/>
        <v>2.3316062176165803E-2</v>
      </c>
      <c r="M262" s="180" t="s">
        <v>611</v>
      </c>
      <c r="N262" s="178">
        <v>43868</v>
      </c>
      <c r="O262" s="1"/>
      <c r="P262" s="1"/>
      <c r="Q262" s="242"/>
      <c r="R262" s="1"/>
      <c r="S262" s="6" t="s">
        <v>785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79">
        <v>145</v>
      </c>
      <c r="B263" s="178">
        <v>43707</v>
      </c>
      <c r="C263" s="178"/>
      <c r="D263" s="179" t="s">
        <v>146</v>
      </c>
      <c r="E263" s="180" t="s">
        <v>591</v>
      </c>
      <c r="F263" s="180">
        <v>137.5</v>
      </c>
      <c r="G263" s="181"/>
      <c r="H263" s="181">
        <v>138.5</v>
      </c>
      <c r="I263" s="181">
        <v>190</v>
      </c>
      <c r="J263" s="182" t="s">
        <v>807</v>
      </c>
      <c r="K263" s="183">
        <f t="shared" si="92"/>
        <v>1</v>
      </c>
      <c r="L263" s="184">
        <f t="shared" si="93"/>
        <v>7.2727272727272727E-3</v>
      </c>
      <c r="M263" s="180" t="s">
        <v>611</v>
      </c>
      <c r="N263" s="178">
        <v>44432</v>
      </c>
      <c r="O263" s="1"/>
      <c r="P263" s="1"/>
      <c r="Q263" s="242"/>
      <c r="R263" s="1"/>
      <c r="S263" s="6" t="s">
        <v>781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146</v>
      </c>
      <c r="B264" s="186">
        <v>43731</v>
      </c>
      <c r="C264" s="186"/>
      <c r="D264" s="187" t="s">
        <v>437</v>
      </c>
      <c r="E264" s="188" t="s">
        <v>591</v>
      </c>
      <c r="F264" s="188">
        <v>235</v>
      </c>
      <c r="G264" s="188"/>
      <c r="H264" s="188">
        <v>295</v>
      </c>
      <c r="I264" s="190">
        <v>296</v>
      </c>
      <c r="J264" s="160" t="s">
        <v>808</v>
      </c>
      <c r="K264" s="161">
        <f t="shared" si="92"/>
        <v>60</v>
      </c>
      <c r="L264" s="162">
        <f t="shared" si="93"/>
        <v>0.25531914893617019</v>
      </c>
      <c r="M264" s="157" t="s">
        <v>594</v>
      </c>
      <c r="N264" s="163">
        <v>43844</v>
      </c>
      <c r="O264" s="1"/>
      <c r="P264" s="1"/>
      <c r="Q264" s="242"/>
      <c r="R264" s="1"/>
      <c r="S264" s="6" t="s">
        <v>785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147</v>
      </c>
      <c r="B265" s="186">
        <v>43752</v>
      </c>
      <c r="C265" s="186"/>
      <c r="D265" s="187" t="s">
        <v>809</v>
      </c>
      <c r="E265" s="188" t="s">
        <v>591</v>
      </c>
      <c r="F265" s="188">
        <v>277.5</v>
      </c>
      <c r="G265" s="188"/>
      <c r="H265" s="188">
        <v>333</v>
      </c>
      <c r="I265" s="190">
        <v>333</v>
      </c>
      <c r="J265" s="160" t="s">
        <v>810</v>
      </c>
      <c r="K265" s="161">
        <f t="shared" si="92"/>
        <v>55.5</v>
      </c>
      <c r="L265" s="162">
        <f t="shared" si="93"/>
        <v>0.2</v>
      </c>
      <c r="M265" s="157" t="s">
        <v>594</v>
      </c>
      <c r="N265" s="163">
        <v>43846</v>
      </c>
      <c r="O265" s="1"/>
      <c r="P265" s="1"/>
      <c r="Q265" s="242"/>
      <c r="R265" s="1"/>
      <c r="S265" s="6" t="s">
        <v>781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148</v>
      </c>
      <c r="B266" s="186">
        <v>43752</v>
      </c>
      <c r="C266" s="186"/>
      <c r="D266" s="187" t="s">
        <v>811</v>
      </c>
      <c r="E266" s="188" t="s">
        <v>591</v>
      </c>
      <c r="F266" s="188">
        <v>930</v>
      </c>
      <c r="G266" s="188"/>
      <c r="H266" s="188">
        <v>1165</v>
      </c>
      <c r="I266" s="190">
        <v>1200</v>
      </c>
      <c r="J266" s="160" t="s">
        <v>812</v>
      </c>
      <c r="K266" s="161">
        <f t="shared" si="92"/>
        <v>235</v>
      </c>
      <c r="L266" s="162">
        <f t="shared" si="93"/>
        <v>0.25268817204301075</v>
      </c>
      <c r="M266" s="157" t="s">
        <v>594</v>
      </c>
      <c r="N266" s="163">
        <v>43847</v>
      </c>
      <c r="O266" s="1"/>
      <c r="P266" s="1"/>
      <c r="Q266" s="242"/>
      <c r="R266" s="1"/>
      <c r="S266" s="6" t="s">
        <v>785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149</v>
      </c>
      <c r="B267" s="186">
        <v>43753</v>
      </c>
      <c r="C267" s="186"/>
      <c r="D267" s="187" t="s">
        <v>813</v>
      </c>
      <c r="E267" s="188" t="s">
        <v>591</v>
      </c>
      <c r="F267" s="158">
        <v>111</v>
      </c>
      <c r="G267" s="188"/>
      <c r="H267" s="188">
        <v>141</v>
      </c>
      <c r="I267" s="190">
        <v>141</v>
      </c>
      <c r="J267" s="160" t="s">
        <v>814</v>
      </c>
      <c r="K267" s="161">
        <f t="shared" si="92"/>
        <v>30</v>
      </c>
      <c r="L267" s="162">
        <f t="shared" si="93"/>
        <v>0.27027027027027029</v>
      </c>
      <c r="M267" s="157" t="s">
        <v>594</v>
      </c>
      <c r="N267" s="163">
        <v>44328</v>
      </c>
      <c r="O267" s="1"/>
      <c r="P267" s="1"/>
      <c r="Q267" s="242"/>
      <c r="R267" s="1"/>
      <c r="S267" s="6" t="s">
        <v>785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150</v>
      </c>
      <c r="B268" s="186">
        <v>43753</v>
      </c>
      <c r="C268" s="186"/>
      <c r="D268" s="187" t="s">
        <v>815</v>
      </c>
      <c r="E268" s="188" t="s">
        <v>591</v>
      </c>
      <c r="F268" s="158">
        <v>296</v>
      </c>
      <c r="G268" s="188"/>
      <c r="H268" s="188">
        <v>370</v>
      </c>
      <c r="I268" s="190">
        <v>370</v>
      </c>
      <c r="J268" s="160" t="s">
        <v>678</v>
      </c>
      <c r="K268" s="161">
        <f t="shared" si="92"/>
        <v>74</v>
      </c>
      <c r="L268" s="162">
        <f t="shared" si="93"/>
        <v>0.25</v>
      </c>
      <c r="M268" s="157" t="s">
        <v>594</v>
      </c>
      <c r="N268" s="163">
        <v>43853</v>
      </c>
      <c r="O268" s="1"/>
      <c r="P268" s="1"/>
      <c r="Q268" s="242"/>
      <c r="R268" s="1"/>
      <c r="S268" s="6" t="s">
        <v>785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151</v>
      </c>
      <c r="B269" s="186">
        <v>43754</v>
      </c>
      <c r="C269" s="186"/>
      <c r="D269" s="187" t="s">
        <v>816</v>
      </c>
      <c r="E269" s="188" t="s">
        <v>591</v>
      </c>
      <c r="F269" s="158">
        <v>300</v>
      </c>
      <c r="G269" s="188"/>
      <c r="H269" s="188">
        <v>382.5</v>
      </c>
      <c r="I269" s="190">
        <v>344</v>
      </c>
      <c r="J269" s="160" t="s">
        <v>817</v>
      </c>
      <c r="K269" s="161">
        <f t="shared" si="92"/>
        <v>82.5</v>
      </c>
      <c r="L269" s="162">
        <f t="shared" si="93"/>
        <v>0.27500000000000002</v>
      </c>
      <c r="M269" s="157" t="s">
        <v>594</v>
      </c>
      <c r="N269" s="163">
        <v>44238</v>
      </c>
      <c r="O269" s="1"/>
      <c r="P269" s="1"/>
      <c r="Q269" s="242"/>
      <c r="R269" s="1"/>
      <c r="S269" s="6" t="s">
        <v>785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152</v>
      </c>
      <c r="B270" s="186">
        <v>43832</v>
      </c>
      <c r="C270" s="186"/>
      <c r="D270" s="187" t="s">
        <v>818</v>
      </c>
      <c r="E270" s="188" t="s">
        <v>591</v>
      </c>
      <c r="F270" s="158">
        <v>495</v>
      </c>
      <c r="G270" s="188"/>
      <c r="H270" s="188">
        <v>595</v>
      </c>
      <c r="I270" s="190">
        <v>590</v>
      </c>
      <c r="J270" s="160" t="s">
        <v>614</v>
      </c>
      <c r="K270" s="161">
        <f t="shared" si="92"/>
        <v>100</v>
      </c>
      <c r="L270" s="162">
        <f t="shared" si="93"/>
        <v>0.20202020202020202</v>
      </c>
      <c r="M270" s="157" t="s">
        <v>594</v>
      </c>
      <c r="N270" s="163">
        <v>44589</v>
      </c>
      <c r="O270" s="1"/>
      <c r="P270" s="1"/>
      <c r="Q270" s="242"/>
      <c r="R270" s="1"/>
      <c r="S270" s="6" t="s">
        <v>785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153</v>
      </c>
      <c r="B271" s="186">
        <v>43966</v>
      </c>
      <c r="C271" s="186"/>
      <c r="D271" s="187" t="s">
        <v>76</v>
      </c>
      <c r="E271" s="188" t="s">
        <v>591</v>
      </c>
      <c r="F271" s="158">
        <v>67.5</v>
      </c>
      <c r="G271" s="188"/>
      <c r="H271" s="188">
        <v>86</v>
      </c>
      <c r="I271" s="190">
        <v>86</v>
      </c>
      <c r="J271" s="160" t="s">
        <v>819</v>
      </c>
      <c r="K271" s="161">
        <f t="shared" si="92"/>
        <v>18.5</v>
      </c>
      <c r="L271" s="162">
        <f t="shared" si="93"/>
        <v>0.27407407407407408</v>
      </c>
      <c r="M271" s="157" t="s">
        <v>594</v>
      </c>
      <c r="N271" s="163">
        <v>44008</v>
      </c>
      <c r="O271" s="1"/>
      <c r="P271" s="1"/>
      <c r="Q271" s="242"/>
      <c r="R271" s="1"/>
      <c r="S271" s="6" t="s">
        <v>785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154</v>
      </c>
      <c r="B272" s="186">
        <v>44035</v>
      </c>
      <c r="C272" s="186"/>
      <c r="D272" s="187" t="s">
        <v>488</v>
      </c>
      <c r="E272" s="188" t="s">
        <v>591</v>
      </c>
      <c r="F272" s="158">
        <v>231</v>
      </c>
      <c r="G272" s="188"/>
      <c r="H272" s="188">
        <v>281</v>
      </c>
      <c r="I272" s="190">
        <v>281</v>
      </c>
      <c r="J272" s="160" t="s">
        <v>678</v>
      </c>
      <c r="K272" s="161">
        <f t="shared" si="92"/>
        <v>50</v>
      </c>
      <c r="L272" s="162">
        <f t="shared" si="93"/>
        <v>0.21645021645021645</v>
      </c>
      <c r="M272" s="157" t="s">
        <v>594</v>
      </c>
      <c r="N272" s="163">
        <v>44358</v>
      </c>
      <c r="O272" s="1"/>
      <c r="P272" s="1"/>
      <c r="Q272" s="242"/>
      <c r="R272" s="1"/>
      <c r="S272" s="6" t="s">
        <v>785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155</v>
      </c>
      <c r="B273" s="186">
        <v>44092</v>
      </c>
      <c r="C273" s="186"/>
      <c r="D273" s="187" t="s">
        <v>144</v>
      </c>
      <c r="E273" s="188" t="s">
        <v>591</v>
      </c>
      <c r="F273" s="188">
        <v>206</v>
      </c>
      <c r="G273" s="188"/>
      <c r="H273" s="188">
        <v>248</v>
      </c>
      <c r="I273" s="190">
        <v>248</v>
      </c>
      <c r="J273" s="160" t="s">
        <v>678</v>
      </c>
      <c r="K273" s="161">
        <f t="shared" si="92"/>
        <v>42</v>
      </c>
      <c r="L273" s="162">
        <f t="shared" si="93"/>
        <v>0.20388349514563106</v>
      </c>
      <c r="M273" s="157" t="s">
        <v>594</v>
      </c>
      <c r="N273" s="163">
        <v>44214</v>
      </c>
      <c r="O273" s="1"/>
      <c r="P273" s="1"/>
      <c r="Q273" s="242"/>
      <c r="R273" s="1"/>
      <c r="S273" s="6" t="s">
        <v>785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156</v>
      </c>
      <c r="B274" s="186">
        <v>44140</v>
      </c>
      <c r="C274" s="186"/>
      <c r="D274" s="187" t="s">
        <v>144</v>
      </c>
      <c r="E274" s="188" t="s">
        <v>591</v>
      </c>
      <c r="F274" s="188">
        <v>182.5</v>
      </c>
      <c r="G274" s="188"/>
      <c r="H274" s="188">
        <v>248</v>
      </c>
      <c r="I274" s="190">
        <v>248</v>
      </c>
      <c r="J274" s="160" t="s">
        <v>678</v>
      </c>
      <c r="K274" s="161">
        <f t="shared" si="92"/>
        <v>65.5</v>
      </c>
      <c r="L274" s="162">
        <f t="shared" si="93"/>
        <v>0.35890410958904112</v>
      </c>
      <c r="M274" s="157" t="s">
        <v>594</v>
      </c>
      <c r="N274" s="163">
        <v>44214</v>
      </c>
      <c r="O274" s="1"/>
      <c r="P274" s="1"/>
      <c r="Q274" s="242"/>
      <c r="R274" s="1"/>
      <c r="S274" s="6" t="s">
        <v>785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157</v>
      </c>
      <c r="B275" s="186">
        <v>44140</v>
      </c>
      <c r="C275" s="186"/>
      <c r="D275" s="187" t="s">
        <v>346</v>
      </c>
      <c r="E275" s="188" t="s">
        <v>591</v>
      </c>
      <c r="F275" s="188">
        <v>247.5</v>
      </c>
      <c r="G275" s="188"/>
      <c r="H275" s="188">
        <v>320</v>
      </c>
      <c r="I275" s="190">
        <v>320</v>
      </c>
      <c r="J275" s="160" t="s">
        <v>678</v>
      </c>
      <c r="K275" s="161">
        <f t="shared" si="92"/>
        <v>72.5</v>
      </c>
      <c r="L275" s="162">
        <f t="shared" si="93"/>
        <v>0.29292929292929293</v>
      </c>
      <c r="M275" s="157" t="s">
        <v>594</v>
      </c>
      <c r="N275" s="163">
        <v>44323</v>
      </c>
      <c r="O275" s="1"/>
      <c r="P275" s="1"/>
      <c r="Q275" s="242"/>
      <c r="R275" s="1"/>
      <c r="S275" s="6" t="s">
        <v>785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158</v>
      </c>
      <c r="B276" s="186">
        <v>44140</v>
      </c>
      <c r="C276" s="186"/>
      <c r="D276" s="187" t="s">
        <v>203</v>
      </c>
      <c r="E276" s="188" t="s">
        <v>591</v>
      </c>
      <c r="F276" s="158">
        <v>925</v>
      </c>
      <c r="G276" s="188"/>
      <c r="H276" s="188">
        <v>1095</v>
      </c>
      <c r="I276" s="190">
        <v>1093</v>
      </c>
      <c r="J276" s="160" t="s">
        <v>820</v>
      </c>
      <c r="K276" s="161">
        <f t="shared" si="92"/>
        <v>170</v>
      </c>
      <c r="L276" s="162">
        <f t="shared" si="93"/>
        <v>0.18378378378378379</v>
      </c>
      <c r="M276" s="157" t="s">
        <v>594</v>
      </c>
      <c r="N276" s="163">
        <v>44201</v>
      </c>
      <c r="O276" s="1"/>
      <c r="P276" s="1"/>
      <c r="Q276" s="242"/>
      <c r="R276" s="1"/>
      <c r="S276" s="6" t="s">
        <v>785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159</v>
      </c>
      <c r="B277" s="186">
        <v>44140</v>
      </c>
      <c r="C277" s="186"/>
      <c r="D277" s="187" t="s">
        <v>364</v>
      </c>
      <c r="E277" s="188" t="s">
        <v>591</v>
      </c>
      <c r="F277" s="158">
        <v>332.5</v>
      </c>
      <c r="G277" s="188"/>
      <c r="H277" s="188">
        <v>393</v>
      </c>
      <c r="I277" s="190">
        <v>406</v>
      </c>
      <c r="J277" s="160" t="s">
        <v>821</v>
      </c>
      <c r="K277" s="161">
        <f t="shared" si="92"/>
        <v>60.5</v>
      </c>
      <c r="L277" s="162">
        <f t="shared" si="93"/>
        <v>0.18195488721804512</v>
      </c>
      <c r="M277" s="157" t="s">
        <v>594</v>
      </c>
      <c r="N277" s="163">
        <v>44256</v>
      </c>
      <c r="O277" s="1"/>
      <c r="P277" s="1"/>
      <c r="Q277" s="242"/>
      <c r="R277" s="1"/>
      <c r="S277" s="6" t="s">
        <v>785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160</v>
      </c>
      <c r="B278" s="186">
        <v>44141</v>
      </c>
      <c r="C278" s="186"/>
      <c r="D278" s="187" t="s">
        <v>488</v>
      </c>
      <c r="E278" s="188" t="s">
        <v>591</v>
      </c>
      <c r="F278" s="158">
        <v>231</v>
      </c>
      <c r="G278" s="188"/>
      <c r="H278" s="188">
        <v>281</v>
      </c>
      <c r="I278" s="190">
        <v>281</v>
      </c>
      <c r="J278" s="160" t="s">
        <v>678</v>
      </c>
      <c r="K278" s="161">
        <f t="shared" si="92"/>
        <v>50</v>
      </c>
      <c r="L278" s="162">
        <f t="shared" si="93"/>
        <v>0.21645021645021645</v>
      </c>
      <c r="M278" s="157" t="s">
        <v>594</v>
      </c>
      <c r="N278" s="163">
        <v>44358</v>
      </c>
      <c r="O278" s="1"/>
      <c r="P278" s="1"/>
      <c r="Q278" s="242"/>
      <c r="R278" s="1"/>
      <c r="S278" s="6" t="s">
        <v>785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161</v>
      </c>
      <c r="B279" s="186">
        <v>44187</v>
      </c>
      <c r="C279" s="186"/>
      <c r="D279" s="187" t="s">
        <v>822</v>
      </c>
      <c r="E279" s="188" t="s">
        <v>591</v>
      </c>
      <c r="F279" s="158">
        <v>190</v>
      </c>
      <c r="G279" s="188"/>
      <c r="H279" s="188">
        <v>239</v>
      </c>
      <c r="I279" s="190">
        <v>239</v>
      </c>
      <c r="J279" s="160" t="s">
        <v>823</v>
      </c>
      <c r="K279" s="161">
        <f t="shared" si="92"/>
        <v>49</v>
      </c>
      <c r="L279" s="162">
        <f t="shared" si="93"/>
        <v>0.25789473684210529</v>
      </c>
      <c r="M279" s="157" t="s">
        <v>594</v>
      </c>
      <c r="N279" s="163">
        <v>44844</v>
      </c>
      <c r="O279" s="1"/>
      <c r="P279" s="1"/>
      <c r="Q279" s="242"/>
      <c r="R279" s="1"/>
      <c r="S279" s="6" t="s">
        <v>785</v>
      </c>
    </row>
    <row r="280" spans="1:27" ht="12.75" customHeight="1">
      <c r="A280" s="185">
        <v>162</v>
      </c>
      <c r="B280" s="186">
        <v>44258</v>
      </c>
      <c r="C280" s="186"/>
      <c r="D280" s="187" t="s">
        <v>818</v>
      </c>
      <c r="E280" s="188" t="s">
        <v>591</v>
      </c>
      <c r="F280" s="158">
        <v>495</v>
      </c>
      <c r="G280" s="188"/>
      <c r="H280" s="188">
        <v>595</v>
      </c>
      <c r="I280" s="190">
        <v>590</v>
      </c>
      <c r="J280" s="160" t="s">
        <v>614</v>
      </c>
      <c r="K280" s="161">
        <f t="shared" si="92"/>
        <v>100</v>
      </c>
      <c r="L280" s="162">
        <f t="shared" si="93"/>
        <v>0.20202020202020202</v>
      </c>
      <c r="M280" s="157" t="s">
        <v>594</v>
      </c>
      <c r="N280" s="163">
        <v>44589</v>
      </c>
      <c r="O280" s="1"/>
      <c r="P280" s="1"/>
      <c r="Q280" s="242"/>
      <c r="S280" s="6" t="s">
        <v>785</v>
      </c>
    </row>
    <row r="281" spans="1:27" ht="12.75" customHeight="1">
      <c r="A281" s="185">
        <v>163</v>
      </c>
      <c r="B281" s="186">
        <v>44274</v>
      </c>
      <c r="C281" s="186"/>
      <c r="D281" s="187" t="s">
        <v>364</v>
      </c>
      <c r="E281" s="188" t="s">
        <v>591</v>
      </c>
      <c r="F281" s="158">
        <v>355</v>
      </c>
      <c r="G281" s="188"/>
      <c r="H281" s="188">
        <v>422.5</v>
      </c>
      <c r="I281" s="190">
        <v>420</v>
      </c>
      <c r="J281" s="160" t="s">
        <v>824</v>
      </c>
      <c r="K281" s="161">
        <f t="shared" si="92"/>
        <v>67.5</v>
      </c>
      <c r="L281" s="162">
        <f t="shared" si="93"/>
        <v>0.19014084507042253</v>
      </c>
      <c r="M281" s="157" t="s">
        <v>594</v>
      </c>
      <c r="N281" s="163">
        <v>44361</v>
      </c>
      <c r="O281" s="1"/>
      <c r="S281" s="203" t="s">
        <v>785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164</v>
      </c>
      <c r="B282" s="186">
        <v>44295</v>
      </c>
      <c r="C282" s="186"/>
      <c r="D282" s="187" t="s">
        <v>326</v>
      </c>
      <c r="E282" s="188" t="s">
        <v>591</v>
      </c>
      <c r="F282" s="158">
        <v>555</v>
      </c>
      <c r="G282" s="188"/>
      <c r="H282" s="188">
        <v>663</v>
      </c>
      <c r="I282" s="190">
        <v>663</v>
      </c>
      <c r="J282" s="160" t="s">
        <v>825</v>
      </c>
      <c r="K282" s="161">
        <f t="shared" si="92"/>
        <v>108</v>
      </c>
      <c r="L282" s="162">
        <f t="shared" si="93"/>
        <v>0.19459459459459461</v>
      </c>
      <c r="M282" s="157" t="s">
        <v>594</v>
      </c>
      <c r="N282" s="163">
        <v>44321</v>
      </c>
      <c r="O282" s="1"/>
      <c r="P282" s="1"/>
      <c r="Q282" s="242"/>
      <c r="R282" s="1"/>
      <c r="S282" s="203" t="s">
        <v>785</v>
      </c>
    </row>
    <row r="283" spans="1:27" ht="12.75" customHeight="1">
      <c r="A283" s="185">
        <v>165</v>
      </c>
      <c r="B283" s="186">
        <v>44308</v>
      </c>
      <c r="C283" s="186"/>
      <c r="D283" s="187" t="s">
        <v>789</v>
      </c>
      <c r="E283" s="188" t="s">
        <v>591</v>
      </c>
      <c r="F283" s="158">
        <v>126.5</v>
      </c>
      <c r="G283" s="188"/>
      <c r="H283" s="188">
        <v>155</v>
      </c>
      <c r="I283" s="190">
        <v>155</v>
      </c>
      <c r="J283" s="160" t="s">
        <v>678</v>
      </c>
      <c r="K283" s="161">
        <f t="shared" si="92"/>
        <v>28.5</v>
      </c>
      <c r="L283" s="162">
        <f t="shared" si="93"/>
        <v>0.22529644268774704</v>
      </c>
      <c r="M283" s="157" t="s">
        <v>594</v>
      </c>
      <c r="N283" s="163">
        <v>44362</v>
      </c>
      <c r="O283" s="1"/>
      <c r="S283" s="203" t="s">
        <v>785</v>
      </c>
    </row>
    <row r="284" spans="1:27" ht="12.75" customHeight="1">
      <c r="A284" s="164">
        <v>166</v>
      </c>
      <c r="B284" s="195">
        <v>44368</v>
      </c>
      <c r="C284" s="195"/>
      <c r="D284" s="166" t="s">
        <v>826</v>
      </c>
      <c r="E284" s="168" t="s">
        <v>591</v>
      </c>
      <c r="F284" s="196">
        <v>287.5</v>
      </c>
      <c r="G284" s="168"/>
      <c r="H284" s="168">
        <v>245</v>
      </c>
      <c r="I284" s="169">
        <v>344</v>
      </c>
      <c r="J284" s="170" t="s">
        <v>827</v>
      </c>
      <c r="K284" s="171">
        <f t="shared" si="92"/>
        <v>-42.5</v>
      </c>
      <c r="L284" s="172">
        <f t="shared" si="93"/>
        <v>-0.14782608695652175</v>
      </c>
      <c r="M284" s="168" t="s">
        <v>604</v>
      </c>
      <c r="N284" s="165">
        <v>44508</v>
      </c>
      <c r="O284" s="1"/>
      <c r="S284" s="203" t="s">
        <v>785</v>
      </c>
    </row>
    <row r="285" spans="1:27" ht="12.75" customHeight="1">
      <c r="A285" s="185">
        <v>167</v>
      </c>
      <c r="B285" s="186">
        <v>44368</v>
      </c>
      <c r="C285" s="186"/>
      <c r="D285" s="187" t="s">
        <v>488</v>
      </c>
      <c r="E285" s="188" t="s">
        <v>591</v>
      </c>
      <c r="F285" s="158">
        <v>241</v>
      </c>
      <c r="G285" s="188"/>
      <c r="H285" s="188">
        <v>298</v>
      </c>
      <c r="I285" s="190">
        <v>320</v>
      </c>
      <c r="J285" s="160" t="s">
        <v>678</v>
      </c>
      <c r="K285" s="161">
        <f t="shared" si="92"/>
        <v>57</v>
      </c>
      <c r="L285" s="162">
        <f t="shared" si="93"/>
        <v>0.23651452282157676</v>
      </c>
      <c r="M285" s="157" t="s">
        <v>594</v>
      </c>
      <c r="N285" s="163">
        <v>44802</v>
      </c>
      <c r="O285" s="37"/>
      <c r="S285" s="203" t="s">
        <v>785</v>
      </c>
    </row>
    <row r="286" spans="1:27" ht="12.75" customHeight="1">
      <c r="A286" s="185">
        <v>168</v>
      </c>
      <c r="B286" s="186">
        <v>44406</v>
      </c>
      <c r="C286" s="186"/>
      <c r="D286" s="187" t="s">
        <v>789</v>
      </c>
      <c r="E286" s="188" t="s">
        <v>591</v>
      </c>
      <c r="F286" s="158">
        <v>162.5</v>
      </c>
      <c r="G286" s="188"/>
      <c r="H286" s="188">
        <v>200</v>
      </c>
      <c r="I286" s="190">
        <v>200</v>
      </c>
      <c r="J286" s="160" t="s">
        <v>678</v>
      </c>
      <c r="K286" s="161">
        <f t="shared" si="92"/>
        <v>37.5</v>
      </c>
      <c r="L286" s="162">
        <f t="shared" si="93"/>
        <v>0.23076923076923078</v>
      </c>
      <c r="M286" s="157" t="s">
        <v>594</v>
      </c>
      <c r="N286" s="163">
        <v>44802</v>
      </c>
      <c r="O286" s="1"/>
      <c r="S286" s="203" t="s">
        <v>785</v>
      </c>
    </row>
    <row r="287" spans="1:27" ht="12.75" customHeight="1">
      <c r="A287" s="185">
        <v>169</v>
      </c>
      <c r="B287" s="186">
        <v>44462</v>
      </c>
      <c r="C287" s="186"/>
      <c r="D287" s="187" t="s">
        <v>445</v>
      </c>
      <c r="E287" s="188" t="s">
        <v>591</v>
      </c>
      <c r="F287" s="158">
        <v>1235</v>
      </c>
      <c r="G287" s="188"/>
      <c r="H287" s="188">
        <v>1505</v>
      </c>
      <c r="I287" s="190">
        <v>1500</v>
      </c>
      <c r="J287" s="160" t="s">
        <v>678</v>
      </c>
      <c r="K287" s="161">
        <f t="shared" si="92"/>
        <v>270</v>
      </c>
      <c r="L287" s="162">
        <f t="shared" si="93"/>
        <v>0.21862348178137653</v>
      </c>
      <c r="M287" s="157" t="s">
        <v>594</v>
      </c>
      <c r="N287" s="163">
        <v>44564</v>
      </c>
      <c r="O287" s="1"/>
      <c r="S287" s="203" t="s">
        <v>785</v>
      </c>
    </row>
    <row r="288" spans="1:27" ht="12.75" customHeight="1">
      <c r="A288" s="204">
        <v>170</v>
      </c>
      <c r="B288" s="205">
        <v>44480</v>
      </c>
      <c r="C288" s="205"/>
      <c r="D288" s="206" t="s">
        <v>828</v>
      </c>
      <c r="E288" s="207" t="s">
        <v>591</v>
      </c>
      <c r="F288" s="55">
        <v>58.75</v>
      </c>
      <c r="G288" s="207"/>
      <c r="H288" s="208"/>
      <c r="I288" s="51"/>
      <c r="J288" s="209" t="s">
        <v>592</v>
      </c>
      <c r="K288" s="204"/>
      <c r="L288" s="205"/>
      <c r="M288" s="205"/>
      <c r="N288" s="206"/>
      <c r="O288" s="37"/>
      <c r="S288" s="203" t="s">
        <v>785</v>
      </c>
    </row>
    <row r="289" spans="1:19" ht="12.75" customHeight="1">
      <c r="A289" s="210">
        <v>171</v>
      </c>
      <c r="B289" s="211">
        <v>44481</v>
      </c>
      <c r="C289" s="211"/>
      <c r="D289" s="212" t="s">
        <v>278</v>
      </c>
      <c r="E289" s="51" t="s">
        <v>591</v>
      </c>
      <c r="F289" s="213" t="s">
        <v>829</v>
      </c>
      <c r="G289" s="51"/>
      <c r="H289" s="51"/>
      <c r="I289" s="51">
        <v>380</v>
      </c>
      <c r="J289" s="214" t="s">
        <v>592</v>
      </c>
      <c r="K289" s="210"/>
      <c r="L289" s="211"/>
      <c r="M289" s="211"/>
      <c r="N289" s="212"/>
      <c r="O289" s="37"/>
      <c r="S289" s="203" t="s">
        <v>785</v>
      </c>
    </row>
    <row r="290" spans="1:19" ht="12.75" customHeight="1">
      <c r="A290" s="154">
        <v>172</v>
      </c>
      <c r="B290" s="155">
        <v>44481</v>
      </c>
      <c r="C290" s="155"/>
      <c r="D290" s="156" t="s">
        <v>830</v>
      </c>
      <c r="E290" s="157" t="s">
        <v>591</v>
      </c>
      <c r="F290" s="158">
        <v>45.5</v>
      </c>
      <c r="G290" s="157"/>
      <c r="H290" s="157">
        <v>56.5</v>
      </c>
      <c r="I290" s="159">
        <v>56</v>
      </c>
      <c r="J290" s="160" t="s">
        <v>678</v>
      </c>
      <c r="K290" s="161">
        <f t="shared" ref="K290:K291" si="94">H290-F290</f>
        <v>11</v>
      </c>
      <c r="L290" s="162">
        <f t="shared" ref="L290:L291" si="95">K290/F290</f>
        <v>0.24175824175824176</v>
      </c>
      <c r="M290" s="157" t="s">
        <v>594</v>
      </c>
      <c r="N290" s="163">
        <v>44881</v>
      </c>
      <c r="O290" s="37"/>
      <c r="S290" s="203"/>
    </row>
    <row r="291" spans="1:19" ht="12.75" customHeight="1">
      <c r="A291" s="154">
        <v>173</v>
      </c>
      <c r="B291" s="155">
        <v>44551</v>
      </c>
      <c r="C291" s="155"/>
      <c r="D291" s="156" t="s">
        <v>131</v>
      </c>
      <c r="E291" s="157" t="s">
        <v>591</v>
      </c>
      <c r="F291" s="158">
        <v>2300</v>
      </c>
      <c r="G291" s="157"/>
      <c r="H291" s="157">
        <f>(2820+2200)/2</f>
        <v>2510</v>
      </c>
      <c r="I291" s="159">
        <v>3000</v>
      </c>
      <c r="J291" s="160" t="s">
        <v>831</v>
      </c>
      <c r="K291" s="161">
        <f t="shared" si="94"/>
        <v>210</v>
      </c>
      <c r="L291" s="162">
        <f t="shared" si="95"/>
        <v>9.1304347826086957E-2</v>
      </c>
      <c r="M291" s="157" t="s">
        <v>594</v>
      </c>
      <c r="N291" s="163">
        <v>44649</v>
      </c>
      <c r="O291" s="1"/>
      <c r="S291" s="203"/>
    </row>
    <row r="292" spans="1:19" ht="12.75" customHeight="1">
      <c r="A292" s="154">
        <v>174</v>
      </c>
      <c r="B292" s="155">
        <v>44606</v>
      </c>
      <c r="C292" s="155"/>
      <c r="D292" s="156" t="s">
        <v>435</v>
      </c>
      <c r="E292" s="157" t="s">
        <v>591</v>
      </c>
      <c r="F292" s="158">
        <v>635</v>
      </c>
      <c r="G292" s="157"/>
      <c r="H292" s="157">
        <v>700</v>
      </c>
      <c r="I292" s="159">
        <v>764</v>
      </c>
      <c r="J292" s="160" t="s">
        <v>865</v>
      </c>
      <c r="K292" s="161">
        <f t="shared" ref="K292" si="96">H292-F292</f>
        <v>65</v>
      </c>
      <c r="L292" s="162">
        <f t="shared" ref="L292" si="97">K292/F292</f>
        <v>0.10236220472440945</v>
      </c>
      <c r="M292" s="157" t="s">
        <v>594</v>
      </c>
      <c r="N292" s="163">
        <v>45159</v>
      </c>
      <c r="O292" s="37"/>
      <c r="S292" s="203"/>
    </row>
    <row r="293" spans="1:19" ht="12.75" customHeight="1">
      <c r="A293" s="154">
        <v>175</v>
      </c>
      <c r="B293" s="155">
        <v>44613</v>
      </c>
      <c r="C293" s="155"/>
      <c r="D293" s="156" t="s">
        <v>445</v>
      </c>
      <c r="E293" s="157" t="s">
        <v>591</v>
      </c>
      <c r="F293" s="158">
        <v>1255</v>
      </c>
      <c r="G293" s="157"/>
      <c r="H293" s="157">
        <v>1515</v>
      </c>
      <c r="I293" s="159">
        <v>1510</v>
      </c>
      <c r="J293" s="160" t="s">
        <v>678</v>
      </c>
      <c r="K293" s="161">
        <f>H293-F293</f>
        <v>260</v>
      </c>
      <c r="L293" s="162">
        <f>K293/F293</f>
        <v>0.20717131474103587</v>
      </c>
      <c r="M293" s="157" t="s">
        <v>594</v>
      </c>
      <c r="N293" s="163">
        <v>44834</v>
      </c>
      <c r="O293" s="37"/>
      <c r="S293" s="203"/>
    </row>
    <row r="294" spans="1:19" ht="12.75" customHeight="1">
      <c r="A294">
        <v>176</v>
      </c>
      <c r="B294" s="211">
        <v>44670</v>
      </c>
      <c r="C294" s="211"/>
      <c r="D294" s="53" t="s">
        <v>551</v>
      </c>
      <c r="E294" s="215" t="s">
        <v>591</v>
      </c>
      <c r="F294" s="51" t="s">
        <v>832</v>
      </c>
      <c r="G294" s="51"/>
      <c r="H294" s="51"/>
      <c r="I294" s="51">
        <v>553</v>
      </c>
      <c r="J294" s="51" t="s">
        <v>592</v>
      </c>
      <c r="K294" s="51"/>
      <c r="L294" s="51"/>
      <c r="M294" s="51"/>
      <c r="N294" s="51"/>
      <c r="O294" s="37"/>
      <c r="S294" s="203"/>
    </row>
    <row r="295" spans="1:19" ht="12.75" customHeight="1">
      <c r="A295" s="185">
        <v>177</v>
      </c>
      <c r="B295" s="186">
        <v>44746</v>
      </c>
      <c r="C295" s="186"/>
      <c r="D295" s="187" t="s">
        <v>833</v>
      </c>
      <c r="E295" s="188" t="s">
        <v>591</v>
      </c>
      <c r="F295" s="188">
        <v>207.5</v>
      </c>
      <c r="G295" s="188"/>
      <c r="H295" s="188">
        <v>254</v>
      </c>
      <c r="I295" s="190">
        <v>254</v>
      </c>
      <c r="J295" s="160" t="s">
        <v>678</v>
      </c>
      <c r="K295" s="161">
        <f t="shared" ref="K295:K297" si="98">H295-F295</f>
        <v>46.5</v>
      </c>
      <c r="L295" s="162">
        <f t="shared" ref="L295:L297" si="99">K295/F295</f>
        <v>0.22409638554216868</v>
      </c>
      <c r="M295" s="157" t="s">
        <v>594</v>
      </c>
      <c r="N295" s="163">
        <v>44792</v>
      </c>
      <c r="O295" s="1"/>
      <c r="S295" s="203"/>
    </row>
    <row r="296" spans="1:19" ht="12.75" customHeight="1">
      <c r="A296" s="185">
        <v>178</v>
      </c>
      <c r="B296" s="186">
        <v>44775</v>
      </c>
      <c r="C296" s="186"/>
      <c r="D296" s="187" t="s">
        <v>490</v>
      </c>
      <c r="E296" s="188" t="s">
        <v>591</v>
      </c>
      <c r="F296" s="188">
        <v>31.25</v>
      </c>
      <c r="G296" s="188"/>
      <c r="H296" s="188">
        <v>38.75</v>
      </c>
      <c r="I296" s="190">
        <v>38</v>
      </c>
      <c r="J296" s="160" t="s">
        <v>678</v>
      </c>
      <c r="K296" s="161">
        <f t="shared" si="98"/>
        <v>7.5</v>
      </c>
      <c r="L296" s="162">
        <f t="shared" si="99"/>
        <v>0.24</v>
      </c>
      <c r="M296" s="157" t="s">
        <v>594</v>
      </c>
      <c r="N296" s="163">
        <v>44844</v>
      </c>
      <c r="O296" s="37"/>
      <c r="S296" s="55"/>
    </row>
    <row r="297" spans="1:19" ht="12.75" customHeight="1">
      <c r="A297" s="185">
        <v>179</v>
      </c>
      <c r="B297" s="186">
        <v>44841</v>
      </c>
      <c r="C297" s="186"/>
      <c r="D297" s="187" t="s">
        <v>834</v>
      </c>
      <c r="E297" s="188" t="s">
        <v>591</v>
      </c>
      <c r="F297" s="158">
        <v>665</v>
      </c>
      <c r="G297" s="188"/>
      <c r="H297" s="188">
        <v>807.5</v>
      </c>
      <c r="I297" s="190">
        <v>840</v>
      </c>
      <c r="J297" s="160" t="s">
        <v>831</v>
      </c>
      <c r="K297" s="161">
        <f t="shared" si="98"/>
        <v>142.5</v>
      </c>
      <c r="L297" s="162">
        <f t="shared" si="99"/>
        <v>0.21428571428571427</v>
      </c>
      <c r="M297" s="157" t="s">
        <v>594</v>
      </c>
      <c r="N297" s="163">
        <v>45097</v>
      </c>
      <c r="O297" s="37"/>
      <c r="S297" s="55"/>
    </row>
    <row r="298" spans="1:19" ht="12.75" customHeight="1">
      <c r="A298" s="185">
        <v>180</v>
      </c>
      <c r="B298" s="186">
        <v>44844</v>
      </c>
      <c r="C298" s="186"/>
      <c r="D298" s="187" t="s">
        <v>437</v>
      </c>
      <c r="E298" s="188" t="s">
        <v>591</v>
      </c>
      <c r="F298" s="158">
        <v>227.5</v>
      </c>
      <c r="G298" s="188"/>
      <c r="H298" s="188">
        <v>270</v>
      </c>
      <c r="I298" s="190">
        <v>291</v>
      </c>
      <c r="J298" s="160" t="s">
        <v>867</v>
      </c>
      <c r="K298" s="161">
        <f t="shared" ref="K298" si="100">H298-F298</f>
        <v>42.5</v>
      </c>
      <c r="L298" s="162">
        <f t="shared" ref="L298" si="101">K298/F298</f>
        <v>0.18681318681318682</v>
      </c>
      <c r="M298" s="157" t="s">
        <v>594</v>
      </c>
      <c r="N298" s="163">
        <v>45160</v>
      </c>
      <c r="O298" s="37"/>
      <c r="R298" s="37"/>
      <c r="S298" s="55"/>
    </row>
    <row r="299" spans="1:19" ht="12.75" customHeight="1">
      <c r="A299" s="185">
        <v>181</v>
      </c>
      <c r="B299" s="186">
        <v>44845</v>
      </c>
      <c r="C299" s="186"/>
      <c r="D299" s="187" t="s">
        <v>435</v>
      </c>
      <c r="E299" s="188" t="s">
        <v>591</v>
      </c>
      <c r="F299" s="158">
        <v>555</v>
      </c>
      <c r="G299" s="188"/>
      <c r="H299" s="188">
        <v>700</v>
      </c>
      <c r="I299" s="190">
        <v>765</v>
      </c>
      <c r="J299" s="160" t="s">
        <v>866</v>
      </c>
      <c r="K299" s="161">
        <f t="shared" ref="K299" si="102">H299-F299</f>
        <v>145</v>
      </c>
      <c r="L299" s="162">
        <f t="shared" ref="L299" si="103">K299/F299</f>
        <v>0.26126126126126126</v>
      </c>
      <c r="M299" s="157" t="s">
        <v>594</v>
      </c>
      <c r="N299" s="163">
        <v>45159</v>
      </c>
      <c r="O299" s="37"/>
      <c r="R299" s="37"/>
      <c r="S299" s="55"/>
    </row>
    <row r="300" spans="1:19" ht="12.75" customHeight="1">
      <c r="A300" s="185">
        <v>182</v>
      </c>
      <c r="B300" s="186">
        <v>44981</v>
      </c>
      <c r="C300" s="186"/>
      <c r="D300" s="187" t="s">
        <v>452</v>
      </c>
      <c r="E300" s="188" t="s">
        <v>591</v>
      </c>
      <c r="F300" s="158">
        <v>1675</v>
      </c>
      <c r="G300" s="188"/>
      <c r="H300" s="188">
        <v>2080</v>
      </c>
      <c r="I300" s="190">
        <v>2080</v>
      </c>
      <c r="J300" s="160" t="s">
        <v>678</v>
      </c>
      <c r="K300" s="161">
        <f>H300-F300</f>
        <v>405</v>
      </c>
      <c r="L300" s="162">
        <f>K300/F300</f>
        <v>0.2417910447761194</v>
      </c>
      <c r="M300" s="157" t="s">
        <v>594</v>
      </c>
      <c r="N300" s="163">
        <v>45119</v>
      </c>
      <c r="O300" s="37"/>
      <c r="S300" s="55" t="s">
        <v>863</v>
      </c>
    </row>
    <row r="301" spans="1:19" ht="12.75" customHeight="1">
      <c r="A301" s="185">
        <v>183</v>
      </c>
      <c r="B301" s="186">
        <v>44986</v>
      </c>
      <c r="C301" s="186"/>
      <c r="D301" s="187" t="s">
        <v>490</v>
      </c>
      <c r="E301" s="188" t="s">
        <v>591</v>
      </c>
      <c r="F301" s="158">
        <v>57.5</v>
      </c>
      <c r="G301" s="188"/>
      <c r="H301" s="188">
        <v>120</v>
      </c>
      <c r="I301" s="190">
        <v>120</v>
      </c>
      <c r="J301" s="160" t="s">
        <v>678</v>
      </c>
      <c r="K301" s="161">
        <f>H301-F301</f>
        <v>62.5</v>
      </c>
      <c r="L301" s="162">
        <f>K301/F301</f>
        <v>1.0869565217391304</v>
      </c>
      <c r="M301" s="157" t="s">
        <v>594</v>
      </c>
      <c r="N301" s="163">
        <v>45049</v>
      </c>
      <c r="O301" s="37"/>
      <c r="S301" s="55" t="s">
        <v>863</v>
      </c>
    </row>
    <row r="302" spans="1:19" ht="12.75" customHeight="1">
      <c r="A302" s="185">
        <v>184</v>
      </c>
      <c r="B302" s="186">
        <v>45008</v>
      </c>
      <c r="C302" s="186"/>
      <c r="D302" s="187" t="s">
        <v>507</v>
      </c>
      <c r="E302" s="188" t="s">
        <v>591</v>
      </c>
      <c r="F302" s="158">
        <v>2765</v>
      </c>
      <c r="G302" s="188"/>
      <c r="H302" s="188">
        <v>3547.5</v>
      </c>
      <c r="I302" s="190">
        <v>3523</v>
      </c>
      <c r="J302" s="160" t="s">
        <v>678</v>
      </c>
      <c r="K302" s="161">
        <f>H302-F302</f>
        <v>782.5</v>
      </c>
      <c r="L302" s="162">
        <f>K302/F302</f>
        <v>0.28300180831826399</v>
      </c>
      <c r="M302" s="157" t="s">
        <v>594</v>
      </c>
      <c r="N302" s="163">
        <v>45177</v>
      </c>
      <c r="O302" s="37"/>
      <c r="S302" s="55" t="s">
        <v>863</v>
      </c>
    </row>
    <row r="303" spans="1:19" ht="12.75" customHeight="1">
      <c r="A303" s="185">
        <v>185</v>
      </c>
      <c r="B303" s="186">
        <v>45027</v>
      </c>
      <c r="C303" s="186"/>
      <c r="D303" s="187" t="s">
        <v>835</v>
      </c>
      <c r="E303" s="188" t="s">
        <v>591</v>
      </c>
      <c r="F303" s="188">
        <v>460</v>
      </c>
      <c r="G303" s="188"/>
      <c r="H303" s="188">
        <v>825</v>
      </c>
      <c r="I303" s="190">
        <v>810</v>
      </c>
      <c r="J303" s="160" t="s">
        <v>678</v>
      </c>
      <c r="K303" s="161">
        <f>H303-F303</f>
        <v>365</v>
      </c>
      <c r="L303" s="162">
        <f>K303/F303</f>
        <v>0.79347826086956519</v>
      </c>
      <c r="M303" s="157" t="s">
        <v>594</v>
      </c>
      <c r="N303" s="163">
        <v>45155</v>
      </c>
      <c r="O303" s="37"/>
      <c r="S303" s="55" t="s">
        <v>863</v>
      </c>
    </row>
    <row r="304" spans="1:19" ht="12.75" customHeight="1">
      <c r="A304" s="210">
        <v>186</v>
      </c>
      <c r="B304" s="211">
        <v>45050</v>
      </c>
      <c r="C304" s="53"/>
      <c r="D304" s="53" t="s">
        <v>42</v>
      </c>
      <c r="E304" s="215" t="s">
        <v>591</v>
      </c>
      <c r="F304" s="51" t="s">
        <v>836</v>
      </c>
      <c r="G304" s="51"/>
      <c r="H304" s="51"/>
      <c r="I304" s="51">
        <v>5040</v>
      </c>
      <c r="J304" s="51" t="s">
        <v>592</v>
      </c>
      <c r="K304" s="51"/>
      <c r="L304" s="51"/>
      <c r="M304" s="51"/>
      <c r="N304" s="51"/>
      <c r="O304" s="37"/>
      <c r="S304" s="55" t="s">
        <v>863</v>
      </c>
    </row>
    <row r="305" spans="1:39" ht="12.75" customHeight="1">
      <c r="A305" s="185">
        <v>187</v>
      </c>
      <c r="B305" s="186">
        <v>45075</v>
      </c>
      <c r="C305" s="186"/>
      <c r="D305" s="187" t="s">
        <v>837</v>
      </c>
      <c r="E305" s="188" t="s">
        <v>591</v>
      </c>
      <c r="F305" s="158">
        <v>585</v>
      </c>
      <c r="G305" s="188"/>
      <c r="H305" s="188">
        <v>732</v>
      </c>
      <c r="I305" s="190">
        <v>732</v>
      </c>
      <c r="J305" s="160" t="s">
        <v>678</v>
      </c>
      <c r="K305" s="161">
        <f>H305-F305</f>
        <v>147</v>
      </c>
      <c r="L305" s="162">
        <f>K305/F305</f>
        <v>0.25128205128205128</v>
      </c>
      <c r="M305" s="157" t="s">
        <v>594</v>
      </c>
      <c r="N305" s="163">
        <v>45152</v>
      </c>
      <c r="O305" s="37"/>
      <c r="R305" s="37"/>
      <c r="S305" s="55" t="s">
        <v>863</v>
      </c>
      <c r="U305" s="37"/>
      <c r="W305" s="37"/>
      <c r="X305" s="55"/>
      <c r="Z305" s="37"/>
      <c r="AB305" s="37"/>
      <c r="AC305" s="55"/>
      <c r="AE305" s="37"/>
      <c r="AG305" s="37"/>
      <c r="AH305" s="55"/>
      <c r="AJ305" s="37"/>
      <c r="AL305" s="37"/>
      <c r="AM305" s="55"/>
    </row>
    <row r="306" spans="1:39" ht="12.75" customHeight="1">
      <c r="A306" s="210">
        <v>188</v>
      </c>
      <c r="B306" s="211">
        <v>45078</v>
      </c>
      <c r="C306" s="53"/>
      <c r="D306" s="53" t="s">
        <v>539</v>
      </c>
      <c r="E306" s="215" t="s">
        <v>591</v>
      </c>
      <c r="F306" s="51" t="s">
        <v>838</v>
      </c>
      <c r="G306" s="51"/>
      <c r="H306" s="51"/>
      <c r="I306" s="51">
        <v>4300</v>
      </c>
      <c r="J306" s="51" t="s">
        <v>592</v>
      </c>
      <c r="K306" s="51"/>
      <c r="L306" s="51"/>
      <c r="M306" s="51"/>
      <c r="N306" s="51"/>
      <c r="O306" s="37"/>
      <c r="R306" s="37"/>
      <c r="S306" s="55" t="s">
        <v>863</v>
      </c>
      <c r="U306" s="37"/>
      <c r="W306" s="37"/>
      <c r="X306" s="55"/>
      <c r="Z306" s="37"/>
      <c r="AB306" s="37"/>
      <c r="AC306" s="55"/>
      <c r="AE306" s="37"/>
      <c r="AG306" s="37"/>
      <c r="AH306" s="55"/>
      <c r="AJ306" s="37"/>
      <c r="AL306" s="37"/>
      <c r="AM306" s="55"/>
    </row>
    <row r="307" spans="1:39" ht="12.75" customHeight="1">
      <c r="A307" s="185">
        <v>189</v>
      </c>
      <c r="B307" s="186">
        <v>45103</v>
      </c>
      <c r="C307" s="186"/>
      <c r="D307" s="187" t="s">
        <v>860</v>
      </c>
      <c r="E307" s="188" t="s">
        <v>591</v>
      </c>
      <c r="F307" s="158">
        <v>282.5</v>
      </c>
      <c r="G307" s="188"/>
      <c r="H307" s="188">
        <v>383</v>
      </c>
      <c r="I307" s="190">
        <v>383</v>
      </c>
      <c r="J307" s="160" t="s">
        <v>678</v>
      </c>
      <c r="K307" s="161">
        <f>H307-F307</f>
        <v>100.5</v>
      </c>
      <c r="L307" s="162">
        <f>K307/F307</f>
        <v>0.35575221238938054</v>
      </c>
      <c r="M307" s="157" t="s">
        <v>594</v>
      </c>
      <c r="N307" s="163">
        <v>45265</v>
      </c>
      <c r="O307" s="37"/>
      <c r="R307" s="37"/>
      <c r="S307" s="55" t="s">
        <v>863</v>
      </c>
      <c r="U307" s="37"/>
      <c r="W307" s="37"/>
      <c r="X307" s="55"/>
      <c r="Z307" s="37"/>
      <c r="AB307" s="37"/>
      <c r="AC307" s="55"/>
      <c r="AE307" s="37"/>
      <c r="AG307" s="37"/>
      <c r="AH307" s="55"/>
      <c r="AJ307" s="37"/>
      <c r="AL307" s="37"/>
      <c r="AM307" s="55"/>
    </row>
    <row r="308" spans="1:39" ht="12.75" customHeight="1">
      <c r="A308" s="185">
        <v>190</v>
      </c>
      <c r="B308" s="186">
        <v>45120</v>
      </c>
      <c r="C308" s="186"/>
      <c r="D308" s="187" t="s">
        <v>538</v>
      </c>
      <c r="E308" s="188" t="s">
        <v>591</v>
      </c>
      <c r="F308" s="158">
        <v>2312.5</v>
      </c>
      <c r="G308" s="188"/>
      <c r="H308" s="188">
        <v>2935</v>
      </c>
      <c r="I308" s="190">
        <v>2935</v>
      </c>
      <c r="J308" s="160" t="s">
        <v>678</v>
      </c>
      <c r="K308" s="161">
        <f>H308-F308</f>
        <v>622.5</v>
      </c>
      <c r="L308" s="162">
        <f>K308/F308</f>
        <v>0.26918918918918922</v>
      </c>
      <c r="M308" s="157" t="s">
        <v>594</v>
      </c>
      <c r="N308" s="163">
        <v>45177</v>
      </c>
      <c r="O308" s="37"/>
      <c r="R308" s="37"/>
      <c r="S308" s="55" t="s">
        <v>863</v>
      </c>
      <c r="U308" s="37"/>
      <c r="W308" s="37"/>
      <c r="X308" s="55"/>
      <c r="Z308" s="37"/>
      <c r="AB308" s="37"/>
      <c r="AC308" s="55"/>
      <c r="AE308" s="37"/>
      <c r="AG308" s="37"/>
      <c r="AH308" s="55"/>
      <c r="AJ308" s="37"/>
      <c r="AL308" s="37"/>
      <c r="AM308" s="55"/>
    </row>
    <row r="309" spans="1:39" ht="12.75" customHeight="1">
      <c r="A309" s="185">
        <v>191</v>
      </c>
      <c r="B309" s="186">
        <v>45125</v>
      </c>
      <c r="C309" s="186"/>
      <c r="D309" s="187" t="s">
        <v>203</v>
      </c>
      <c r="E309" s="188" t="s">
        <v>591</v>
      </c>
      <c r="F309" s="158">
        <v>3980</v>
      </c>
      <c r="G309" s="188"/>
      <c r="H309" s="188">
        <v>4895</v>
      </c>
      <c r="I309" s="190">
        <v>4895</v>
      </c>
      <c r="J309" s="160" t="s">
        <v>678</v>
      </c>
      <c r="K309" s="161">
        <f>H309-F309</f>
        <v>915</v>
      </c>
      <c r="L309" s="162">
        <f>K309/F309</f>
        <v>0.22989949748743718</v>
      </c>
      <c r="M309" s="157" t="s">
        <v>594</v>
      </c>
      <c r="N309" s="163">
        <v>45155</v>
      </c>
      <c r="O309" s="37"/>
      <c r="S309" s="55" t="s">
        <v>863</v>
      </c>
      <c r="U309" s="37"/>
      <c r="X309" s="55"/>
      <c r="Z309" s="37"/>
      <c r="AC309" s="55"/>
      <c r="AE309" s="37"/>
      <c r="AH309" s="55"/>
      <c r="AJ309" s="37"/>
      <c r="AM309" s="55"/>
    </row>
    <row r="310" spans="1:39" ht="12.75" customHeight="1">
      <c r="A310" s="185">
        <v>192</v>
      </c>
      <c r="B310" s="186">
        <v>45145</v>
      </c>
      <c r="C310" s="186"/>
      <c r="D310" s="187" t="s">
        <v>864</v>
      </c>
      <c r="E310" s="188" t="s">
        <v>591</v>
      </c>
      <c r="F310" s="158">
        <v>565</v>
      </c>
      <c r="G310" s="188"/>
      <c r="H310" s="188">
        <v>725</v>
      </c>
      <c r="I310" s="190">
        <v>725</v>
      </c>
      <c r="J310" s="160" t="s">
        <v>678</v>
      </c>
      <c r="K310" s="161">
        <f>H310-F310</f>
        <v>160</v>
      </c>
      <c r="L310" s="162">
        <f>K310/F310</f>
        <v>0.2831858407079646</v>
      </c>
      <c r="M310" s="157" t="s">
        <v>594</v>
      </c>
      <c r="N310" s="163">
        <v>45169</v>
      </c>
      <c r="O310" s="37"/>
      <c r="S310" s="55" t="s">
        <v>863</v>
      </c>
      <c r="U310" s="37"/>
      <c r="X310" s="55"/>
      <c r="Z310" s="37"/>
      <c r="AC310" s="55"/>
      <c r="AE310" s="37"/>
      <c r="AH310" s="55"/>
      <c r="AJ310" s="37"/>
      <c r="AM310" s="55"/>
    </row>
    <row r="311" spans="1:39" ht="12.75" customHeight="1">
      <c r="A311" s="302">
        <v>193</v>
      </c>
      <c r="B311" s="303">
        <v>45167</v>
      </c>
      <c r="C311" s="303"/>
      <c r="D311" s="304" t="s">
        <v>868</v>
      </c>
      <c r="E311" s="305" t="s">
        <v>591</v>
      </c>
      <c r="F311" s="158">
        <v>700</v>
      </c>
      <c r="G311" s="305"/>
      <c r="H311" s="305">
        <v>950</v>
      </c>
      <c r="I311" s="306">
        <v>950</v>
      </c>
      <c r="J311" s="307" t="s">
        <v>678</v>
      </c>
      <c r="K311" s="161">
        <f>H311-F311</f>
        <v>250</v>
      </c>
      <c r="L311" s="162">
        <f>K311/F311</f>
        <v>0.35714285714285715</v>
      </c>
      <c r="M311" s="157" t="s">
        <v>594</v>
      </c>
      <c r="N311" s="163">
        <v>45261</v>
      </c>
      <c r="O311" s="37"/>
      <c r="S311" s="55" t="s">
        <v>863</v>
      </c>
      <c r="U311" s="37"/>
      <c r="X311" s="55"/>
      <c r="Z311" s="37"/>
      <c r="AC311" s="55"/>
      <c r="AE311" s="37"/>
      <c r="AH311" s="55"/>
      <c r="AJ311" s="37"/>
      <c r="AM311" s="55"/>
    </row>
    <row r="312" spans="1:39" ht="12.75" customHeight="1">
      <c r="A312" s="210">
        <v>194</v>
      </c>
      <c r="B312" s="211">
        <v>45184</v>
      </c>
      <c r="C312" s="53"/>
      <c r="D312" s="53" t="s">
        <v>541</v>
      </c>
      <c r="E312" s="215" t="s">
        <v>591</v>
      </c>
      <c r="F312" s="51" t="s">
        <v>871</v>
      </c>
      <c r="G312" s="51"/>
      <c r="H312" s="51"/>
      <c r="I312" s="51">
        <v>480</v>
      </c>
      <c r="J312" s="51" t="s">
        <v>592</v>
      </c>
      <c r="K312" s="51"/>
      <c r="L312" s="51"/>
      <c r="M312" s="51"/>
      <c r="N312" s="51"/>
      <c r="O312" s="37"/>
      <c r="S312" s="55" t="s">
        <v>863</v>
      </c>
      <c r="U312" s="37"/>
      <c r="X312" s="55"/>
      <c r="Z312" s="37"/>
      <c r="AC312" s="55"/>
      <c r="AE312" s="37"/>
      <c r="AH312" s="55"/>
      <c r="AJ312" s="37"/>
      <c r="AM312" s="55"/>
    </row>
    <row r="313" spans="1:39" ht="12.75" customHeight="1">
      <c r="A313" s="210">
        <v>195</v>
      </c>
      <c r="B313" s="211">
        <v>45203</v>
      </c>
      <c r="C313" s="53"/>
      <c r="D313" s="53" t="s">
        <v>176</v>
      </c>
      <c r="E313" s="215" t="s">
        <v>591</v>
      </c>
      <c r="F313" s="51" t="s">
        <v>875</v>
      </c>
      <c r="G313" s="51"/>
      <c r="H313" s="51"/>
      <c r="I313" s="51">
        <v>1198</v>
      </c>
      <c r="J313" s="51" t="s">
        <v>592</v>
      </c>
      <c r="K313" s="51"/>
      <c r="L313" s="51"/>
      <c r="M313" s="51"/>
      <c r="N313" s="51"/>
      <c r="O313" s="37"/>
      <c r="S313" s="55" t="s">
        <v>883</v>
      </c>
      <c r="U313" s="37"/>
      <c r="X313" s="55"/>
      <c r="Z313" s="37"/>
      <c r="AC313" s="55"/>
      <c r="AE313" s="37"/>
      <c r="AH313" s="55"/>
      <c r="AJ313" s="37"/>
      <c r="AM313" s="55"/>
    </row>
    <row r="314" spans="1:39" ht="12.75" customHeight="1">
      <c r="A314" s="210">
        <v>196</v>
      </c>
      <c r="B314" s="211">
        <v>45216</v>
      </c>
      <c r="C314" s="53"/>
      <c r="D314" s="53" t="s">
        <v>107</v>
      </c>
      <c r="E314" s="215" t="s">
        <v>591</v>
      </c>
      <c r="F314" s="51" t="s">
        <v>877</v>
      </c>
      <c r="G314" s="51"/>
      <c r="H314" s="51"/>
      <c r="I314" s="51">
        <v>6870</v>
      </c>
      <c r="J314" s="51" t="s">
        <v>592</v>
      </c>
      <c r="K314" s="51"/>
      <c r="L314" s="51"/>
      <c r="M314" s="51"/>
      <c r="N314" s="51"/>
      <c r="O314" s="37"/>
      <c r="S314" s="55" t="s">
        <v>883</v>
      </c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210">
        <v>197</v>
      </c>
      <c r="B315" s="211">
        <v>45216</v>
      </c>
      <c r="C315" s="53"/>
      <c r="D315" s="53" t="s">
        <v>878</v>
      </c>
      <c r="E315" s="215" t="s">
        <v>591</v>
      </c>
      <c r="F315" s="51" t="s">
        <v>879</v>
      </c>
      <c r="G315" s="51"/>
      <c r="H315" s="51"/>
      <c r="I315" s="51">
        <v>1415</v>
      </c>
      <c r="J315" s="51" t="s">
        <v>592</v>
      </c>
      <c r="K315" s="51"/>
      <c r="L315" s="51"/>
      <c r="M315" s="51"/>
      <c r="N315" s="51"/>
      <c r="O315" s="37"/>
      <c r="S315" s="55" t="s">
        <v>863</v>
      </c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302">
        <v>198</v>
      </c>
      <c r="B316" s="303">
        <v>45236</v>
      </c>
      <c r="C316" s="303"/>
      <c r="D316" s="304" t="s">
        <v>885</v>
      </c>
      <c r="E316" s="305" t="s">
        <v>591</v>
      </c>
      <c r="F316" s="158">
        <v>1270</v>
      </c>
      <c r="G316" s="305"/>
      <c r="H316" s="305">
        <v>1613</v>
      </c>
      <c r="I316" s="306">
        <v>1613</v>
      </c>
      <c r="J316" s="307" t="s">
        <v>678</v>
      </c>
      <c r="K316" s="161">
        <f>H316-F316</f>
        <v>343</v>
      </c>
      <c r="L316" s="162">
        <f>K316/F316</f>
        <v>0.27007874015748029</v>
      </c>
      <c r="M316" s="157" t="s">
        <v>594</v>
      </c>
      <c r="N316" s="163">
        <v>45246</v>
      </c>
      <c r="O316" s="37"/>
      <c r="S316" s="55" t="s">
        <v>883</v>
      </c>
      <c r="U316" s="37"/>
      <c r="X316" s="55"/>
      <c r="Z316" s="37"/>
      <c r="AC316" s="55"/>
      <c r="AE316" s="37"/>
      <c r="AH316" s="55"/>
      <c r="AJ316" s="37"/>
      <c r="AM316" s="55"/>
    </row>
    <row r="317" spans="1:39" ht="12.75" customHeight="1">
      <c r="A317" s="210">
        <v>199</v>
      </c>
      <c r="B317" s="211">
        <v>45251</v>
      </c>
      <c r="C317" s="53"/>
      <c r="D317" s="53" t="s">
        <v>897</v>
      </c>
      <c r="E317" s="215" t="s">
        <v>591</v>
      </c>
      <c r="F317" s="51" t="s">
        <v>898</v>
      </c>
      <c r="G317" s="51"/>
      <c r="H317" s="51"/>
      <c r="I317" s="51">
        <v>1490</v>
      </c>
      <c r="J317" s="51" t="s">
        <v>592</v>
      </c>
      <c r="K317" s="51"/>
      <c r="L317" s="51"/>
      <c r="M317" s="51"/>
      <c r="N317" s="51"/>
      <c r="O317" s="37"/>
      <c r="S317" s="55" t="s">
        <v>863</v>
      </c>
      <c r="U317" s="37"/>
      <c r="X317" s="55"/>
      <c r="Z317" s="37"/>
      <c r="AC317" s="55"/>
      <c r="AE317" s="37"/>
      <c r="AH317" s="55"/>
      <c r="AJ317" s="37"/>
      <c r="AM317" s="55"/>
    </row>
    <row r="318" spans="1:39" ht="12.75" customHeight="1">
      <c r="A318" s="210">
        <v>200</v>
      </c>
      <c r="B318" s="211">
        <v>45254</v>
      </c>
      <c r="C318" s="53"/>
      <c r="D318" s="53" t="s">
        <v>885</v>
      </c>
      <c r="E318" s="215" t="s">
        <v>591</v>
      </c>
      <c r="F318" s="51" t="s">
        <v>902</v>
      </c>
      <c r="G318" s="51"/>
      <c r="H318" s="51"/>
      <c r="I318" s="51">
        <v>1806</v>
      </c>
      <c r="J318" s="51" t="s">
        <v>592</v>
      </c>
      <c r="K318" s="51"/>
      <c r="L318" s="51"/>
      <c r="M318" s="51"/>
      <c r="N318" s="51"/>
      <c r="O318" s="37"/>
      <c r="S318" s="55" t="s">
        <v>883</v>
      </c>
      <c r="U318" s="37"/>
      <c r="X318" s="55"/>
      <c r="Z318" s="37"/>
      <c r="AC318" s="55"/>
      <c r="AE318" s="37"/>
      <c r="AH318" s="55"/>
      <c r="AJ318" s="37"/>
      <c r="AM318" s="55"/>
    </row>
    <row r="319" spans="1:39" ht="12.75" customHeight="1">
      <c r="A319" s="210">
        <v>201</v>
      </c>
      <c r="B319" s="211">
        <v>45265</v>
      </c>
      <c r="C319" s="53"/>
      <c r="D319" s="230" t="s">
        <v>542</v>
      </c>
      <c r="E319" s="215" t="s">
        <v>591</v>
      </c>
      <c r="F319" s="51" t="s">
        <v>953</v>
      </c>
      <c r="G319" s="51"/>
      <c r="I319" s="51">
        <v>558</v>
      </c>
      <c r="J319" s="51" t="s">
        <v>592</v>
      </c>
      <c r="K319" s="51"/>
      <c r="L319" s="51"/>
      <c r="M319" s="51"/>
      <c r="N319" s="51"/>
      <c r="O319" s="37"/>
      <c r="S319" s="55" t="s">
        <v>863</v>
      </c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210">
        <v>202</v>
      </c>
      <c r="B320" s="211">
        <v>45272</v>
      </c>
      <c r="C320" s="53"/>
      <c r="D320" s="53" t="s">
        <v>1009</v>
      </c>
      <c r="E320" s="215" t="s">
        <v>591</v>
      </c>
      <c r="F320" s="51" t="s">
        <v>1010</v>
      </c>
      <c r="G320" s="51"/>
      <c r="H320" s="51"/>
      <c r="I320" s="51">
        <v>5512</v>
      </c>
      <c r="J320" s="51" t="s">
        <v>592</v>
      </c>
      <c r="K320" s="51"/>
      <c r="L320" s="51"/>
      <c r="M320" s="51"/>
      <c r="N320" s="51"/>
      <c r="O320" s="37"/>
      <c r="S320" s="55" t="s">
        <v>883</v>
      </c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53"/>
      <c r="B321" s="53"/>
      <c r="C321" s="53"/>
      <c r="D321" s="53"/>
      <c r="E321" s="53"/>
      <c r="F321" s="51"/>
      <c r="G321" s="51"/>
      <c r="H321" s="51"/>
      <c r="I321" s="51"/>
      <c r="J321" s="31"/>
      <c r="K321" s="51"/>
      <c r="L321" s="51"/>
      <c r="M321" s="51"/>
      <c r="N321" s="53"/>
      <c r="O321" s="37"/>
      <c r="S321" s="55"/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B322" s="216" t="s">
        <v>839</v>
      </c>
      <c r="F322" s="55"/>
      <c r="G322" s="55"/>
      <c r="H322" s="55"/>
      <c r="I322" s="55"/>
      <c r="J322" s="37"/>
      <c r="K322" s="55"/>
      <c r="L322" s="55"/>
      <c r="M322" s="55"/>
      <c r="O322" s="37"/>
      <c r="S322" s="55"/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217"/>
      <c r="F323" s="55"/>
      <c r="G323" s="55"/>
      <c r="H323" s="55"/>
      <c r="I323" s="55"/>
      <c r="J323" s="37"/>
      <c r="K323" s="55"/>
      <c r="L323" s="55"/>
      <c r="M323" s="55"/>
      <c r="O323" s="37"/>
      <c r="S323" s="55"/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7"/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1:39" ht="12.75" customHeight="1">
      <c r="A325" s="51"/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1:3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1:3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1:3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1:3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1:3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1:3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1:3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1:3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1:3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3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</sheetData>
  <autoFilter ref="S1:S321" xr:uid="{00000000-0009-0000-0000-000005000000}"/>
  <mergeCells count="46">
    <mergeCell ref="A74:A75"/>
    <mergeCell ref="A76:A77"/>
    <mergeCell ref="J74:J75"/>
    <mergeCell ref="J76:J77"/>
    <mergeCell ref="B74:B75"/>
    <mergeCell ref="B76:B77"/>
    <mergeCell ref="M76:M77"/>
    <mergeCell ref="M74:M75"/>
    <mergeCell ref="P74:P75"/>
    <mergeCell ref="P76:P77"/>
    <mergeCell ref="O74:O75"/>
    <mergeCell ref="O76:O77"/>
    <mergeCell ref="J85:J86"/>
    <mergeCell ref="P85:P86"/>
    <mergeCell ref="A85:A86"/>
    <mergeCell ref="B85:B86"/>
    <mergeCell ref="M81:M82"/>
    <mergeCell ref="O81:O82"/>
    <mergeCell ref="P81:P82"/>
    <mergeCell ref="A81:A82"/>
    <mergeCell ref="B81:B82"/>
    <mergeCell ref="J81:J82"/>
    <mergeCell ref="J88:J89"/>
    <mergeCell ref="A88:A89"/>
    <mergeCell ref="B88:B89"/>
    <mergeCell ref="J90:J91"/>
    <mergeCell ref="M90:M91"/>
    <mergeCell ref="A90:A91"/>
    <mergeCell ref="B90:B91"/>
    <mergeCell ref="M88:M89"/>
    <mergeCell ref="O88:O89"/>
    <mergeCell ref="P88:P89"/>
    <mergeCell ref="A94:A95"/>
    <mergeCell ref="B94:B95"/>
    <mergeCell ref="J94:J95"/>
    <mergeCell ref="P90:P91"/>
    <mergeCell ref="O90:O91"/>
    <mergeCell ref="A92:A93"/>
    <mergeCell ref="B92:B93"/>
    <mergeCell ref="J92:J93"/>
    <mergeCell ref="O94:O95"/>
    <mergeCell ref="P94:P95"/>
    <mergeCell ref="M94:M95"/>
    <mergeCell ref="O92:O93"/>
    <mergeCell ref="P92:P93"/>
    <mergeCell ref="M92:M93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2 K61 K90:K92 K89" formula="1"/>
    <ignoredError sqref="F9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2023-12-19T16:54:20Z</dcterms:modified>
</cp:coreProperties>
</file>