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600" windowHeight="973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F&amp;O)'!$R$1:$R$310</definedName>
    <definedName name="_xlnm._FilterDatabase" localSheetId="1" hidden="1">'Future Intra'!$B$14:$P$14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5" i="6"/>
  <c r="M105" s="1"/>
  <c r="K104"/>
  <c r="M104" s="1"/>
  <c r="L71"/>
  <c r="K71"/>
  <c r="M71" s="1"/>
  <c r="L74"/>
  <c r="K74"/>
  <c r="M74" s="1"/>
  <c r="H15"/>
  <c r="L49"/>
  <c r="K49"/>
  <c r="M49" s="1"/>
  <c r="L48"/>
  <c r="K48"/>
  <c r="M48" s="1"/>
  <c r="L40"/>
  <c r="K40"/>
  <c r="M40" s="1"/>
  <c r="L73" l="1"/>
  <c r="K73"/>
  <c r="M73" s="1"/>
  <c r="L76"/>
  <c r="K76"/>
  <c r="L75"/>
  <c r="K75"/>
  <c r="L45"/>
  <c r="K45"/>
  <c r="M45" s="1"/>
  <c r="L68"/>
  <c r="K68"/>
  <c r="M68" s="1"/>
  <c r="K107"/>
  <c r="M107" s="1"/>
  <c r="K103"/>
  <c r="M103" s="1"/>
  <c r="L70"/>
  <c r="K70"/>
  <c r="L44"/>
  <c r="K44"/>
  <c r="M44" s="1"/>
  <c r="M76" l="1"/>
  <c r="M75"/>
  <c r="M70"/>
  <c r="L69"/>
  <c r="K69"/>
  <c r="L46"/>
  <c r="K46"/>
  <c r="L13"/>
  <c r="K13"/>
  <c r="L21"/>
  <c r="K21"/>
  <c r="M13" l="1"/>
  <c r="M69"/>
  <c r="M21"/>
  <c r="M46"/>
  <c r="K99"/>
  <c r="M99" s="1"/>
  <c r="L72"/>
  <c r="K72"/>
  <c r="L66"/>
  <c r="K66"/>
  <c r="K102"/>
  <c r="M102" s="1"/>
  <c r="M72" l="1"/>
  <c r="M66"/>
  <c r="K88"/>
  <c r="M88" s="1"/>
  <c r="K101"/>
  <c r="M101" s="1"/>
  <c r="L43"/>
  <c r="K43"/>
  <c r="M43" s="1"/>
  <c r="K100"/>
  <c r="M100" s="1"/>
  <c r="L62"/>
  <c r="K62"/>
  <c r="L63"/>
  <c r="K63"/>
  <c r="L23"/>
  <c r="K23"/>
  <c r="L39"/>
  <c r="K39"/>
  <c r="M39" s="1"/>
  <c r="L42"/>
  <c r="K42"/>
  <c r="M42" l="1"/>
  <c r="M23"/>
  <c r="M62"/>
  <c r="M63"/>
  <c r="L67"/>
  <c r="K67"/>
  <c r="L61"/>
  <c r="K61"/>
  <c r="M61" s="1"/>
  <c r="K97"/>
  <c r="M97" s="1"/>
  <c r="K90"/>
  <c r="M90" s="1"/>
  <c r="M67" l="1"/>
  <c r="L10"/>
  <c r="K10"/>
  <c r="K98"/>
  <c r="M98" s="1"/>
  <c r="K96"/>
  <c r="M96" s="1"/>
  <c r="L58"/>
  <c r="K58"/>
  <c r="L65"/>
  <c r="K65"/>
  <c r="M58" l="1"/>
  <c r="M10"/>
  <c r="M65"/>
  <c r="K91"/>
  <c r="M91" s="1"/>
  <c r="K95"/>
  <c r="M95" s="1"/>
  <c r="K93"/>
  <c r="M93" s="1"/>
  <c r="L41" l="1"/>
  <c r="K41"/>
  <c r="L38"/>
  <c r="K38"/>
  <c r="L64"/>
  <c r="K64"/>
  <c r="K89"/>
  <c r="M89" s="1"/>
  <c r="M41" l="1"/>
  <c r="M38"/>
  <c r="M64"/>
  <c r="K94"/>
  <c r="M94" s="1"/>
  <c r="K92"/>
  <c r="M92" s="1"/>
  <c r="K86"/>
  <c r="M86" s="1"/>
  <c r="K87"/>
  <c r="M87" s="1"/>
  <c r="L19"/>
  <c r="K19"/>
  <c r="K84"/>
  <c r="M84" s="1"/>
  <c r="K85"/>
  <c r="M85" s="1"/>
  <c r="K83"/>
  <c r="M83" s="1"/>
  <c r="L60"/>
  <c r="K60"/>
  <c r="L59"/>
  <c r="K59"/>
  <c r="M59" l="1"/>
  <c r="M19"/>
  <c r="M60"/>
  <c r="L14" l="1"/>
  <c r="K14"/>
  <c r="M14" l="1"/>
  <c r="L11"/>
  <c r="K11"/>
  <c r="M11" l="1"/>
  <c r="L17" l="1"/>
  <c r="K17"/>
  <c r="M17" l="1"/>
  <c r="K296" l="1"/>
  <c r="L296" s="1"/>
  <c r="L15" l="1"/>
  <c r="K15"/>
  <c r="M15" l="1"/>
  <c r="L115" l="1"/>
  <c r="K115"/>
  <c r="M115" l="1"/>
  <c r="L12" l="1"/>
  <c r="K12"/>
  <c r="M12" l="1"/>
  <c r="K302" l="1"/>
  <c r="L302" s="1"/>
  <c r="K285" l="1"/>
  <c r="L285" s="1"/>
  <c r="K299" l="1"/>
  <c r="L299" s="1"/>
  <c r="K291" l="1"/>
  <c r="L291" s="1"/>
  <c r="K301" l="1"/>
  <c r="L301" s="1"/>
  <c r="H297" l="1"/>
  <c r="K297" l="1"/>
  <c r="L297" s="1"/>
  <c r="K286"/>
  <c r="L286" s="1"/>
  <c r="K276"/>
  <c r="L276" s="1"/>
  <c r="K292" l="1"/>
  <c r="L292" s="1"/>
  <c r="K293" l="1"/>
  <c r="L293" s="1"/>
  <c r="K290" l="1"/>
  <c r="L290" s="1"/>
  <c r="K269"/>
  <c r="L269" s="1"/>
  <c r="K289"/>
  <c r="L289" s="1"/>
  <c r="K288"/>
  <c r="L288" s="1"/>
  <c r="K287"/>
  <c r="L287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7"/>
  <c r="L267" s="1"/>
  <c r="K266"/>
  <c r="L266" s="1"/>
  <c r="F265"/>
  <c r="K265" s="1"/>
  <c r="L265" s="1"/>
  <c r="K264"/>
  <c r="L264" s="1"/>
  <c r="K263"/>
  <c r="L263" s="1"/>
  <c r="K262"/>
  <c r="L262" s="1"/>
  <c r="K261"/>
  <c r="L261" s="1"/>
  <c r="K260"/>
  <c r="L260" s="1"/>
  <c r="F259"/>
  <c r="K259" s="1"/>
  <c r="L259" s="1"/>
  <c r="F258"/>
  <c r="K258" s="1"/>
  <c r="L258" s="1"/>
  <c r="K257"/>
  <c r="L257" s="1"/>
  <c r="F256"/>
  <c r="K256" s="1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0"/>
  <c r="L240" s="1"/>
  <c r="K238"/>
  <c r="L238" s="1"/>
  <c r="K237"/>
  <c r="L237" s="1"/>
  <c r="F236"/>
  <c r="K236" s="1"/>
  <c r="L236" s="1"/>
  <c r="K235"/>
  <c r="L235" s="1"/>
  <c r="K232"/>
  <c r="L232" s="1"/>
  <c r="K231"/>
  <c r="L231" s="1"/>
  <c r="K230"/>
  <c r="L230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8"/>
  <c r="L208" s="1"/>
  <c r="K206"/>
  <c r="L206" s="1"/>
  <c r="K204"/>
  <c r="L204" s="1"/>
  <c r="K203"/>
  <c r="L203" s="1"/>
  <c r="K202"/>
  <c r="L202" s="1"/>
  <c r="K200"/>
  <c r="L200" s="1"/>
  <c r="K199"/>
  <c r="L199" s="1"/>
  <c r="K198"/>
  <c r="L198" s="1"/>
  <c r="K197"/>
  <c r="K196"/>
  <c r="L196" s="1"/>
  <c r="K195"/>
  <c r="L195" s="1"/>
  <c r="K193"/>
  <c r="L193" s="1"/>
  <c r="K192"/>
  <c r="L192" s="1"/>
  <c r="K191"/>
  <c r="L191" s="1"/>
  <c r="K190"/>
  <c r="L190" s="1"/>
  <c r="K189"/>
  <c r="L189" s="1"/>
  <c r="F188"/>
  <c r="K188" s="1"/>
  <c r="L188" s="1"/>
  <c r="H187"/>
  <c r="K187" s="1"/>
  <c r="L187" s="1"/>
  <c r="K184"/>
  <c r="L184" s="1"/>
  <c r="K183"/>
  <c r="L183" s="1"/>
  <c r="K182"/>
  <c r="L182" s="1"/>
  <c r="K181"/>
  <c r="L181" s="1"/>
  <c r="K180"/>
  <c r="L180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H153"/>
  <c r="K153" s="1"/>
  <c r="L153" s="1"/>
  <c r="F152"/>
  <c r="K152" s="1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M7"/>
  <c r="D7" i="5"/>
  <c r="K6" i="4"/>
  <c r="K6" i="3"/>
  <c r="L6" i="2"/>
</calcChain>
</file>

<file path=xl/sharedStrings.xml><?xml version="1.0" encoding="utf-8"?>
<sst xmlns="http://schemas.openxmlformats.org/spreadsheetml/2006/main" count="3403" uniqueCount="1240">
  <si>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</si>
  <si>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</si>
  <si>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</si>
  <si>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</si>
  <si>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</si>
  <si>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</si>
  <si>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</si>
  <si>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</si>
  <si>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</si>
  <si>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</si>
  <si>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</si>
  <si>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</si>
  <si>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</si>
  <si>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</si>
  <si>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</si>
  <si>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</si>
  <si>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</si>
  <si>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</si>
  <si>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</si>
  <si>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</si>
  <si>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</si>
  <si>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</si>
  <si>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</si>
  <si>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</si>
  <si>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</si>
  <si>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</si>
  <si>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</si>
  <si>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</si>
  <si>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</si>
  <si>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</si>
  <si>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</si>
  <si>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</si>
  <si>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</si>
  <si>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</si>
  <si>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</si>
  <si>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</si>
  <si>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</si>
  <si>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</si>
  <si>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</si>
  <si>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</si>
  <si>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</si>
  <si>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</si>
  <si>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</si>
  <si>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</si>
  <si>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</si>
  <si>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</si>
  <si>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</si>
  <si>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</si>
  <si>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</si>
  <si>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</si>
  <si>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</si>
  <si>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</si>
  <si>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</si>
  <si>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</si>
  <si>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</si>
  <si>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</si>
  <si>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</si>
  <si>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</si>
  <si>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</si>
  <si>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</si>
  <si>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</si>
  <si>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</si>
  <si>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</si>
  <si>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</si>
  <si>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</si>
  <si>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</si>
  <si>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</si>
  <si>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</si>
  <si>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</si>
  <si>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</si>
  <si>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</si>
  <si>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</si>
  <si>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</si>
  <si>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</si>
  <si>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</si>
  <si>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</si>
  <si>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</si>
  <si>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</si>
  <si>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</si>
  <si>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</si>
  <si>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</si>
  <si>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</si>
  <si>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</si>
  <si>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</si>
  <si>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</si>
  <si>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</si>
  <si>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</si>
  <si>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</si>
  <si>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</si>
  <si>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</si>
  <si>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</si>
  <si>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</si>
  <si>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</si>
  <si>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</si>
  <si>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</si>
  <si>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</si>
  <si>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</si>
  <si>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</si>
  <si>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</si>
  <si>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</si>
  <si>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</si>
  <si>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</si>
  <si>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</si>
  <si>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</si>
  <si>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</si>
  <si>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</si>
  <si>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</si>
  <si>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</si>
  <si>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</si>
  <si>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</si>
  <si>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</si>
  <si>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</si>
  <si>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</si>
  <si>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</si>
  <si>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</si>
  <si>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</si>
  <si>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</si>
  <si>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</si>
  <si>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</si>
  <si>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</si>
  <si>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</si>
  <si>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</si>
  <si>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</si>
  <si>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</si>
  <si>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</si>
  <si>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</si>
  <si>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</si>
  <si>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</si>
  <si>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</si>
  <si>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</si>
  <si>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</si>
  <si>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</si>
  <si>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</si>
  <si>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</si>
  <si>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</si>
  <si>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</si>
  <si>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</si>
  <si>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</si>
  <si>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</si>
  <si>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</si>
  <si>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</si>
  <si>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</si>
  <si>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</si>
  <si>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</si>
  <si>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</si>
  <si>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</si>
  <si>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</si>
  <si>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</si>
  <si>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</si>
  <si>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</si>
  <si>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</si>
  <si>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</si>
  <si>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</si>
  <si>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</si>
  <si>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</si>
  <si>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</si>
  <si>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</si>
  <si>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</si>
  <si>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</si>
  <si>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</si>
  <si>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</si>
  <si>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</si>
  <si>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</si>
  <si>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</si>
  <si>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</si>
  <si>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</si>
  <si>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</si>
  <si>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</si>
  <si>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</si>
  <si>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</si>
  <si>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</si>
  <si>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</si>
  <si>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</si>
  <si>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</si>
  <si>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</si>
  <si>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</si>
  <si>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</si>
  <si>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</si>
  <si>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</si>
  <si>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</si>
  <si>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</si>
  <si>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</si>
  <si>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</si>
  <si>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</si>
  <si>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</si>
  <si>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</si>
  <si>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</si>
  <si>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</si>
  <si>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</si>
  <si>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</si>
  <si>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</si>
  <si>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</si>
  <si>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</si>
  <si>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</si>
  <si>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</si>
  <si>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</si>
  <si>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</si>
  <si>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</si>
  <si>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</si>
  <si>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</si>
  <si>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</si>
  <si>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</si>
  <si>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</si>
  <si>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</si>
  <si>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</si>
  <si>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</si>
  <si>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</si>
  <si>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</si>
  <si>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</si>
  <si>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</si>
  <si>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</si>
  <si>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</si>
  <si>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</si>
  <si>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</si>
  <si>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</si>
  <si>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</si>
  <si>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</si>
  <si>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</si>
  <si>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</si>
  <si>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</si>
  <si>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</si>
  <si>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</si>
  <si>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</si>
  <si>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</si>
  <si>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</si>
  <si>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</si>
  <si>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</si>
  <si>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</si>
  <si>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</si>
  <si>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</si>
  <si>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</si>
  <si>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</si>
  <si>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</si>
  <si>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</si>
  <si>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</si>
  <si>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</si>
  <si>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</si>
  <si>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</si>
  <si>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</si>
  <si>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</si>
  <si>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</si>
  <si>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</si>
  <si>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</si>
  <si>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</si>
  <si>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</si>
  <si>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</si>
  <si>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</si>
  <si>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</si>
  <si>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</si>
  <si>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</si>
  <si>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</si>
  <si>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</si>
  <si>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</si>
  <si>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</si>
  <si>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</si>
  <si>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</si>
  <si>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</si>
  <si>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</si>
  <si>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</si>
  <si>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</si>
  <si>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</si>
  <si>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</si>
  <si>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</si>
  <si>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</si>
  <si>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</si>
  <si>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</si>
  <si>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</si>
  <si>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</si>
  <si>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</si>
  <si>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</si>
  <si>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</si>
  <si>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</si>
  <si>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</si>
  <si>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</si>
  <si>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</si>
  <si>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</si>
  <si>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</si>
  <si>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</si>
  <si>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</si>
  <si>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</si>
  <si>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</si>
  <si>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</si>
  <si>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</si>
  <si>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</si>
  <si>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</si>
  <si>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</si>
  <si>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</si>
  <si>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</si>
  <si>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</si>
  <si>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</si>
  <si>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</si>
  <si>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</si>
  <si>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</si>
  <si>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</si>
  <si>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</si>
  <si>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</si>
  <si>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</si>
  <si>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</si>
  <si>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</si>
  <si>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</si>
  <si>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</si>
  <si>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</si>
  <si>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</si>
  <si>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</si>
  <si>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</si>
  <si>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</si>
  <si>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</si>
  <si>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</si>
  <si>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</si>
  <si>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</si>
  <si>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</si>
  <si>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</si>
  <si>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</si>
  <si>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</si>
  <si>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</si>
  <si>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</si>
  <si>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</si>
  <si>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</si>
  <si>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</si>
  <si>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</si>
  <si>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</si>
  <si>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</si>
  <si>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</si>
  <si>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</si>
  <si>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</si>
  <si>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</si>
  <si>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</si>
  <si>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</si>
  <si>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</si>
  <si>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</si>
  <si>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</si>
  <si>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</si>
  <si>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</si>
  <si>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</si>
  <si>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</si>
  <si>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</si>
  <si>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</si>
  <si>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</si>
  <si>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</si>
  <si>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</si>
  <si>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</si>
  <si>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</si>
  <si>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</si>
  <si>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</si>
  <si>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</si>
  <si>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</si>
  <si>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</si>
  <si>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</si>
  <si>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</si>
  <si>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</si>
  <si>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</si>
  <si>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</si>
  <si>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</si>
  <si>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</si>
  <si>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</si>
  <si>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</si>
  <si>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</si>
  <si>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</si>
  <si>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</si>
  <si>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</si>
  <si>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</si>
  <si>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</si>
  <si>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</si>
  <si>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</si>
  <si>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</si>
  <si>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</si>
  <si>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</si>
  <si>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</si>
  <si>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</si>
  <si>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</si>
  <si>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</si>
  <si>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</si>
  <si>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</si>
  <si>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</si>
  <si>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</si>
  <si>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</si>
  <si>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</si>
  <si>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</si>
  <si>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</si>
  <si>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</si>
  <si>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</si>
  <si>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</si>
  <si>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</si>
  <si>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</si>
  <si>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</si>
  <si>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</si>
  <si>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</si>
  <si>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</si>
  <si>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</si>
  <si>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</si>
  <si>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</si>
  <si>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</si>
  <si>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</si>
  <si>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</si>
  <si>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</si>
  <si>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</si>
  <si>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</si>
  <si>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</si>
  <si>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</si>
  <si>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</si>
  <si>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</si>
  <si>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</si>
  <si>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</si>
  <si>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</si>
  <si>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</si>
  <si>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</si>
  <si>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</si>
  <si>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</si>
  <si>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</si>
  <si>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</si>
  <si>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</si>
  <si>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</si>
  <si>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</si>
  <si>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</si>
  <si>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</si>
  <si>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</si>
  <si>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</si>
  <si>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</si>
  <si>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</si>
  <si>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</si>
  <si>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</si>
  <si>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</si>
  <si>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</si>
  <si>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</si>
  <si>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</si>
  <si>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</si>
  <si>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</si>
  <si>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</si>
  <si>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</si>
  <si>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</si>
  <si>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</si>
  <si>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</si>
  <si>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</si>
  <si>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</si>
  <si>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</si>
  <si>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</si>
  <si>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</si>
  <si>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</si>
  <si>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</si>
  <si>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</si>
  <si>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</si>
  <si>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</si>
  <si>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</si>
  <si>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</si>
  <si>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</si>
  <si>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</si>
  <si>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</si>
  <si>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</si>
  <si>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</si>
  <si>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</si>
  <si>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</si>
  <si>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</si>
  <si>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</si>
  <si>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</si>
  <si>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</si>
  <si>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</si>
  <si>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</si>
  <si>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</si>
  <si>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</si>
  <si>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</si>
  <si>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</si>
  <si>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</si>
  <si>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</si>
  <si>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</si>
  <si>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</si>
  <si>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</si>
  <si>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</si>
  <si>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</si>
  <si>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</si>
  <si>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</si>
  <si>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</si>
  <si>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</si>
  <si>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</si>
  <si>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</si>
  <si>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</si>
  <si>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</si>
  <si>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</si>
  <si>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</si>
  <si>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</si>
  <si>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</si>
  <si>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</si>
  <si>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</si>
  <si>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</si>
  <si>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</si>
  <si>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</si>
  <si>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</si>
  <si>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</si>
  <si>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</si>
  <si>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</si>
  <si>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</si>
  <si>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</si>
  <si>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</si>
  <si>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</si>
  <si>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</si>
  <si>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</si>
  <si>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</si>
  <si>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</si>
  <si>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</si>
  <si>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</si>
  <si>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</si>
  <si>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</si>
  <si>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</si>
  <si>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</si>
  <si>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</si>
  <si>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</si>
  <si>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</si>
  <si>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</si>
  <si>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</si>
  <si>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</si>
  <si>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</si>
  <si>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</si>
  <si>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</si>
  <si>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</si>
  <si>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</si>
  <si>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</si>
  <si>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</si>
  <si>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</si>
  <si>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</si>
  <si>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</si>
  <si>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</si>
  <si>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</si>
  <si>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</si>
  <si>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</si>
  <si>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</si>
  <si>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</si>
  <si>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</si>
  <si>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</si>
  <si>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</si>
  <si>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</si>
  <si>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</si>
  <si>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</si>
  <si>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</si>
  <si>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</si>
  <si>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</si>
  <si>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</si>
  <si>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</si>
  <si>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</si>
  <si>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</si>
  <si>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</si>
  <si>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</si>
  <si>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</si>
  <si>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</si>
  <si>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</si>
  <si>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</si>
  <si>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</si>
  <si>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</si>
  <si>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</si>
  <si>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</si>
  <si>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</si>
  <si>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</si>
  <si>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</si>
  <si>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</si>
  <si>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</si>
  <si>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</si>
  <si>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</si>
  <si>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</si>
  <si>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</si>
  <si>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</si>
  <si>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</si>
  <si>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</si>
  <si>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</si>
  <si>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</si>
  <si>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</si>
  <si>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</si>
  <si>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</si>
  <si>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</si>
  <si>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</si>
  <si>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</si>
  <si>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</si>
  <si>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</si>
  <si>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</si>
  <si>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</si>
  <si>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</si>
  <si>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</si>
  <si>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</si>
  <si>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</si>
  <si>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</si>
  <si>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</si>
  <si>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</si>
  <si>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</si>
  <si>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</si>
  <si>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</si>
  <si>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</si>
  <si>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</si>
  <si>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</si>
  <si>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</si>
  <si>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</si>
  <si>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</si>
  <si>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</si>
  <si>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</si>
  <si>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</si>
  <si>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</si>
  <si>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</si>
  <si>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</si>
  <si>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</si>
  <si>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</si>
  <si>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</si>
  <si>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</si>
  <si>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</si>
  <si>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</si>
  <si>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</si>
  <si>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</si>
  <si>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</si>
  <si>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</si>
  <si>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</si>
  <si>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</si>
  <si>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</si>
  <si>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</si>
  <si>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</si>
  <si>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</si>
  <si>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</si>
  <si>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</si>
  <si>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</si>
  <si>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</si>
  <si>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</si>
  <si>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</si>
  <si>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</si>
  <si>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</si>
  <si>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</si>
  <si>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</si>
  <si>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</si>
  <si>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</si>
  <si>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</si>
  <si>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</si>
  <si>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</si>
  <si>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</si>
  <si>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</si>
  <si>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</si>
  <si>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</si>
  <si>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</si>
  <si>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</si>
  <si>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</si>
  <si>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</si>
  <si>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</si>
  <si>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</si>
  <si>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</si>
  <si>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</si>
  <si>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</si>
  <si>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</si>
  <si>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</si>
  <si>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</si>
  <si>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</si>
  <si>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</si>
  <si>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</si>
  <si>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</si>
  <si>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</si>
  <si>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</si>
  <si>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</si>
  <si>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</si>
  <si>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</si>
  <si>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</si>
  <si>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</si>
  <si>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</si>
  <si>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</si>
  <si>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</si>
  <si>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</si>
  <si>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</si>
  <si>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</si>
  <si>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</si>
  <si>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</si>
  <si>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</si>
  <si>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</si>
  <si>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</si>
  <si>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</si>
  <si>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</si>
  <si>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</si>
  <si>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</si>
  <si>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</si>
  <si>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</si>
  <si>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</si>
  <si>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</si>
  <si>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</si>
  <si>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</si>
  <si>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</si>
  <si>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</si>
  <si>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</si>
  <si>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</si>
  <si>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</si>
  <si>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</si>
  <si>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</si>
  <si>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</si>
  <si>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</si>
  <si>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</si>
  <si>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</si>
  <si>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</si>
  <si>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</si>
  <si>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</si>
  <si>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</si>
  <si>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</si>
  <si>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</si>
  <si>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</si>
  <si>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</si>
  <si>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</si>
  <si>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</si>
  <si>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</si>
  <si>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</si>
  <si>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</si>
  <si>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</si>
  <si>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</si>
  <si>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</si>
  <si>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</si>
  <si>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</si>
  <si>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</si>
  <si>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</si>
  <si>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</si>
  <si>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</si>
  <si>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</si>
  <si>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</si>
  <si>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</si>
  <si>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</si>
  <si>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</si>
  <si>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</si>
  <si>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</si>
  <si>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</si>
  <si>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</si>
  <si>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</si>
  <si>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</si>
  <si>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</si>
  <si>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</si>
  <si>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</si>
  <si>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</si>
  <si>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</si>
  <si>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</si>
  <si>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</si>
  <si>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</si>
  <si>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</si>
  <si>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</si>
  <si>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</si>
  <si>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</si>
  <si>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</si>
  <si>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</si>
  <si>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</si>
  <si>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</si>
  <si>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</si>
  <si>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</si>
  <si>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</si>
  <si>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</si>
  <si>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</si>
  <si>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</si>
  <si>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</si>
  <si>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</si>
  <si>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</si>
  <si>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</si>
  <si>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</si>
  <si>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</si>
  <si>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</si>
  <si>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</si>
  <si>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</si>
  <si>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</si>
  <si>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</si>
  <si>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</si>
  <si>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</si>
  <si>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</si>
  <si>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</si>
  <si>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</si>
  <si>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</si>
  <si>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</si>
  <si>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</si>
  <si>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</si>
  <si>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</si>
  <si>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</si>
  <si>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</si>
  <si>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</si>
  <si>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</si>
  <si>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</si>
  <si>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</si>
  <si>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</si>
  <si>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</si>
  <si>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</si>
  <si>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</si>
  <si>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</si>
  <si>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</si>
  <si>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</si>
  <si>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</si>
  <si>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</si>
  <si>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</si>
  <si>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</si>
  <si>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</si>
  <si>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</si>
  <si>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</si>
  <si>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</si>
  <si>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</si>
  <si>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</si>
  <si>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</si>
  <si>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</si>
  <si>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</si>
  <si>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</si>
  <si>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</si>
  <si>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</si>
  <si>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</si>
  <si>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</si>
  <si>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</si>
  <si>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</si>
  <si>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</si>
  <si>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</si>
  <si>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</si>
  <si>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</si>
  <si>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</si>
  <si>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</si>
  <si>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</si>
  <si>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</si>
  <si>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</si>
  <si>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</si>
  <si>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</si>
  <si>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</si>
  <si>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</si>
  <si>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</si>
  <si>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</si>
  <si>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</si>
  <si>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</si>
  <si>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</si>
  <si>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</si>
  <si>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</si>
  <si>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</si>
  <si>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</si>
  <si>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</si>
  <si>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</si>
  <si>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</si>
  <si>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</si>
  <si>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</si>
  <si>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</si>
  <si>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</si>
  <si>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</si>
  <si>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</si>
  <si>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</si>
  <si>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</si>
  <si>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</si>
  <si>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</si>
  <si>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</si>
  <si>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</si>
  <si>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</si>
  <si>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</si>
  <si>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</si>
  <si>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</si>
  <si>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</si>
  <si>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</si>
  <si>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</si>
  <si>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</si>
  <si>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</si>
  <si>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</si>
  <si>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</si>
  <si>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</si>
  <si>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</si>
  <si>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</si>
  <si>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</si>
  <si>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</si>
  <si>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</si>
  <si>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</si>
  <si>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</si>
  <si>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</si>
  <si>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</si>
  <si>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</si>
  <si>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</si>
  <si>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</si>
  <si>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</si>
  <si>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</si>
  <si>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</si>
  <si>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</si>
  <si>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</si>
  <si>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</si>
  <si>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</si>
  <si>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</si>
  <si>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</si>
  <si>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</si>
  <si>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</si>
  <si>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</si>
  <si>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</si>
  <si>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</si>
  <si>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</si>
  <si>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</si>
  <si>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</si>
  <si>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</si>
  <si>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</si>
  <si>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</si>
  <si>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</si>
  <si>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</si>
  <si>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</si>
  <si>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</si>
  <si>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</si>
  <si>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</si>
  <si>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</si>
  <si>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</si>
  <si>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</si>
  <si>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</si>
  <si>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</si>
  <si>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399-403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</si>
  <si>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</si>
  <si>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</si>
  <si>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</si>
  <si>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</si>
  <si>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</si>
  <si>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</si>
  <si>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</si>
  <si>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</si>
  <si>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</si>
  <si>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</si>
  <si>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</si>
  <si>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</si>
  <si>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</si>
  <si>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KAPILRAJ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</si>
  <si>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</si>
  <si>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</si>
  <si>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</si>
  <si>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</si>
  <si>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</si>
  <si>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</si>
  <si>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436-440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</si>
  <si>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</si>
  <si>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</si>
  <si>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</si>
  <si>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</si>
  <si>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</si>
  <si>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</si>
  <si>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</si>
  <si>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</si>
  <si>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</si>
  <si>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</si>
  <si>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</si>
  <si>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</si>
  <si>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</si>
  <si>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</si>
  <si>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</si>
  <si>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</si>
  <si>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</si>
  <si>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</si>
  <si>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</si>
  <si>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</si>
  <si>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</si>
  <si>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</si>
  <si>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</si>
  <si>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</si>
  <si>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</si>
  <si>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</si>
  <si>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</si>
  <si>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</si>
  <si>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</si>
  <si>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</si>
  <si>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</si>
  <si>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</si>
  <si>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</si>
  <si>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</si>
  <si>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</si>
  <si>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THOCESS INNOVATION LAB LTD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</si>
  <si>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</si>
  <si>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</si>
  <si>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</si>
  <si>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</si>
  <si>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</si>
  <si>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</si>
  <si>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</si>
  <si>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</si>
  <si>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</si>
  <si>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</si>
  <si>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</si>
  <si>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</si>
  <si>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</si>
  <si>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</si>
  <si>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</si>
  <si>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</si>
  <si>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</si>
  <si>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</si>
  <si>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590-598</t>
  </si>
  <si>
    <t>650-700</t>
  </si>
  <si>
    <t>121-123</t>
  </si>
  <si>
    <t>130-135</t>
  </si>
  <si>
    <t>Loss of Rs.110/-</t>
  </si>
  <si>
    <t>Loss of Rs.17/-</t>
  </si>
  <si>
    <t>PIDILITIND 2800 CE DEC</t>
  </si>
  <si>
    <t>80-85</t>
  </si>
  <si>
    <t>HDFC 2680 CE DEC</t>
  </si>
  <si>
    <t>110-112</t>
  </si>
  <si>
    <t>120-125</t>
  </si>
  <si>
    <t>Profit of Rs.12/-</t>
  </si>
  <si>
    <t>1680-1700</t>
  </si>
  <si>
    <t>Profit of Rs.18/-</t>
  </si>
  <si>
    <t>Profit of Rs.50/-</t>
  </si>
  <si>
    <t>4600-4650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</si>
  <si>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</si>
  <si>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</si>
  <si>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</si>
  <si>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</si>
  <si>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</si>
  <si>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</si>
  <si>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</si>
  <si>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335-338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</si>
  <si>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</si>
  <si>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</si>
  <si>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</si>
  <si>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</si>
  <si>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</si>
  <si>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</si>
  <si>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</si>
  <si>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</si>
  <si>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</si>
  <si>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</si>
  <si>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</si>
  <si>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</si>
  <si>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</si>
  <si>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</si>
  <si>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</si>
  <si>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</si>
  <si>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</si>
  <si>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</si>
  <si>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</si>
  <si>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SURAJ PANCHAL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</si>
  <si>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</si>
  <si>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</si>
  <si>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</si>
  <si>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</si>
  <si>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</si>
  <si>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</si>
  <si>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</si>
  <si>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</si>
  <si>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</si>
  <si>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</si>
  <si>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</si>
  <si>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</si>
  <si>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</si>
  <si>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</si>
  <si>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</si>
  <si>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</si>
  <si>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MANSI SHARES &amp; STOCK ADVISORS PVT LTD</t>
  </si>
  <si>
    <t>VEENA RAJESH SHAH</t>
  </si>
  <si>
    <t>XTX MARKETS LLP</t>
  </si>
  <si>
    <t>760-765</t>
  </si>
  <si>
    <t>Profit of Rs.19/-</t>
  </si>
  <si>
    <t>Profit of Rs.48.5/-</t>
  </si>
  <si>
    <t>Profit of Rs.90/-</t>
  </si>
  <si>
    <t>ABB DEC FUT</t>
  </si>
  <si>
    <t>3080-3120</t>
  </si>
  <si>
    <t>TOWER RESEARCH CAPITAL MARKETS INDIA PRIVATE LIMITED</t>
  </si>
  <si>
    <t>QE SECURITIES</t>
  </si>
  <si>
    <t>EIKO</t>
  </si>
  <si>
    <t>FINSAGE CAPITAL SERVICES PRIVATE LIMITED</t>
  </si>
  <si>
    <t>INDBANK</t>
  </si>
  <si>
    <t>BP EQUITIES PVT. LTD.</t>
  </si>
  <si>
    <t>BAHETI</t>
  </si>
  <si>
    <t>Baheti Recycling Ind Ltd</t>
  </si>
  <si>
    <t>Indbank Merchant Banking</t>
  </si>
  <si>
    <t>Profit of Rs.112.5/-</t>
  </si>
  <si>
    <t>Loss of Rs.18/-</t>
  </si>
  <si>
    <t>1650-1670</t>
  </si>
  <si>
    <t>AFEL</t>
  </si>
  <si>
    <t>DHWAJA COMMODITY SERVICES PRIVATE LIMITED</t>
  </si>
  <si>
    <t>ALAN SCOTT</t>
  </si>
  <si>
    <t>VIKAL BANKELAL CHAURASIYA</t>
  </si>
  <si>
    <t>AREXMIS</t>
  </si>
  <si>
    <t>MANOJ AGARWAL</t>
  </si>
  <si>
    <t>BONANZA PORTFOLIO LIMITED</t>
  </si>
  <si>
    <t>KABRA LAXMIKANT RAMPRASAD HUF</t>
  </si>
  <si>
    <t>MILEFUR</t>
  </si>
  <si>
    <t>DIVYA DIGAMBAR SONGHARE</t>
  </si>
  <si>
    <t>STURDY</t>
  </si>
  <si>
    <t>TITAANIUM</t>
  </si>
  <si>
    <t>TEJAS TRADEFIN LLP</t>
  </si>
  <si>
    <t>EVERMORE SHARE BROKING PRIVATE LIMITED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</si>
  <si>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</si>
  <si>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</si>
  <si>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</si>
  <si>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</si>
  <si>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</si>
  <si>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</si>
  <si>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</si>
  <si>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9.5-10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</si>
  <si>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</si>
  <si>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</si>
  <si>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</si>
  <si>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</si>
  <si>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</si>
  <si>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</si>
  <si>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</si>
  <si>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DEEPAK GUPTA</t>
  </si>
  <si>
    <t>UMESHWAR SECURITIES PRIVATE LIMITED</t>
  </si>
  <si>
    <t>MANSI SHARE &amp; STOCK ADVISORS PRIVATE LIMITED</t>
  </si>
  <si>
    <t>GUJINJEC</t>
  </si>
  <si>
    <t>HEADSUP</t>
  </si>
  <si>
    <t>SPEXTRA MULTIBIZ PRIVATE LIMITED</t>
  </si>
  <si>
    <t>ROJL</t>
  </si>
  <si>
    <t>COLOURSHINE HOSIERY PRIVATE LIMITED</t>
  </si>
  <si>
    <t>ARIES</t>
  </si>
  <si>
    <t>Aries Agro Limited</t>
  </si>
  <si>
    <t>DHANBANK</t>
  </si>
  <si>
    <t>Dhanlaxmi Bank Limited</t>
  </si>
  <si>
    <t>EMAMIREAL</t>
  </si>
  <si>
    <t>Emami Infrastructure Ltd</t>
  </si>
  <si>
    <t>Heads UP Ventures Limited</t>
  </si>
  <si>
    <t>MADRASFERT</t>
  </si>
  <si>
    <t>Madras Fertilizers Ltd</t>
  </si>
  <si>
    <t>MTNL</t>
  </si>
  <si>
    <t>Maha Tel Nigam Ltd.</t>
  </si>
  <si>
    <t>NFL</t>
  </si>
  <si>
    <t>National Fertilizers Limi</t>
  </si>
  <si>
    <t>JANAK NAVINBHAI PANCHAL</t>
  </si>
  <si>
    <t>VIKRAMKUMAR KARANRAJ SAKARIA HUF DAKSH CORPORATION</t>
  </si>
  <si>
    <t>Loss of Rs.3/-</t>
  </si>
  <si>
    <t>Loss of Rs.4.1/-</t>
  </si>
  <si>
    <t>Profit of Rs.45.5/-</t>
  </si>
  <si>
    <t>667-673</t>
  </si>
  <si>
    <t>700-720</t>
  </si>
  <si>
    <t>Loss of Rs.87.5/-</t>
  </si>
  <si>
    <t>Loss of Rs. 26/-</t>
  </si>
  <si>
    <t>Loss of Rs.9.5/-</t>
  </si>
  <si>
    <t>ADCON</t>
  </si>
  <si>
    <t>ADITYA CHIRIMAR AND SONS HUF</t>
  </si>
  <si>
    <t>PARESH DHIRAJLAL SHAH</t>
  </si>
  <si>
    <t>MUKESH JAIN</t>
  </si>
  <si>
    <t>CASPIAN</t>
  </si>
  <si>
    <t>PRABHULAL LALLUBHAI PAREKH</t>
  </si>
  <si>
    <t>CHOTHANI</t>
  </si>
  <si>
    <t>MEET PARESH SHAH</t>
  </si>
  <si>
    <t>SATYANARAYAN GUPTA</t>
  </si>
  <si>
    <t>VILLSON MOONDRA HUF</t>
  </si>
  <si>
    <t>GEETABEN DHANESHBHAI SONI</t>
  </si>
  <si>
    <t>JITENDRA VIJAY BHATT</t>
  </si>
  <si>
    <t>PRATIK PRAKASH SHAH</t>
  </si>
  <si>
    <t>ALI AHMED QURESHI</t>
  </si>
  <si>
    <t>HAJI AHMED QURESHI MOHAMED SHOEB</t>
  </si>
  <si>
    <t>DDIL</t>
  </si>
  <si>
    <t>MAHENDRA SETHIA HUF</t>
  </si>
  <si>
    <t>SHRADHA SETHIA</t>
  </si>
  <si>
    <t>ZENAB AIYUB YACOOBALI</t>
  </si>
  <si>
    <t>ENBETRD</t>
  </si>
  <si>
    <t>HARSHAD JENTILAL MULIA</t>
  </si>
  <si>
    <t>EVANS</t>
  </si>
  <si>
    <t>ARHAM SHARE PRIVATE LIMITED</t>
  </si>
  <si>
    <t>ABHINAVGOSWAMI</t>
  </si>
  <si>
    <t>GETALONG</t>
  </si>
  <si>
    <t>GGPL</t>
  </si>
  <si>
    <t>NEHA VISHAL GALA</t>
  </si>
  <si>
    <t>GMM</t>
  </si>
  <si>
    <t>PFAUDLER INC</t>
  </si>
  <si>
    <t>SYKES AND RAY EQUITIES (INDIA) LIMITED</t>
  </si>
  <si>
    <t>GUJTLRM</t>
  </si>
  <si>
    <t>SHILPA SUSHIL SINGH</t>
  </si>
  <si>
    <t>HBEL</t>
  </si>
  <si>
    <t>GUPTA</t>
  </si>
  <si>
    <t>KRISHNAVENI CHINREDDY</t>
  </si>
  <si>
    <t>IFINSER</t>
  </si>
  <si>
    <t>SUNCARE TRADERS LIMITED</t>
  </si>
  <si>
    <t>MIKER FINANCIAL CONSULTANTS PRIVATE LIMITED</t>
  </si>
  <si>
    <t>MONA PRADIP SANDHIR</t>
  </si>
  <si>
    <t>PRADIP RAMPRASAD SANDHIR</t>
  </si>
  <si>
    <t>JETMALL</t>
  </si>
  <si>
    <t>VIJAYAMALA DHANRAJ TATED</t>
  </si>
  <si>
    <t>JYOTI</t>
  </si>
  <si>
    <t>MAHACORP</t>
  </si>
  <si>
    <t>MAXIMUS</t>
  </si>
  <si>
    <t>MEHRAJ KANY</t>
  </si>
  <si>
    <t>DEVENDRA VEER GUPTA</t>
  </si>
  <si>
    <t>NEOINFRA</t>
  </si>
  <si>
    <t>N RAMASWAMI</t>
  </si>
  <si>
    <t>SUMANCHEPURI</t>
  </si>
  <si>
    <t>NOUVEAU</t>
  </si>
  <si>
    <t>ATTRIBUTE SHARES &amp; SECURITIES PVT LTD</t>
  </si>
  <si>
    <t>OSIAJEE</t>
  </si>
  <si>
    <t>BHAVISHYA ECOMMERCE PRIVATE LIMITED</t>
  </si>
  <si>
    <t>PROFINC</t>
  </si>
  <si>
    <t>NAVEEN GUPTA</t>
  </si>
  <si>
    <t>VIKASH LOHIA</t>
  </si>
  <si>
    <t>ROUNAK LOHIA HUF</t>
  </si>
  <si>
    <t>SEVENHILL</t>
  </si>
  <si>
    <t>MURUGESAN B</t>
  </si>
  <si>
    <t>STARLOG</t>
  </si>
  <si>
    <t>RAVIRAJ DEVELOPERS LIMITED</t>
  </si>
  <si>
    <t>SUMEDHA</t>
  </si>
  <si>
    <t>REKHA BHANDARI</t>
  </si>
  <si>
    <t>SURYODAY</t>
  </si>
  <si>
    <t>BASKAR BABU RAMACHANDRAN</t>
  </si>
  <si>
    <t>MS PARAM VALUE INVESTMENTS</t>
  </si>
  <si>
    <t>BONANZA COMMODITY BROKERS PRIVATE LIMITED</t>
  </si>
  <si>
    <t>SYMBIOX</t>
  </si>
  <si>
    <t>SPARK FINANCE</t>
  </si>
  <si>
    <t>SONAMGOYAL</t>
  </si>
  <si>
    <t>TAAZAINT</t>
  </si>
  <si>
    <t>RAVINDER RAO POLSANI</t>
  </si>
  <si>
    <t>MADDULA BALA TRIPURA SUNDARI LAKSHMI BHAVANA</t>
  </si>
  <si>
    <t>JIGNESH AMRUTLAL THOBHANI</t>
  </si>
  <si>
    <t>TTIL</t>
  </si>
  <si>
    <t>SAURABH GUPTA</t>
  </si>
  <si>
    <t>UNISTRMU</t>
  </si>
  <si>
    <t>KAILASHO BANSAL</t>
  </si>
  <si>
    <t>NITIN SHARMA</t>
  </si>
  <si>
    <t>VEERHEALTH</t>
  </si>
  <si>
    <t>RADHESHYAM RAMGOPAL</t>
  </si>
  <si>
    <t>VISAGAR</t>
  </si>
  <si>
    <t>BHAVYADHIMAN</t>
  </si>
  <si>
    <t>WORL</t>
  </si>
  <si>
    <t>HETAL SHASHANK DOSHI</t>
  </si>
  <si>
    <t>ANZEN</t>
  </si>
  <si>
    <t>Anzen Ind Ene Yld Plu Tru</t>
  </si>
  <si>
    <t>METRO FAMILY HOLDINGS</t>
  </si>
  <si>
    <t>BTML</t>
  </si>
  <si>
    <t>Bodhi Tree Multimedia Ltd</t>
  </si>
  <si>
    <t>CLOUD</t>
  </si>
  <si>
    <t>Varanium Cloud Limited</t>
  </si>
  <si>
    <t>GMM Pfaudler Limited</t>
  </si>
  <si>
    <t>PLUTUS WEALTH MANAGEMENT LLP</t>
  </si>
  <si>
    <t>NK SECURITIES RESEARCH PRIVATE LIMITED</t>
  </si>
  <si>
    <t>USSL AS TRUSTEE OF UNIVERSITIES SUPERANNUATION SCHEME</t>
  </si>
  <si>
    <t>INTEGRATED CORE STRATEGIES (ASIA) PTE. LTD.</t>
  </si>
  <si>
    <t>INDUS CAPITAL ADVISORS (UK) LLP A/C INDUS INDIA FUND (MAURITIUS) LIMITED</t>
  </si>
  <si>
    <t>ADITYA BIRLA SUN LIFE MUTUAL FUND AC BIRLA SUN LIFE EQUITY FUND</t>
  </si>
  <si>
    <t>ADITYA BIRLA SUN LIFE MUTUAL FUND AC BIRLA MIDCAP FUND</t>
  </si>
  <si>
    <t>MANIMEGALAI GANESAN</t>
  </si>
  <si>
    <t>TOMY MATHEW</t>
  </si>
  <si>
    <t>NITU .</t>
  </si>
  <si>
    <t>SUJITH GOPINATHAN UNNI</t>
  </si>
  <si>
    <t>JALAN</t>
  </si>
  <si>
    <t>Jalan Transolu. India Ltd</t>
  </si>
  <si>
    <t>KRESHA KAILASH GUPTA</t>
  </si>
  <si>
    <t>PONNIERODE</t>
  </si>
  <si>
    <t>Ponni Sugars (Erode) Limi</t>
  </si>
  <si>
    <t>RANASUG</t>
  </si>
  <si>
    <t>Rana Sugars Ltd</t>
  </si>
  <si>
    <t>SUREKA S J</t>
  </si>
  <si>
    <t>SECURCRED</t>
  </si>
  <si>
    <t>SecUR Credentials Limited</t>
  </si>
  <si>
    <t>EESHA YADAV</t>
  </si>
  <si>
    <t>SAIRAM INFRATRADE LLP</t>
  </si>
  <si>
    <t>NAKSHATRA GARMENTS PRIVATE LIMITED</t>
  </si>
  <si>
    <t>Suryoday Small Fin Bk Ltd</t>
  </si>
  <si>
    <t>M/S. PRARTHANA ENTERPRISES</t>
  </si>
  <si>
    <t>UGARSUGAR</t>
  </si>
  <si>
    <t>The Ugar Sugar Works Ltd</t>
  </si>
  <si>
    <t>VCL</t>
  </si>
  <si>
    <t>Vaxtex Cotfab Limited</t>
  </si>
  <si>
    <t>SHRI MUKTA SHARES</t>
  </si>
  <si>
    <t>JOLLY ANKIT SHAH</t>
  </si>
  <si>
    <t>VERTOZ</t>
  </si>
  <si>
    <t>Vertoz Advertising Ltd</t>
  </si>
  <si>
    <t>SW CAPITAL PRIVATE LIMITED</t>
  </si>
  <si>
    <t>AXIS BANK LTD.</t>
  </si>
  <si>
    <t>GEETA CHETAN SHAH</t>
  </si>
  <si>
    <t>MANISH JALAN</t>
  </si>
  <si>
    <t>NDTV</t>
  </si>
  <si>
    <t>New Delhi Television Limi</t>
  </si>
  <si>
    <t>LTS INVESTMENT FUND LTD</t>
  </si>
  <si>
    <t>PARACABLES</t>
  </si>
  <si>
    <t>Paramount Communications</t>
  </si>
  <si>
    <t>ELARA CAPITAL PLC    (FCCB)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</si>
</sst>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6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12" borderId="20" xfId="0" applyNumberFormat="1" applyFont="1" applyFill="1" applyBorder="1" applyAlignment="1">
      <alignment horizontal="center" vertical="center"/>
    </xf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332031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44914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4" sqref="B14"/>
    </sheetView>
  </sheetViews>
  <sheetFormatPr defaultColWidth="17.332031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44914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6" t="s">
        <v>16</v>
      </c>
      <c r="B9" s="378" t="s">
        <v>17</v>
      </c>
      <c r="C9" s="378" t="s">
        <v>18</v>
      </c>
      <c r="D9" s="378" t="s">
        <v>19</v>
      </c>
      <c r="E9" s="23" t="s">
        <v>20</v>
      </c>
      <c r="F9" s="23" t="s">
        <v>21</v>
      </c>
      <c r="G9" s="373" t="s">
        <v>22</v>
      </c>
      <c r="H9" s="374"/>
      <c r="I9" s="375"/>
      <c r="J9" s="373" t="s">
        <v>23</v>
      </c>
      <c r="K9" s="374"/>
      <c r="L9" s="375"/>
      <c r="M9" s="23"/>
      <c r="N9" s="24"/>
      <c r="O9" s="24"/>
      <c r="P9" s="24"/>
    </row>
    <row r="10" spans="1:16" ht="59.25" customHeight="1">
      <c r="A10" s="377"/>
      <c r="B10" s="379"/>
      <c r="C10" s="379"/>
      <c r="D10" s="37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18328.650000000001</v>
      </c>
      <c r="F11" s="32">
        <v>18376.899999999998</v>
      </c>
      <c r="G11" s="33">
        <v>18264.949999999997</v>
      </c>
      <c r="H11" s="33">
        <v>18201.25</v>
      </c>
      <c r="I11" s="33">
        <v>18089.3</v>
      </c>
      <c r="J11" s="33">
        <v>18440.599999999995</v>
      </c>
      <c r="K11" s="33">
        <v>18552.55</v>
      </c>
      <c r="L11" s="33">
        <v>18616.249999999993</v>
      </c>
      <c r="M11" s="34">
        <v>18488.849999999999</v>
      </c>
      <c r="N11" s="34">
        <v>18313.2</v>
      </c>
      <c r="O11" s="35">
        <v>12557250</v>
      </c>
      <c r="P11" s="36">
        <v>-2.9128653162208133E-2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43286.8</v>
      </c>
      <c r="F12" s="37">
        <v>43375.5</v>
      </c>
      <c r="G12" s="38">
        <v>43096.3</v>
      </c>
      <c r="H12" s="38">
        <v>42905.8</v>
      </c>
      <c r="I12" s="38">
        <v>42626.600000000006</v>
      </c>
      <c r="J12" s="38">
        <v>43566</v>
      </c>
      <c r="K12" s="38">
        <v>43845.2</v>
      </c>
      <c r="L12" s="38">
        <v>44035.7</v>
      </c>
      <c r="M12" s="28">
        <v>43654.7</v>
      </c>
      <c r="N12" s="28">
        <v>43185</v>
      </c>
      <c r="O12" s="39">
        <v>3059500</v>
      </c>
      <c r="P12" s="40">
        <v>-6.7964418448790587E-2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19167.7</v>
      </c>
      <c r="F13" s="37">
        <v>19177.566666666666</v>
      </c>
      <c r="G13" s="38">
        <v>19095.133333333331</v>
      </c>
      <c r="H13" s="38">
        <v>19022.566666666666</v>
      </c>
      <c r="I13" s="38">
        <v>18940.133333333331</v>
      </c>
      <c r="J13" s="38">
        <v>19250.133333333331</v>
      </c>
      <c r="K13" s="38">
        <v>19332.566666666666</v>
      </c>
      <c r="L13" s="38">
        <v>19405.133333333331</v>
      </c>
      <c r="M13" s="28">
        <v>19260</v>
      </c>
      <c r="N13" s="28">
        <v>19105</v>
      </c>
      <c r="O13" s="39">
        <v>9040</v>
      </c>
      <c r="P13" s="40">
        <v>9.1787439613526575E-2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7553.833333333333</v>
      </c>
      <c r="G14" s="38">
        <v>7426.9166666666661</v>
      </c>
      <c r="H14" s="38">
        <v>7173.083333333333</v>
      </c>
      <c r="I14" s="38">
        <v>7046.1666666666661</v>
      </c>
      <c r="J14" s="38">
        <v>7807.6666666666661</v>
      </c>
      <c r="K14" s="38">
        <v>7934.5833333333321</v>
      </c>
      <c r="L14" s="38">
        <v>8188.4166666666661</v>
      </c>
      <c r="M14" s="28">
        <v>7680.75</v>
      </c>
      <c r="N14" s="28">
        <v>7300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630.85</v>
      </c>
      <c r="F15" s="37">
        <v>635.1</v>
      </c>
      <c r="G15" s="38">
        <v>625.25</v>
      </c>
      <c r="H15" s="38">
        <v>619.65</v>
      </c>
      <c r="I15" s="38">
        <v>609.79999999999995</v>
      </c>
      <c r="J15" s="38">
        <v>640.70000000000005</v>
      </c>
      <c r="K15" s="38">
        <v>650.55000000000018</v>
      </c>
      <c r="L15" s="38">
        <v>656.15000000000009</v>
      </c>
      <c r="M15" s="28">
        <v>644.95000000000005</v>
      </c>
      <c r="N15" s="28">
        <v>629.5</v>
      </c>
      <c r="O15" s="39">
        <v>3881950</v>
      </c>
      <c r="P15" s="40">
        <v>1.9874944171505135E-2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2847.9</v>
      </c>
      <c r="F16" s="37">
        <v>2874.15</v>
      </c>
      <c r="G16" s="38">
        <v>2808.8</v>
      </c>
      <c r="H16" s="38">
        <v>2769.7000000000003</v>
      </c>
      <c r="I16" s="38">
        <v>2704.3500000000004</v>
      </c>
      <c r="J16" s="38">
        <v>2913.25</v>
      </c>
      <c r="K16" s="38">
        <v>2978.5999999999995</v>
      </c>
      <c r="L16" s="38">
        <v>3017.7</v>
      </c>
      <c r="M16" s="28">
        <v>2939.5</v>
      </c>
      <c r="N16" s="28">
        <v>2835.05</v>
      </c>
      <c r="O16" s="39">
        <v>2109750</v>
      </c>
      <c r="P16" s="40">
        <v>1.4180987862035813E-2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20737.3</v>
      </c>
      <c r="F17" s="37">
        <v>20677.05</v>
      </c>
      <c r="G17" s="38">
        <v>20464.25</v>
      </c>
      <c r="H17" s="38">
        <v>20191.2</v>
      </c>
      <c r="I17" s="38">
        <v>19978.400000000001</v>
      </c>
      <c r="J17" s="38">
        <v>20950.099999999999</v>
      </c>
      <c r="K17" s="38">
        <v>21162.899999999994</v>
      </c>
      <c r="L17" s="38">
        <v>21435.949999999997</v>
      </c>
      <c r="M17" s="28">
        <v>20889.849999999999</v>
      </c>
      <c r="N17" s="28">
        <v>20404</v>
      </c>
      <c r="O17" s="39">
        <v>43720</v>
      </c>
      <c r="P17" s="40">
        <v>-9.9637681159420281E-3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153.15</v>
      </c>
      <c r="F18" s="37">
        <v>152.86666666666667</v>
      </c>
      <c r="G18" s="38">
        <v>150.58333333333334</v>
      </c>
      <c r="H18" s="38">
        <v>148.01666666666668</v>
      </c>
      <c r="I18" s="38">
        <v>145.73333333333335</v>
      </c>
      <c r="J18" s="38">
        <v>155.43333333333334</v>
      </c>
      <c r="K18" s="38">
        <v>157.71666666666664</v>
      </c>
      <c r="L18" s="38">
        <v>160.28333333333333</v>
      </c>
      <c r="M18" s="28">
        <v>155.15</v>
      </c>
      <c r="N18" s="28">
        <v>150.30000000000001</v>
      </c>
      <c r="O18" s="39">
        <v>32405400</v>
      </c>
      <c r="P18" s="40">
        <v>4.6877615938389419E-3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304.35000000000002</v>
      </c>
      <c r="F19" s="37">
        <v>305.23333333333335</v>
      </c>
      <c r="G19" s="38">
        <v>300.61666666666667</v>
      </c>
      <c r="H19" s="38">
        <v>296.88333333333333</v>
      </c>
      <c r="I19" s="38">
        <v>292.26666666666665</v>
      </c>
      <c r="J19" s="38">
        <v>308.9666666666667</v>
      </c>
      <c r="K19" s="38">
        <v>313.58333333333337</v>
      </c>
      <c r="L19" s="38">
        <v>317.31666666666672</v>
      </c>
      <c r="M19" s="28">
        <v>309.85000000000002</v>
      </c>
      <c r="N19" s="28">
        <v>301.5</v>
      </c>
      <c r="O19" s="39">
        <v>14216800</v>
      </c>
      <c r="P19" s="40">
        <v>3.5017982207079308E-2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2625.3</v>
      </c>
      <c r="F20" s="37">
        <v>2629.3333333333335</v>
      </c>
      <c r="G20" s="38">
        <v>2597.0666666666671</v>
      </c>
      <c r="H20" s="38">
        <v>2568.8333333333335</v>
      </c>
      <c r="I20" s="38">
        <v>2536.5666666666671</v>
      </c>
      <c r="J20" s="38">
        <v>2657.5666666666671</v>
      </c>
      <c r="K20" s="38">
        <v>2689.8333333333335</v>
      </c>
      <c r="L20" s="38">
        <v>2718.0666666666671</v>
      </c>
      <c r="M20" s="28">
        <v>2661.6</v>
      </c>
      <c r="N20" s="28">
        <v>2601.1</v>
      </c>
      <c r="O20" s="39">
        <v>2798750</v>
      </c>
      <c r="P20" s="40">
        <v>-2.9054640069384217E-2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3991.95</v>
      </c>
      <c r="F21" s="37">
        <v>4001.6833333333329</v>
      </c>
      <c r="G21" s="38">
        <v>3940.266666666666</v>
      </c>
      <c r="H21" s="38">
        <v>3888.583333333333</v>
      </c>
      <c r="I21" s="38">
        <v>3827.1666666666661</v>
      </c>
      <c r="J21" s="38">
        <v>4053.3666666666659</v>
      </c>
      <c r="K21" s="38">
        <v>4114.7833333333328</v>
      </c>
      <c r="L21" s="38">
        <v>4166.4666666666653</v>
      </c>
      <c r="M21" s="28">
        <v>4063.1</v>
      </c>
      <c r="N21" s="28">
        <v>3950</v>
      </c>
      <c r="O21" s="39">
        <v>14337750</v>
      </c>
      <c r="P21" s="40">
        <v>1.7691734393299501E-2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862.2</v>
      </c>
      <c r="F22" s="37">
        <v>870.93333333333339</v>
      </c>
      <c r="G22" s="38">
        <v>847.76666666666677</v>
      </c>
      <c r="H22" s="38">
        <v>833.33333333333337</v>
      </c>
      <c r="I22" s="38">
        <v>810.16666666666674</v>
      </c>
      <c r="J22" s="38">
        <v>885.36666666666679</v>
      </c>
      <c r="K22" s="38">
        <v>908.5333333333333</v>
      </c>
      <c r="L22" s="38">
        <v>922.96666666666681</v>
      </c>
      <c r="M22" s="28">
        <v>894.1</v>
      </c>
      <c r="N22" s="28">
        <v>856.5</v>
      </c>
      <c r="O22" s="39">
        <v>67690000</v>
      </c>
      <c r="P22" s="40">
        <v>-7.9961896736492118E-3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3044.55</v>
      </c>
      <c r="F23" s="37">
        <v>3060</v>
      </c>
      <c r="G23" s="38">
        <v>3020</v>
      </c>
      <c r="H23" s="38">
        <v>2995.45</v>
      </c>
      <c r="I23" s="38">
        <v>2955.45</v>
      </c>
      <c r="J23" s="38">
        <v>3084.55</v>
      </c>
      <c r="K23" s="38">
        <v>3124.55</v>
      </c>
      <c r="L23" s="38">
        <v>3149.1000000000004</v>
      </c>
      <c r="M23" s="28">
        <v>3100</v>
      </c>
      <c r="N23" s="28">
        <v>3035.45</v>
      </c>
      <c r="O23" s="39">
        <v>264800</v>
      </c>
      <c r="P23" s="40">
        <v>-3.2163742690058478E-2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642.79999999999995</v>
      </c>
      <c r="F24" s="37">
        <v>646.4666666666667</v>
      </c>
      <c r="G24" s="38">
        <v>636.43333333333339</v>
      </c>
      <c r="H24" s="38">
        <v>630.06666666666672</v>
      </c>
      <c r="I24" s="38">
        <v>620.03333333333342</v>
      </c>
      <c r="J24" s="38">
        <v>652.83333333333337</v>
      </c>
      <c r="K24" s="38">
        <v>662.86666666666667</v>
      </c>
      <c r="L24" s="38">
        <v>669.23333333333335</v>
      </c>
      <c r="M24" s="28">
        <v>656.5</v>
      </c>
      <c r="N24" s="28">
        <v>640.1</v>
      </c>
      <c r="O24" s="39">
        <v>4999000</v>
      </c>
      <c r="P24" s="40">
        <v>-2.5346071358939366E-2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558.5</v>
      </c>
      <c r="F25" s="37">
        <v>561.86666666666667</v>
      </c>
      <c r="G25" s="38">
        <v>552.88333333333333</v>
      </c>
      <c r="H25" s="38">
        <v>547.26666666666665</v>
      </c>
      <c r="I25" s="38">
        <v>538.2833333333333</v>
      </c>
      <c r="J25" s="38">
        <v>567.48333333333335</v>
      </c>
      <c r="K25" s="38">
        <v>576.4666666666667</v>
      </c>
      <c r="L25" s="38">
        <v>582.08333333333337</v>
      </c>
      <c r="M25" s="28">
        <v>570.85</v>
      </c>
      <c r="N25" s="28">
        <v>556.25</v>
      </c>
      <c r="O25" s="39">
        <v>79977600</v>
      </c>
      <c r="P25" s="40">
        <v>6.7977884528233482E-3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4575.1000000000004</v>
      </c>
      <c r="F26" s="37">
        <v>4598.7</v>
      </c>
      <c r="G26" s="38">
        <v>4544.3999999999996</v>
      </c>
      <c r="H26" s="38">
        <v>4513.7</v>
      </c>
      <c r="I26" s="38">
        <v>4459.3999999999996</v>
      </c>
      <c r="J26" s="38">
        <v>4629.3999999999996</v>
      </c>
      <c r="K26" s="38">
        <v>4683.7000000000007</v>
      </c>
      <c r="L26" s="38">
        <v>4714.3999999999996</v>
      </c>
      <c r="M26" s="28">
        <v>4653</v>
      </c>
      <c r="N26" s="28">
        <v>4568</v>
      </c>
      <c r="O26" s="39">
        <v>1512125</v>
      </c>
      <c r="P26" s="40">
        <v>-1.5062693372414917E-2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322.5</v>
      </c>
      <c r="F27" s="37">
        <v>322.09999999999997</v>
      </c>
      <c r="G27" s="38">
        <v>317.29999999999995</v>
      </c>
      <c r="H27" s="38">
        <v>312.09999999999997</v>
      </c>
      <c r="I27" s="38">
        <v>307.29999999999995</v>
      </c>
      <c r="J27" s="38">
        <v>327.29999999999995</v>
      </c>
      <c r="K27" s="38">
        <v>332.1</v>
      </c>
      <c r="L27" s="38">
        <v>337.29999999999995</v>
      </c>
      <c r="M27" s="28">
        <v>326.89999999999998</v>
      </c>
      <c r="N27" s="28">
        <v>316.89999999999998</v>
      </c>
      <c r="O27" s="39">
        <v>14507500</v>
      </c>
      <c r="P27" s="40">
        <v>-4.3829296424452137E-2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141.55000000000001</v>
      </c>
      <c r="F28" s="37">
        <v>142.6</v>
      </c>
      <c r="G28" s="38">
        <v>140.19999999999999</v>
      </c>
      <c r="H28" s="38">
        <v>138.85</v>
      </c>
      <c r="I28" s="38">
        <v>136.44999999999999</v>
      </c>
      <c r="J28" s="38">
        <v>143.94999999999999</v>
      </c>
      <c r="K28" s="38">
        <v>146.35000000000002</v>
      </c>
      <c r="L28" s="38">
        <v>147.69999999999999</v>
      </c>
      <c r="M28" s="28">
        <v>145</v>
      </c>
      <c r="N28" s="28">
        <v>141.25</v>
      </c>
      <c r="O28" s="39">
        <v>73760000</v>
      </c>
      <c r="P28" s="40">
        <v>-4.9912316201268046E-3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3070.75</v>
      </c>
      <c r="F29" s="37">
        <v>3088.9333333333329</v>
      </c>
      <c r="G29" s="38">
        <v>3048.1666666666661</v>
      </c>
      <c r="H29" s="38">
        <v>3025.583333333333</v>
      </c>
      <c r="I29" s="38">
        <v>2984.8166666666662</v>
      </c>
      <c r="J29" s="38">
        <v>3111.516666666666</v>
      </c>
      <c r="K29" s="38">
        <v>3152.2833333333333</v>
      </c>
      <c r="L29" s="38">
        <v>3174.8666666666659</v>
      </c>
      <c r="M29" s="28">
        <v>3129.7</v>
      </c>
      <c r="N29" s="28">
        <v>3066.35</v>
      </c>
      <c r="O29" s="39">
        <v>6083400</v>
      </c>
      <c r="P29" s="40">
        <v>4.1785114909066001E-2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2055.9</v>
      </c>
      <c r="F30" s="37">
        <v>2068.3333333333335</v>
      </c>
      <c r="G30" s="38">
        <v>2033.5666666666671</v>
      </c>
      <c r="H30" s="38">
        <v>2011.2333333333336</v>
      </c>
      <c r="I30" s="38">
        <v>1976.4666666666672</v>
      </c>
      <c r="J30" s="38">
        <v>2090.666666666667</v>
      </c>
      <c r="K30" s="38">
        <v>2125.4333333333334</v>
      </c>
      <c r="L30" s="38">
        <v>2147.7666666666669</v>
      </c>
      <c r="M30" s="28">
        <v>2103.1</v>
      </c>
      <c r="N30" s="28">
        <v>2046</v>
      </c>
      <c r="O30" s="39">
        <v>1581250</v>
      </c>
      <c r="P30" s="40">
        <v>-2.8880256713393008E-2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8080.6</v>
      </c>
      <c r="F31" s="37">
        <v>8087.666666666667</v>
      </c>
      <c r="G31" s="38">
        <v>8028.7333333333336</v>
      </c>
      <c r="H31" s="38">
        <v>7976.8666666666668</v>
      </c>
      <c r="I31" s="38">
        <v>7917.9333333333334</v>
      </c>
      <c r="J31" s="38">
        <v>8139.5333333333338</v>
      </c>
      <c r="K31" s="38">
        <v>8198.4666666666672</v>
      </c>
      <c r="L31" s="38">
        <v>8250.3333333333339</v>
      </c>
      <c r="M31" s="28">
        <v>8146.6</v>
      </c>
      <c r="N31" s="28">
        <v>8035.8</v>
      </c>
      <c r="O31" s="39">
        <v>125550</v>
      </c>
      <c r="P31" s="40">
        <v>-2.9779630732578916E-3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666.5</v>
      </c>
      <c r="F32" s="37">
        <v>667</v>
      </c>
      <c r="G32" s="38">
        <v>659.5</v>
      </c>
      <c r="H32" s="38">
        <v>652.5</v>
      </c>
      <c r="I32" s="38">
        <v>645</v>
      </c>
      <c r="J32" s="38">
        <v>674</v>
      </c>
      <c r="K32" s="38">
        <v>681.5</v>
      </c>
      <c r="L32" s="38">
        <v>688.5</v>
      </c>
      <c r="M32" s="28">
        <v>674.5</v>
      </c>
      <c r="N32" s="28">
        <v>660</v>
      </c>
      <c r="O32" s="39">
        <v>8455000</v>
      </c>
      <c r="P32" s="40">
        <v>-1.5945065176908753E-2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443.2</v>
      </c>
      <c r="F33" s="37">
        <v>444.11666666666662</v>
      </c>
      <c r="G33" s="38">
        <v>439.43333333333322</v>
      </c>
      <c r="H33" s="38">
        <v>435.66666666666663</v>
      </c>
      <c r="I33" s="38">
        <v>430.98333333333323</v>
      </c>
      <c r="J33" s="38">
        <v>447.88333333333321</v>
      </c>
      <c r="K33" s="38">
        <v>452.56666666666661</v>
      </c>
      <c r="L33" s="38">
        <v>456.3333333333332</v>
      </c>
      <c r="M33" s="28">
        <v>448.8</v>
      </c>
      <c r="N33" s="28">
        <v>440.35</v>
      </c>
      <c r="O33" s="39">
        <v>15467000</v>
      </c>
      <c r="P33" s="40">
        <v>1.7231173955935548E-2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934.9</v>
      </c>
      <c r="F34" s="37">
        <v>936.26666666666677</v>
      </c>
      <c r="G34" s="38">
        <v>928.18333333333351</v>
      </c>
      <c r="H34" s="38">
        <v>921.4666666666667</v>
      </c>
      <c r="I34" s="38">
        <v>913.38333333333344</v>
      </c>
      <c r="J34" s="38">
        <v>942.98333333333358</v>
      </c>
      <c r="K34" s="38">
        <v>951.06666666666683</v>
      </c>
      <c r="L34" s="38">
        <v>957.78333333333364</v>
      </c>
      <c r="M34" s="28">
        <v>944.35</v>
      </c>
      <c r="N34" s="28">
        <v>929.55</v>
      </c>
      <c r="O34" s="39">
        <v>42073200</v>
      </c>
      <c r="P34" s="40">
        <v>-6.4890903938792863E-3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3565.65</v>
      </c>
      <c r="F35" s="37">
        <v>3587.5166666666664</v>
      </c>
      <c r="G35" s="38">
        <v>3535.9333333333329</v>
      </c>
      <c r="H35" s="38">
        <v>3506.2166666666667</v>
      </c>
      <c r="I35" s="38">
        <v>3454.6333333333332</v>
      </c>
      <c r="J35" s="38">
        <v>3617.2333333333327</v>
      </c>
      <c r="K35" s="38">
        <v>3668.8166666666666</v>
      </c>
      <c r="L35" s="38">
        <v>3698.5333333333324</v>
      </c>
      <c r="M35" s="28">
        <v>3639.1</v>
      </c>
      <c r="N35" s="28">
        <v>3557.8</v>
      </c>
      <c r="O35" s="39">
        <v>1223000</v>
      </c>
      <c r="P35" s="40">
        <v>-7.9091462178057185E-3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1595.35</v>
      </c>
      <c r="F36" s="37">
        <v>1599.5166666666667</v>
      </c>
      <c r="G36" s="38">
        <v>1581.0333333333333</v>
      </c>
      <c r="H36" s="38">
        <v>1566.7166666666667</v>
      </c>
      <c r="I36" s="38">
        <v>1548.2333333333333</v>
      </c>
      <c r="J36" s="38">
        <v>1613.8333333333333</v>
      </c>
      <c r="K36" s="38">
        <v>1632.3166666666664</v>
      </c>
      <c r="L36" s="38">
        <v>1646.6333333333332</v>
      </c>
      <c r="M36" s="28">
        <v>1618</v>
      </c>
      <c r="N36" s="28">
        <v>1585.2</v>
      </c>
      <c r="O36" s="39">
        <v>8685000</v>
      </c>
      <c r="P36" s="40">
        <v>1.6723372354535493E-3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6621.25</v>
      </c>
      <c r="F37" s="37">
        <v>6641.1166666666659</v>
      </c>
      <c r="G37" s="38">
        <v>6564.5833333333321</v>
      </c>
      <c r="H37" s="38">
        <v>6507.9166666666661</v>
      </c>
      <c r="I37" s="38">
        <v>6431.3833333333323</v>
      </c>
      <c r="J37" s="38">
        <v>6697.7833333333319</v>
      </c>
      <c r="K37" s="38">
        <v>6774.3166666666666</v>
      </c>
      <c r="L37" s="38">
        <v>6830.9833333333318</v>
      </c>
      <c r="M37" s="28">
        <v>6717.65</v>
      </c>
      <c r="N37" s="28">
        <v>6584.45</v>
      </c>
      <c r="O37" s="39">
        <v>6384250</v>
      </c>
      <c r="P37" s="40">
        <v>-4.0560040560040558E-3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2114.6</v>
      </c>
      <c r="F38" s="37">
        <v>2118.15</v>
      </c>
      <c r="G38" s="38">
        <v>2097.9</v>
      </c>
      <c r="H38" s="38">
        <v>2081.1999999999998</v>
      </c>
      <c r="I38" s="38">
        <v>2060.9499999999998</v>
      </c>
      <c r="J38" s="38">
        <v>2134.8500000000004</v>
      </c>
      <c r="K38" s="38">
        <v>2155.1000000000004</v>
      </c>
      <c r="L38" s="38">
        <v>2171.8000000000006</v>
      </c>
      <c r="M38" s="28">
        <v>2138.4</v>
      </c>
      <c r="N38" s="28">
        <v>2101.4499999999998</v>
      </c>
      <c r="O38" s="39">
        <v>2078700</v>
      </c>
      <c r="P38" s="40">
        <v>-2.5910464948898804E-3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395.85</v>
      </c>
      <c r="F39" s="37">
        <v>394.41666666666669</v>
      </c>
      <c r="G39" s="38">
        <v>384.33333333333337</v>
      </c>
      <c r="H39" s="38">
        <v>372.81666666666666</v>
      </c>
      <c r="I39" s="38">
        <v>362.73333333333335</v>
      </c>
      <c r="J39" s="38">
        <v>405.93333333333339</v>
      </c>
      <c r="K39" s="38">
        <v>416.01666666666677</v>
      </c>
      <c r="L39" s="38">
        <v>427.53333333333342</v>
      </c>
      <c r="M39" s="28">
        <v>404.5</v>
      </c>
      <c r="N39" s="28">
        <v>382.9</v>
      </c>
      <c r="O39" s="39">
        <v>11185600</v>
      </c>
      <c r="P39" s="40">
        <v>0.25241848799713362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248.05</v>
      </c>
      <c r="F40" s="37">
        <v>248.55000000000004</v>
      </c>
      <c r="G40" s="38">
        <v>244.80000000000007</v>
      </c>
      <c r="H40" s="38">
        <v>241.55000000000004</v>
      </c>
      <c r="I40" s="38">
        <v>237.80000000000007</v>
      </c>
      <c r="J40" s="38">
        <v>251.80000000000007</v>
      </c>
      <c r="K40" s="38">
        <v>255.55</v>
      </c>
      <c r="L40" s="38">
        <v>258.80000000000007</v>
      </c>
      <c r="M40" s="28">
        <v>252.3</v>
      </c>
      <c r="N40" s="28">
        <v>245.3</v>
      </c>
      <c r="O40" s="39">
        <v>51183000</v>
      </c>
      <c r="P40" s="40">
        <v>-1.1162887745166225E-2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183</v>
      </c>
      <c r="F41" s="37">
        <v>183.5</v>
      </c>
      <c r="G41" s="38">
        <v>181.2</v>
      </c>
      <c r="H41" s="38">
        <v>179.39999999999998</v>
      </c>
      <c r="I41" s="38">
        <v>177.09999999999997</v>
      </c>
      <c r="J41" s="38">
        <v>185.3</v>
      </c>
      <c r="K41" s="38">
        <v>187.60000000000002</v>
      </c>
      <c r="L41" s="38">
        <v>189.40000000000003</v>
      </c>
      <c r="M41" s="28">
        <v>185.8</v>
      </c>
      <c r="N41" s="28">
        <v>181.7</v>
      </c>
      <c r="O41" s="39">
        <v>85240350</v>
      </c>
      <c r="P41" s="40">
        <v>-3.6054511775602011E-2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1632.35</v>
      </c>
      <c r="F42" s="37">
        <v>1637.3666666666668</v>
      </c>
      <c r="G42" s="38">
        <v>1622.5333333333335</v>
      </c>
      <c r="H42" s="38">
        <v>1612.7166666666667</v>
      </c>
      <c r="I42" s="38">
        <v>1597.8833333333334</v>
      </c>
      <c r="J42" s="38">
        <v>1647.1833333333336</v>
      </c>
      <c r="K42" s="38">
        <v>1662.0166666666667</v>
      </c>
      <c r="L42" s="38">
        <v>1671.8333333333337</v>
      </c>
      <c r="M42" s="28">
        <v>1652.2</v>
      </c>
      <c r="N42" s="28">
        <v>1627.55</v>
      </c>
      <c r="O42" s="39">
        <v>2674100</v>
      </c>
      <c r="P42" s="40">
        <v>2.1750551644425766E-2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99.7</v>
      </c>
      <c r="F43" s="37">
        <v>100.18333333333332</v>
      </c>
      <c r="G43" s="38">
        <v>97.616666666666646</v>
      </c>
      <c r="H43" s="38">
        <v>95.533333333333317</v>
      </c>
      <c r="I43" s="38">
        <v>92.96666666666664</v>
      </c>
      <c r="J43" s="38">
        <v>102.26666666666665</v>
      </c>
      <c r="K43" s="38">
        <v>104.83333333333334</v>
      </c>
      <c r="L43" s="38">
        <v>106.91666666666666</v>
      </c>
      <c r="M43" s="28">
        <v>102.75</v>
      </c>
      <c r="N43" s="28">
        <v>98.1</v>
      </c>
      <c r="O43" s="39">
        <v>116519400</v>
      </c>
      <c r="P43" s="40">
        <v>6.1977245571198505E-2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596.5</v>
      </c>
      <c r="F44" s="37">
        <v>597.0333333333333</v>
      </c>
      <c r="G44" s="38">
        <v>589.96666666666658</v>
      </c>
      <c r="H44" s="38">
        <v>583.43333333333328</v>
      </c>
      <c r="I44" s="38">
        <v>576.36666666666656</v>
      </c>
      <c r="J44" s="38">
        <v>603.56666666666661</v>
      </c>
      <c r="K44" s="38">
        <v>610.63333333333321</v>
      </c>
      <c r="L44" s="38">
        <v>617.16666666666663</v>
      </c>
      <c r="M44" s="28">
        <v>604.1</v>
      </c>
      <c r="N44" s="28">
        <v>590.5</v>
      </c>
      <c r="O44" s="39">
        <v>6253500</v>
      </c>
      <c r="P44" s="40">
        <v>-1.1648122392211404E-2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883.15</v>
      </c>
      <c r="F45" s="37">
        <v>883.91666666666663</v>
      </c>
      <c r="G45" s="38">
        <v>870.98333333333323</v>
      </c>
      <c r="H45" s="38">
        <v>858.81666666666661</v>
      </c>
      <c r="I45" s="38">
        <v>845.88333333333321</v>
      </c>
      <c r="J45" s="38">
        <v>896.08333333333326</v>
      </c>
      <c r="K45" s="38">
        <v>909.01666666666665</v>
      </c>
      <c r="L45" s="38">
        <v>921.18333333333328</v>
      </c>
      <c r="M45" s="28">
        <v>896.85</v>
      </c>
      <c r="N45" s="28">
        <v>871.75</v>
      </c>
      <c r="O45" s="39">
        <v>6265000</v>
      </c>
      <c r="P45" s="40">
        <v>-1.9254852849092046E-2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826</v>
      </c>
      <c r="F46" s="37">
        <v>829.18333333333339</v>
      </c>
      <c r="G46" s="38">
        <v>821.21666666666681</v>
      </c>
      <c r="H46" s="38">
        <v>816.43333333333339</v>
      </c>
      <c r="I46" s="38">
        <v>808.46666666666681</v>
      </c>
      <c r="J46" s="38">
        <v>833.96666666666681</v>
      </c>
      <c r="K46" s="38">
        <v>841.93333333333351</v>
      </c>
      <c r="L46" s="38">
        <v>846.71666666666681</v>
      </c>
      <c r="M46" s="28">
        <v>837.15</v>
      </c>
      <c r="N46" s="28">
        <v>824.4</v>
      </c>
      <c r="O46" s="39">
        <v>39803100</v>
      </c>
      <c r="P46" s="40">
        <v>-3.3403321244512309E-4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81.099999999999994</v>
      </c>
      <c r="F47" s="37">
        <v>82.149999999999991</v>
      </c>
      <c r="G47" s="38">
        <v>79.649999999999977</v>
      </c>
      <c r="H47" s="38">
        <v>78.199999999999989</v>
      </c>
      <c r="I47" s="38">
        <v>75.699999999999974</v>
      </c>
      <c r="J47" s="38">
        <v>83.59999999999998</v>
      </c>
      <c r="K47" s="38">
        <v>86.100000000000009</v>
      </c>
      <c r="L47" s="38">
        <v>87.549999999999983</v>
      </c>
      <c r="M47" s="28">
        <v>84.65</v>
      </c>
      <c r="N47" s="28">
        <v>80.7</v>
      </c>
      <c r="O47" s="39">
        <v>92683500</v>
      </c>
      <c r="P47" s="40">
        <v>-4.1481159735041809E-2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266.5</v>
      </c>
      <c r="F48" s="37">
        <v>267.86666666666667</v>
      </c>
      <c r="G48" s="38">
        <v>264.23333333333335</v>
      </c>
      <c r="H48" s="38">
        <v>261.9666666666667</v>
      </c>
      <c r="I48" s="38">
        <v>258.33333333333337</v>
      </c>
      <c r="J48" s="38">
        <v>270.13333333333333</v>
      </c>
      <c r="K48" s="38">
        <v>273.76666666666665</v>
      </c>
      <c r="L48" s="38">
        <v>276.0333333333333</v>
      </c>
      <c r="M48" s="28">
        <v>271.5</v>
      </c>
      <c r="N48" s="28">
        <v>265.60000000000002</v>
      </c>
      <c r="O48" s="39">
        <v>23538200</v>
      </c>
      <c r="P48" s="40">
        <v>6.7879980324643385E-3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17466.25</v>
      </c>
      <c r="F49" s="37">
        <v>17455.733333333334</v>
      </c>
      <c r="G49" s="38">
        <v>17293.566666666666</v>
      </c>
      <c r="H49" s="38">
        <v>17120.883333333331</v>
      </c>
      <c r="I49" s="38">
        <v>16958.716666666664</v>
      </c>
      <c r="J49" s="38">
        <v>17628.416666666668</v>
      </c>
      <c r="K49" s="38">
        <v>17790.583333333332</v>
      </c>
      <c r="L49" s="38">
        <v>17963.26666666667</v>
      </c>
      <c r="M49" s="28">
        <v>17617.900000000001</v>
      </c>
      <c r="N49" s="28">
        <v>17283.05</v>
      </c>
      <c r="O49" s="39">
        <v>133800</v>
      </c>
      <c r="P49" s="40">
        <v>1.1223344556677891E-3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343.65</v>
      </c>
      <c r="F50" s="37">
        <v>346.2</v>
      </c>
      <c r="G50" s="38">
        <v>340.2</v>
      </c>
      <c r="H50" s="38">
        <v>336.75</v>
      </c>
      <c r="I50" s="38">
        <v>330.75</v>
      </c>
      <c r="J50" s="38">
        <v>349.65</v>
      </c>
      <c r="K50" s="38">
        <v>355.65</v>
      </c>
      <c r="L50" s="38">
        <v>359.09999999999997</v>
      </c>
      <c r="M50" s="28">
        <v>352.2</v>
      </c>
      <c r="N50" s="28">
        <v>342.75</v>
      </c>
      <c r="O50" s="39">
        <v>19134000</v>
      </c>
      <c r="P50" s="40">
        <v>1.4409771924801985E-2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4448.3999999999996</v>
      </c>
      <c r="F51" s="37">
        <v>4455.05</v>
      </c>
      <c r="G51" s="38">
        <v>4432.3500000000004</v>
      </c>
      <c r="H51" s="38">
        <v>4416.3</v>
      </c>
      <c r="I51" s="38">
        <v>4393.6000000000004</v>
      </c>
      <c r="J51" s="38">
        <v>4471.1000000000004</v>
      </c>
      <c r="K51" s="38">
        <v>4493.7999999999993</v>
      </c>
      <c r="L51" s="38">
        <v>4509.8500000000004</v>
      </c>
      <c r="M51" s="28">
        <v>4477.75</v>
      </c>
      <c r="N51" s="28">
        <v>4439</v>
      </c>
      <c r="O51" s="39">
        <v>1272600</v>
      </c>
      <c r="P51" s="40">
        <v>-7.6419213973799123E-3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303.2</v>
      </c>
      <c r="F52" s="37">
        <v>303.7166666666667</v>
      </c>
      <c r="G52" s="38">
        <v>298.68333333333339</v>
      </c>
      <c r="H52" s="38">
        <v>294.16666666666669</v>
      </c>
      <c r="I52" s="38">
        <v>289.13333333333338</v>
      </c>
      <c r="J52" s="38">
        <v>308.23333333333341</v>
      </c>
      <c r="K52" s="38">
        <v>313.26666666666671</v>
      </c>
      <c r="L52" s="38">
        <v>317.78333333333342</v>
      </c>
      <c r="M52" s="28">
        <v>308.75</v>
      </c>
      <c r="N52" s="28">
        <v>299.2</v>
      </c>
      <c r="O52" s="39">
        <v>8980700</v>
      </c>
      <c r="P52" s="40">
        <v>1.2069509556437073E-2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311.8</v>
      </c>
      <c r="F53" s="37">
        <v>315.15000000000003</v>
      </c>
      <c r="G53" s="38">
        <v>307.00000000000006</v>
      </c>
      <c r="H53" s="38">
        <v>302.20000000000005</v>
      </c>
      <c r="I53" s="38">
        <v>294.05000000000007</v>
      </c>
      <c r="J53" s="38">
        <v>319.95000000000005</v>
      </c>
      <c r="K53" s="38">
        <v>328.1</v>
      </c>
      <c r="L53" s="38">
        <v>332.90000000000003</v>
      </c>
      <c r="M53" s="28">
        <v>323.3</v>
      </c>
      <c r="N53" s="28">
        <v>310.35000000000002</v>
      </c>
      <c r="O53" s="39">
        <v>48748500</v>
      </c>
      <c r="P53" s="40">
        <v>2.103715432901657E-2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525.5</v>
      </c>
      <c r="F54" s="37">
        <v>531</v>
      </c>
      <c r="G54" s="38">
        <v>518.15</v>
      </c>
      <c r="H54" s="38">
        <v>510.79999999999995</v>
      </c>
      <c r="I54" s="38">
        <v>497.94999999999993</v>
      </c>
      <c r="J54" s="38">
        <v>538.35</v>
      </c>
      <c r="K54" s="38">
        <v>551.19999999999993</v>
      </c>
      <c r="L54" s="38">
        <v>558.55000000000007</v>
      </c>
      <c r="M54" s="28">
        <v>543.85</v>
      </c>
      <c r="N54" s="28">
        <v>523.65</v>
      </c>
      <c r="O54" s="39">
        <v>4969575</v>
      </c>
      <c r="P54" s="40">
        <v>-2.5616516918371249E-2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315.89999999999998</v>
      </c>
      <c r="F55" s="37">
        <v>316.5333333333333</v>
      </c>
      <c r="G55" s="38">
        <v>312.06666666666661</v>
      </c>
      <c r="H55" s="38">
        <v>308.23333333333329</v>
      </c>
      <c r="I55" s="38">
        <v>303.76666666666659</v>
      </c>
      <c r="J55" s="38">
        <v>320.36666666666662</v>
      </c>
      <c r="K55" s="38">
        <v>324.83333333333331</v>
      </c>
      <c r="L55" s="38">
        <v>328.66666666666663</v>
      </c>
      <c r="M55" s="28">
        <v>321</v>
      </c>
      <c r="N55" s="28">
        <v>312.7</v>
      </c>
      <c r="O55" s="39">
        <v>9060000</v>
      </c>
      <c r="P55" s="40">
        <v>7.0023341113704569E-3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730.75</v>
      </c>
      <c r="F56" s="37">
        <v>734.93333333333339</v>
      </c>
      <c r="G56" s="38">
        <v>720.51666666666677</v>
      </c>
      <c r="H56" s="38">
        <v>710.28333333333342</v>
      </c>
      <c r="I56" s="38">
        <v>695.86666666666679</v>
      </c>
      <c r="J56" s="38">
        <v>745.16666666666674</v>
      </c>
      <c r="K56" s="38">
        <v>759.58333333333326</v>
      </c>
      <c r="L56" s="38">
        <v>769.81666666666672</v>
      </c>
      <c r="M56" s="28">
        <v>749.35</v>
      </c>
      <c r="N56" s="28">
        <v>724.7</v>
      </c>
      <c r="O56" s="39">
        <v>7185000</v>
      </c>
      <c r="P56" s="40">
        <v>-1.389854065323141E-3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1093.9000000000001</v>
      </c>
      <c r="F57" s="37">
        <v>1099.1499999999999</v>
      </c>
      <c r="G57" s="38">
        <v>1086.2999999999997</v>
      </c>
      <c r="H57" s="38">
        <v>1078.6999999999998</v>
      </c>
      <c r="I57" s="38">
        <v>1065.8499999999997</v>
      </c>
      <c r="J57" s="38">
        <v>1106.7499999999998</v>
      </c>
      <c r="K57" s="38">
        <v>1119.5999999999997</v>
      </c>
      <c r="L57" s="38">
        <v>1127.1999999999998</v>
      </c>
      <c r="M57" s="28">
        <v>1112</v>
      </c>
      <c r="N57" s="28">
        <v>1091.55</v>
      </c>
      <c r="O57" s="39">
        <v>7694050</v>
      </c>
      <c r="P57" s="40">
        <v>4.3271678262345155E-3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225.8</v>
      </c>
      <c r="F58" s="37">
        <v>227</v>
      </c>
      <c r="G58" s="38">
        <v>223.3</v>
      </c>
      <c r="H58" s="38">
        <v>220.8</v>
      </c>
      <c r="I58" s="38">
        <v>217.10000000000002</v>
      </c>
      <c r="J58" s="38">
        <v>229.5</v>
      </c>
      <c r="K58" s="38">
        <v>233.2</v>
      </c>
      <c r="L58" s="38">
        <v>235.7</v>
      </c>
      <c r="M58" s="28">
        <v>230.7</v>
      </c>
      <c r="N58" s="28">
        <v>224.5</v>
      </c>
      <c r="O58" s="39">
        <v>28396200</v>
      </c>
      <c r="P58" s="40">
        <v>1.7780411912875981E-3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3929.1</v>
      </c>
      <c r="F59" s="37">
        <v>3897.8333333333335</v>
      </c>
      <c r="G59" s="38">
        <v>3831.2166666666672</v>
      </c>
      <c r="H59" s="38">
        <v>3733.3333333333335</v>
      </c>
      <c r="I59" s="38">
        <v>3666.7166666666672</v>
      </c>
      <c r="J59" s="38">
        <v>3995.7166666666672</v>
      </c>
      <c r="K59" s="38">
        <v>4062.333333333333</v>
      </c>
      <c r="L59" s="38">
        <v>4160.2166666666672</v>
      </c>
      <c r="M59" s="28">
        <v>3964.45</v>
      </c>
      <c r="N59" s="28">
        <v>3799.95</v>
      </c>
      <c r="O59" s="39">
        <v>740700</v>
      </c>
      <c r="P59" s="40">
        <v>-1.5353938185443668E-2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1585.35</v>
      </c>
      <c r="F60" s="37">
        <v>1574.8666666666668</v>
      </c>
      <c r="G60" s="38">
        <v>1561.7833333333335</v>
      </c>
      <c r="H60" s="38">
        <v>1538.2166666666667</v>
      </c>
      <c r="I60" s="38">
        <v>1525.1333333333334</v>
      </c>
      <c r="J60" s="38">
        <v>1598.4333333333336</v>
      </c>
      <c r="K60" s="38">
        <v>1611.5166666666667</v>
      </c>
      <c r="L60" s="38">
        <v>1635.0833333333337</v>
      </c>
      <c r="M60" s="28">
        <v>1587.95</v>
      </c>
      <c r="N60" s="28">
        <v>1551.3</v>
      </c>
      <c r="O60" s="39">
        <v>2621150</v>
      </c>
      <c r="P60" s="40">
        <v>-7.3716759431045151E-2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743</v>
      </c>
      <c r="F61" s="37">
        <v>748.31666666666661</v>
      </c>
      <c r="G61" s="38">
        <v>731.48333333333323</v>
      </c>
      <c r="H61" s="38">
        <v>719.96666666666658</v>
      </c>
      <c r="I61" s="38">
        <v>703.13333333333321</v>
      </c>
      <c r="J61" s="38">
        <v>759.83333333333326</v>
      </c>
      <c r="K61" s="38">
        <v>776.66666666666674</v>
      </c>
      <c r="L61" s="38">
        <v>788.18333333333328</v>
      </c>
      <c r="M61" s="28">
        <v>765.15</v>
      </c>
      <c r="N61" s="28">
        <v>736.8</v>
      </c>
      <c r="O61" s="39">
        <v>7794000</v>
      </c>
      <c r="P61" s="40">
        <v>-4.6838693897517429E-2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946.45</v>
      </c>
      <c r="F62" s="37">
        <v>954.08333333333337</v>
      </c>
      <c r="G62" s="38">
        <v>932.41666666666674</v>
      </c>
      <c r="H62" s="38">
        <v>918.38333333333333</v>
      </c>
      <c r="I62" s="38">
        <v>896.7166666666667</v>
      </c>
      <c r="J62" s="38">
        <v>968.11666666666679</v>
      </c>
      <c r="K62" s="38">
        <v>989.78333333333353</v>
      </c>
      <c r="L62" s="38">
        <v>1003.8166666666668</v>
      </c>
      <c r="M62" s="28">
        <v>975.75</v>
      </c>
      <c r="N62" s="28">
        <v>940.05</v>
      </c>
      <c r="O62" s="39">
        <v>3230500</v>
      </c>
      <c r="P62" s="40">
        <v>2.0791860207918601E-2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348.05</v>
      </c>
      <c r="F63" s="37">
        <v>350.09999999999997</v>
      </c>
      <c r="G63" s="38">
        <v>345.19999999999993</v>
      </c>
      <c r="H63" s="38">
        <v>342.34999999999997</v>
      </c>
      <c r="I63" s="38">
        <v>337.44999999999993</v>
      </c>
      <c r="J63" s="38">
        <v>352.94999999999993</v>
      </c>
      <c r="K63" s="38">
        <v>357.84999999999991</v>
      </c>
      <c r="L63" s="38">
        <v>360.69999999999993</v>
      </c>
      <c r="M63" s="28">
        <v>355</v>
      </c>
      <c r="N63" s="28">
        <v>347.25</v>
      </c>
      <c r="O63" s="39">
        <v>5298000</v>
      </c>
      <c r="P63" s="40">
        <v>-3.1047135196161446E-3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191.15</v>
      </c>
      <c r="F64" s="37">
        <v>193.5333333333333</v>
      </c>
      <c r="G64" s="38">
        <v>188.06666666666661</v>
      </c>
      <c r="H64" s="38">
        <v>184.98333333333329</v>
      </c>
      <c r="I64" s="38">
        <v>179.51666666666659</v>
      </c>
      <c r="J64" s="38">
        <v>196.61666666666662</v>
      </c>
      <c r="K64" s="38">
        <v>202.08333333333331</v>
      </c>
      <c r="L64" s="38">
        <v>205.16666666666663</v>
      </c>
      <c r="M64" s="28">
        <v>199</v>
      </c>
      <c r="N64" s="28">
        <v>190.45</v>
      </c>
      <c r="O64" s="39">
        <v>11025000</v>
      </c>
      <c r="P64" s="40">
        <v>-3.3318719859710653E-2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1426.45</v>
      </c>
      <c r="F65" s="37">
        <v>1434.8999999999999</v>
      </c>
      <c r="G65" s="38">
        <v>1415.3499999999997</v>
      </c>
      <c r="H65" s="38">
        <v>1404.2499999999998</v>
      </c>
      <c r="I65" s="38">
        <v>1384.6999999999996</v>
      </c>
      <c r="J65" s="38">
        <v>1445.9999999999998</v>
      </c>
      <c r="K65" s="38">
        <v>1465.55</v>
      </c>
      <c r="L65" s="38">
        <v>1476.6499999999999</v>
      </c>
      <c r="M65" s="28">
        <v>1454.45</v>
      </c>
      <c r="N65" s="28">
        <v>1423.8</v>
      </c>
      <c r="O65" s="39">
        <v>2327400</v>
      </c>
      <c r="P65" s="40">
        <v>-2.2675736961451247E-2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582.6</v>
      </c>
      <c r="F66" s="37">
        <v>584.83333333333337</v>
      </c>
      <c r="G66" s="38">
        <v>579.31666666666672</v>
      </c>
      <c r="H66" s="38">
        <v>576.0333333333333</v>
      </c>
      <c r="I66" s="38">
        <v>570.51666666666665</v>
      </c>
      <c r="J66" s="38">
        <v>588.11666666666679</v>
      </c>
      <c r="K66" s="38">
        <v>593.63333333333344</v>
      </c>
      <c r="L66" s="38">
        <v>596.91666666666686</v>
      </c>
      <c r="M66" s="28">
        <v>590.35</v>
      </c>
      <c r="N66" s="28">
        <v>581.54999999999995</v>
      </c>
      <c r="O66" s="39">
        <v>11047500</v>
      </c>
      <c r="P66" s="40">
        <v>-9.9697546768231209E-3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1859.55</v>
      </c>
      <c r="F67" s="37">
        <v>1870.5833333333333</v>
      </c>
      <c r="G67" s="38">
        <v>1841.1666666666665</v>
      </c>
      <c r="H67" s="38">
        <v>1822.7833333333333</v>
      </c>
      <c r="I67" s="38">
        <v>1793.3666666666666</v>
      </c>
      <c r="J67" s="38">
        <v>1888.9666666666665</v>
      </c>
      <c r="K67" s="38">
        <v>1918.383333333333</v>
      </c>
      <c r="L67" s="38">
        <v>1936.7666666666664</v>
      </c>
      <c r="M67" s="28">
        <v>1900</v>
      </c>
      <c r="N67" s="28">
        <v>1852.2</v>
      </c>
      <c r="O67" s="39">
        <v>1372000</v>
      </c>
      <c r="P67" s="40">
        <v>-5.076142131979695E-3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2110.9499999999998</v>
      </c>
      <c r="F68" s="37">
        <v>2131.0500000000002</v>
      </c>
      <c r="G68" s="38">
        <v>2084.9500000000003</v>
      </c>
      <c r="H68" s="38">
        <v>2058.9500000000003</v>
      </c>
      <c r="I68" s="38">
        <v>2012.8500000000004</v>
      </c>
      <c r="J68" s="38">
        <v>2157.0500000000002</v>
      </c>
      <c r="K68" s="38">
        <v>2203.1500000000005</v>
      </c>
      <c r="L68" s="38">
        <v>2229.15</v>
      </c>
      <c r="M68" s="28">
        <v>2177.15</v>
      </c>
      <c r="N68" s="28">
        <v>2105.0500000000002</v>
      </c>
      <c r="O68" s="39">
        <v>1563250</v>
      </c>
      <c r="P68" s="40">
        <v>2.9978586723768737E-2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218.4</v>
      </c>
      <c r="F69" s="37">
        <v>219.45000000000002</v>
      </c>
      <c r="G69" s="38">
        <v>216.70000000000005</v>
      </c>
      <c r="H69" s="38">
        <v>215.00000000000003</v>
      </c>
      <c r="I69" s="38">
        <v>212.25000000000006</v>
      </c>
      <c r="J69" s="38">
        <v>221.15000000000003</v>
      </c>
      <c r="K69" s="38">
        <v>223.89999999999998</v>
      </c>
      <c r="L69" s="38">
        <v>225.60000000000002</v>
      </c>
      <c r="M69" s="28">
        <v>222.2</v>
      </c>
      <c r="N69" s="28">
        <v>217.75</v>
      </c>
      <c r="O69" s="39">
        <v>17601800</v>
      </c>
      <c r="P69" s="40">
        <v>-3.2474742477710719E-2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3333.45</v>
      </c>
      <c r="F70" s="37">
        <v>3262.5</v>
      </c>
      <c r="G70" s="38">
        <v>3136.05</v>
      </c>
      <c r="H70" s="38">
        <v>2938.65</v>
      </c>
      <c r="I70" s="38">
        <v>2812.2000000000003</v>
      </c>
      <c r="J70" s="38">
        <v>3459.9</v>
      </c>
      <c r="K70" s="38">
        <v>3586.35</v>
      </c>
      <c r="L70" s="38">
        <v>3783.75</v>
      </c>
      <c r="M70" s="28">
        <v>3388.95</v>
      </c>
      <c r="N70" s="28">
        <v>3065.1</v>
      </c>
      <c r="O70" s="39">
        <v>2746350</v>
      </c>
      <c r="P70" s="40">
        <v>5.6574755575085137E-3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4032.1</v>
      </c>
      <c r="F71" s="37">
        <v>4046.4333333333329</v>
      </c>
      <c r="G71" s="38">
        <v>4000.6666666666661</v>
      </c>
      <c r="H71" s="38">
        <v>3969.2333333333331</v>
      </c>
      <c r="I71" s="38">
        <v>3923.4666666666662</v>
      </c>
      <c r="J71" s="38">
        <v>4077.8666666666659</v>
      </c>
      <c r="K71" s="38">
        <v>4123.6333333333332</v>
      </c>
      <c r="L71" s="38">
        <v>4155.0666666666657</v>
      </c>
      <c r="M71" s="28">
        <v>4092.2</v>
      </c>
      <c r="N71" s="28">
        <v>4015</v>
      </c>
      <c r="O71" s="39">
        <v>576625</v>
      </c>
      <c r="P71" s="40">
        <v>-4.9611734253666951E-3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394.9</v>
      </c>
      <c r="F72" s="37">
        <v>397.4666666666667</v>
      </c>
      <c r="G72" s="38">
        <v>390.93333333333339</v>
      </c>
      <c r="H72" s="38">
        <v>386.9666666666667</v>
      </c>
      <c r="I72" s="38">
        <v>380.43333333333339</v>
      </c>
      <c r="J72" s="38">
        <v>401.43333333333339</v>
      </c>
      <c r="K72" s="38">
        <v>407.9666666666667</v>
      </c>
      <c r="L72" s="38">
        <v>411.93333333333339</v>
      </c>
      <c r="M72" s="28">
        <v>404</v>
      </c>
      <c r="N72" s="28">
        <v>393.5</v>
      </c>
      <c r="O72" s="39">
        <v>46198350</v>
      </c>
      <c r="P72" s="40">
        <v>9.1184314856195495E-3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4336.55</v>
      </c>
      <c r="F73" s="37">
        <v>4367.7</v>
      </c>
      <c r="G73" s="38">
        <v>4254</v>
      </c>
      <c r="H73" s="38">
        <v>4171.45</v>
      </c>
      <c r="I73" s="38">
        <v>4057.75</v>
      </c>
      <c r="J73" s="38">
        <v>4450.25</v>
      </c>
      <c r="K73" s="38">
        <v>4563.9499999999989</v>
      </c>
      <c r="L73" s="38">
        <v>4646.5</v>
      </c>
      <c r="M73" s="28">
        <v>4481.3999999999996</v>
      </c>
      <c r="N73" s="28">
        <v>4285.1499999999996</v>
      </c>
      <c r="O73" s="39">
        <v>2438875</v>
      </c>
      <c r="P73" s="40">
        <v>0.37073205002107629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3301.85</v>
      </c>
      <c r="F74" s="37">
        <v>3317</v>
      </c>
      <c r="G74" s="38">
        <v>3280</v>
      </c>
      <c r="H74" s="38">
        <v>3258.15</v>
      </c>
      <c r="I74" s="38">
        <v>3221.15</v>
      </c>
      <c r="J74" s="38">
        <v>3338.85</v>
      </c>
      <c r="K74" s="38">
        <v>3375.85</v>
      </c>
      <c r="L74" s="38">
        <v>3397.7</v>
      </c>
      <c r="M74" s="28">
        <v>3354</v>
      </c>
      <c r="N74" s="28">
        <v>3295.15</v>
      </c>
      <c r="O74" s="39">
        <v>3049375</v>
      </c>
      <c r="P74" s="40">
        <v>-1.8752111724293277E-2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2189.85</v>
      </c>
      <c r="F75" s="37">
        <v>2196.8666666666663</v>
      </c>
      <c r="G75" s="38">
        <v>2170.5333333333328</v>
      </c>
      <c r="H75" s="38">
        <v>2151.2166666666667</v>
      </c>
      <c r="I75" s="38">
        <v>2124.8833333333332</v>
      </c>
      <c r="J75" s="38">
        <v>2216.1833333333325</v>
      </c>
      <c r="K75" s="38">
        <v>2242.5166666666655</v>
      </c>
      <c r="L75" s="38">
        <v>2261.8333333333321</v>
      </c>
      <c r="M75" s="28">
        <v>2223.1999999999998</v>
      </c>
      <c r="N75" s="28">
        <v>2177.5500000000002</v>
      </c>
      <c r="O75" s="39">
        <v>1065075</v>
      </c>
      <c r="P75" s="40">
        <v>-2.1475492673067205E-2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189.95</v>
      </c>
      <c r="F76" s="37">
        <v>189.79999999999998</v>
      </c>
      <c r="G76" s="38">
        <v>187.59999999999997</v>
      </c>
      <c r="H76" s="38">
        <v>185.24999999999997</v>
      </c>
      <c r="I76" s="38">
        <v>183.04999999999995</v>
      </c>
      <c r="J76" s="38">
        <v>192.14999999999998</v>
      </c>
      <c r="K76" s="38">
        <v>194.34999999999997</v>
      </c>
      <c r="L76" s="38">
        <v>196.7</v>
      </c>
      <c r="M76" s="28">
        <v>192</v>
      </c>
      <c r="N76" s="28">
        <v>187.45</v>
      </c>
      <c r="O76" s="39">
        <v>25228800</v>
      </c>
      <c r="P76" s="40">
        <v>-1.2957746478873239E-2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136.4</v>
      </c>
      <c r="F77" s="37">
        <v>137.43333333333331</v>
      </c>
      <c r="G77" s="38">
        <v>134.61666666666662</v>
      </c>
      <c r="H77" s="38">
        <v>132.83333333333331</v>
      </c>
      <c r="I77" s="38">
        <v>130.01666666666662</v>
      </c>
      <c r="J77" s="38">
        <v>139.21666666666661</v>
      </c>
      <c r="K77" s="38">
        <v>142.03333333333327</v>
      </c>
      <c r="L77" s="38">
        <v>143.81666666666661</v>
      </c>
      <c r="M77" s="28">
        <v>140.25</v>
      </c>
      <c r="N77" s="28">
        <v>135.65</v>
      </c>
      <c r="O77" s="39">
        <v>73320000</v>
      </c>
      <c r="P77" s="40">
        <v>-1.945837512537613E-2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105.5</v>
      </c>
      <c r="F78" s="37">
        <v>106.2</v>
      </c>
      <c r="G78" s="38">
        <v>104.5</v>
      </c>
      <c r="H78" s="38">
        <v>103.5</v>
      </c>
      <c r="I78" s="38">
        <v>101.8</v>
      </c>
      <c r="J78" s="38">
        <v>107.2</v>
      </c>
      <c r="K78" s="38">
        <v>108.90000000000002</v>
      </c>
      <c r="L78" s="38">
        <v>109.9</v>
      </c>
      <c r="M78" s="28">
        <v>107.9</v>
      </c>
      <c r="N78" s="28">
        <v>105.2</v>
      </c>
      <c r="O78" s="39">
        <v>17607200</v>
      </c>
      <c r="P78" s="40">
        <v>-2.9524653085326248E-4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97.25</v>
      </c>
      <c r="F79" s="37">
        <v>98.25</v>
      </c>
      <c r="G79" s="38">
        <v>96.05</v>
      </c>
      <c r="H79" s="38">
        <v>94.85</v>
      </c>
      <c r="I79" s="38">
        <v>92.649999999999991</v>
      </c>
      <c r="J79" s="38">
        <v>99.45</v>
      </c>
      <c r="K79" s="38">
        <v>101.64999999999999</v>
      </c>
      <c r="L79" s="38">
        <v>102.85000000000001</v>
      </c>
      <c r="M79" s="28">
        <v>100.45</v>
      </c>
      <c r="N79" s="28">
        <v>97.05</v>
      </c>
      <c r="O79" s="39">
        <v>61387350</v>
      </c>
      <c r="P79" s="40">
        <v>-1.8290898448931812E-2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418.65</v>
      </c>
      <c r="F80" s="37">
        <v>424.66666666666669</v>
      </c>
      <c r="G80" s="38">
        <v>411.88333333333338</v>
      </c>
      <c r="H80" s="38">
        <v>405.11666666666667</v>
      </c>
      <c r="I80" s="38">
        <v>392.33333333333337</v>
      </c>
      <c r="J80" s="38">
        <v>431.43333333333339</v>
      </c>
      <c r="K80" s="38">
        <v>444.2166666666667</v>
      </c>
      <c r="L80" s="38">
        <v>450.98333333333341</v>
      </c>
      <c r="M80" s="28">
        <v>437.45</v>
      </c>
      <c r="N80" s="28">
        <v>417.9</v>
      </c>
      <c r="O80" s="39">
        <v>5580150</v>
      </c>
      <c r="P80" s="40">
        <v>-8.43165825573957E-3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41.7</v>
      </c>
      <c r="F81" s="37">
        <v>42.06666666666667</v>
      </c>
      <c r="G81" s="38">
        <v>41.13333333333334</v>
      </c>
      <c r="H81" s="38">
        <v>40.56666666666667</v>
      </c>
      <c r="I81" s="38">
        <v>39.63333333333334</v>
      </c>
      <c r="J81" s="38">
        <v>42.63333333333334</v>
      </c>
      <c r="K81" s="38">
        <v>43.566666666666663</v>
      </c>
      <c r="L81" s="38">
        <v>44.13333333333334</v>
      </c>
      <c r="M81" s="28">
        <v>43</v>
      </c>
      <c r="N81" s="28">
        <v>41.5</v>
      </c>
      <c r="O81" s="39">
        <v>151785000</v>
      </c>
      <c r="P81" s="40">
        <v>6.2649164677804296E-3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584.29999999999995</v>
      </c>
      <c r="F82" s="37">
        <v>583.48333333333323</v>
      </c>
      <c r="G82" s="38">
        <v>570.96666666666647</v>
      </c>
      <c r="H82" s="38">
        <v>557.63333333333321</v>
      </c>
      <c r="I82" s="38">
        <v>545.11666666666645</v>
      </c>
      <c r="J82" s="38">
        <v>596.81666666666649</v>
      </c>
      <c r="K82" s="38">
        <v>609.33333333333314</v>
      </c>
      <c r="L82" s="38">
        <v>622.66666666666652</v>
      </c>
      <c r="M82" s="28">
        <v>596</v>
      </c>
      <c r="N82" s="28">
        <v>570.15</v>
      </c>
      <c r="O82" s="39">
        <v>6718400</v>
      </c>
      <c r="P82" s="40">
        <v>-2.0470053070507959E-2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899.6</v>
      </c>
      <c r="F83" s="37">
        <v>900.26666666666677</v>
      </c>
      <c r="G83" s="38">
        <v>893.53333333333353</v>
      </c>
      <c r="H83" s="38">
        <v>887.46666666666681</v>
      </c>
      <c r="I83" s="38">
        <v>880.73333333333358</v>
      </c>
      <c r="J83" s="38">
        <v>906.33333333333348</v>
      </c>
      <c r="K83" s="38">
        <v>913.06666666666683</v>
      </c>
      <c r="L83" s="38">
        <v>919.13333333333344</v>
      </c>
      <c r="M83" s="28">
        <v>907</v>
      </c>
      <c r="N83" s="28">
        <v>894.2</v>
      </c>
      <c r="O83" s="39">
        <v>5128000</v>
      </c>
      <c r="P83" s="40">
        <v>1.2838238198696426E-2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1295.9000000000001</v>
      </c>
      <c r="F84" s="37">
        <v>1329.5</v>
      </c>
      <c r="G84" s="38">
        <v>1252.5</v>
      </c>
      <c r="H84" s="38">
        <v>1209.0999999999999</v>
      </c>
      <c r="I84" s="38">
        <v>1132.0999999999999</v>
      </c>
      <c r="J84" s="38">
        <v>1372.9</v>
      </c>
      <c r="K84" s="38">
        <v>1449.9</v>
      </c>
      <c r="L84" s="38">
        <v>1493.3000000000002</v>
      </c>
      <c r="M84" s="28">
        <v>1406.5</v>
      </c>
      <c r="N84" s="28">
        <v>1286.0999999999999</v>
      </c>
      <c r="O84" s="39">
        <v>4104150</v>
      </c>
      <c r="P84" s="40">
        <v>-1.2772866678693848E-2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326.89999999999998</v>
      </c>
      <c r="F85" s="37">
        <v>329.25</v>
      </c>
      <c r="G85" s="38">
        <v>323.25</v>
      </c>
      <c r="H85" s="38">
        <v>319.60000000000002</v>
      </c>
      <c r="I85" s="38">
        <v>313.60000000000002</v>
      </c>
      <c r="J85" s="38">
        <v>332.9</v>
      </c>
      <c r="K85" s="38">
        <v>338.9</v>
      </c>
      <c r="L85" s="38">
        <v>342.54999999999995</v>
      </c>
      <c r="M85" s="28">
        <v>335.25</v>
      </c>
      <c r="N85" s="28">
        <v>325.60000000000002</v>
      </c>
      <c r="O85" s="39">
        <v>7562000</v>
      </c>
      <c r="P85" s="40">
        <v>3.2777929527451517E-2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1765.45</v>
      </c>
      <c r="F86" s="37">
        <v>1773.1499999999999</v>
      </c>
      <c r="G86" s="38">
        <v>1750.2999999999997</v>
      </c>
      <c r="H86" s="38">
        <v>1735.1499999999999</v>
      </c>
      <c r="I86" s="38">
        <v>1712.2999999999997</v>
      </c>
      <c r="J86" s="38">
        <v>1788.2999999999997</v>
      </c>
      <c r="K86" s="38">
        <v>1811.1499999999996</v>
      </c>
      <c r="L86" s="38">
        <v>1826.2999999999997</v>
      </c>
      <c r="M86" s="28">
        <v>1796</v>
      </c>
      <c r="N86" s="28">
        <v>1758</v>
      </c>
      <c r="O86" s="39">
        <v>7212875</v>
      </c>
      <c r="P86" s="40">
        <v>5.1631693916727346E-3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519.85</v>
      </c>
      <c r="F87" s="37">
        <v>523.1</v>
      </c>
      <c r="G87" s="38">
        <v>515.25</v>
      </c>
      <c r="H87" s="38">
        <v>510.65</v>
      </c>
      <c r="I87" s="38">
        <v>502.79999999999995</v>
      </c>
      <c r="J87" s="38">
        <v>527.70000000000005</v>
      </c>
      <c r="K87" s="38">
        <v>535.55000000000018</v>
      </c>
      <c r="L87" s="38">
        <v>540.15000000000009</v>
      </c>
      <c r="M87" s="28">
        <v>530.95000000000005</v>
      </c>
      <c r="N87" s="28">
        <v>518.5</v>
      </c>
      <c r="O87" s="39">
        <v>4690000</v>
      </c>
      <c r="P87" s="40">
        <v>-3.6960985626283367E-2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2591.75</v>
      </c>
      <c r="F88" s="37">
        <v>2590.75</v>
      </c>
      <c r="G88" s="38">
        <v>2556.5</v>
      </c>
      <c r="H88" s="38">
        <v>2521.25</v>
      </c>
      <c r="I88" s="38">
        <v>2487</v>
      </c>
      <c r="J88" s="38">
        <v>2626</v>
      </c>
      <c r="K88" s="38">
        <v>2660.25</v>
      </c>
      <c r="L88" s="38">
        <v>2695.5</v>
      </c>
      <c r="M88" s="28">
        <v>2625</v>
      </c>
      <c r="N88" s="28">
        <v>2555.5</v>
      </c>
      <c r="O88" s="39">
        <v>3786950</v>
      </c>
      <c r="P88" s="40">
        <v>-9.9541833059914649E-3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1157.6500000000001</v>
      </c>
      <c r="F89" s="37">
        <v>1153.7166666666667</v>
      </c>
      <c r="G89" s="38">
        <v>1147.5333333333333</v>
      </c>
      <c r="H89" s="38">
        <v>1137.4166666666665</v>
      </c>
      <c r="I89" s="38">
        <v>1131.2333333333331</v>
      </c>
      <c r="J89" s="38">
        <v>1163.8333333333335</v>
      </c>
      <c r="K89" s="38">
        <v>1170.0166666666669</v>
      </c>
      <c r="L89" s="38">
        <v>1180.1333333333337</v>
      </c>
      <c r="M89" s="28">
        <v>1159.9000000000001</v>
      </c>
      <c r="N89" s="28">
        <v>1143.5999999999999</v>
      </c>
      <c r="O89" s="39">
        <v>5438000</v>
      </c>
      <c r="P89" s="40">
        <v>-2.0091900171186592E-2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1034.5</v>
      </c>
      <c r="F90" s="37">
        <v>1037.9666666666665</v>
      </c>
      <c r="G90" s="38">
        <v>1024.833333333333</v>
      </c>
      <c r="H90" s="38">
        <v>1015.1666666666665</v>
      </c>
      <c r="I90" s="38">
        <v>1002.0333333333331</v>
      </c>
      <c r="J90" s="38">
        <v>1047.633333333333</v>
      </c>
      <c r="K90" s="38">
        <v>1060.7666666666667</v>
      </c>
      <c r="L90" s="38">
        <v>1070.4333333333329</v>
      </c>
      <c r="M90" s="28">
        <v>1051.0999999999999</v>
      </c>
      <c r="N90" s="28">
        <v>1028.3</v>
      </c>
      <c r="O90" s="39">
        <v>10721200</v>
      </c>
      <c r="P90" s="40">
        <v>-8.0953306133022471E-3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2679.85</v>
      </c>
      <c r="F91" s="37">
        <v>2672.0499999999997</v>
      </c>
      <c r="G91" s="38">
        <v>2652.7999999999993</v>
      </c>
      <c r="H91" s="38">
        <v>2625.7499999999995</v>
      </c>
      <c r="I91" s="38">
        <v>2606.4999999999991</v>
      </c>
      <c r="J91" s="38">
        <v>2699.0999999999995</v>
      </c>
      <c r="K91" s="38">
        <v>2718.3500000000004</v>
      </c>
      <c r="L91" s="38">
        <v>2745.3999999999996</v>
      </c>
      <c r="M91" s="28">
        <v>2691.3</v>
      </c>
      <c r="N91" s="28">
        <v>2645</v>
      </c>
      <c r="O91" s="39">
        <v>16729500</v>
      </c>
      <c r="P91" s="40">
        <v>2.5204985844026914E-2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2222</v>
      </c>
      <c r="F92" s="37">
        <v>2238.1999999999998</v>
      </c>
      <c r="G92" s="38">
        <v>2184.9999999999995</v>
      </c>
      <c r="H92" s="38">
        <v>2147.9999999999995</v>
      </c>
      <c r="I92" s="38">
        <v>2094.7999999999993</v>
      </c>
      <c r="J92" s="38">
        <v>2275.1999999999998</v>
      </c>
      <c r="K92" s="38">
        <v>2328.4000000000005</v>
      </c>
      <c r="L92" s="38">
        <v>2365.4</v>
      </c>
      <c r="M92" s="28">
        <v>2291.4</v>
      </c>
      <c r="N92" s="28">
        <v>2201.1999999999998</v>
      </c>
      <c r="O92" s="39">
        <v>1767900</v>
      </c>
      <c r="P92" s="40">
        <v>6.4294744446451141E-2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1639.8</v>
      </c>
      <c r="F93" s="37">
        <v>1633.8333333333333</v>
      </c>
      <c r="G93" s="38">
        <v>1621.7666666666664</v>
      </c>
      <c r="H93" s="38">
        <v>1603.7333333333331</v>
      </c>
      <c r="I93" s="38">
        <v>1591.6666666666663</v>
      </c>
      <c r="J93" s="38">
        <v>1651.8666666666666</v>
      </c>
      <c r="K93" s="38">
        <v>1663.9333333333336</v>
      </c>
      <c r="L93" s="38">
        <v>1681.9666666666667</v>
      </c>
      <c r="M93" s="28">
        <v>1645.9</v>
      </c>
      <c r="N93" s="28">
        <v>1615.8</v>
      </c>
      <c r="O93" s="39">
        <v>59039200</v>
      </c>
      <c r="P93" s="40">
        <v>-2.7566651870238344E-2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577.29999999999995</v>
      </c>
      <c r="F94" s="37">
        <v>579.43333333333328</v>
      </c>
      <c r="G94" s="38">
        <v>573.16666666666652</v>
      </c>
      <c r="H94" s="38">
        <v>569.03333333333319</v>
      </c>
      <c r="I94" s="38">
        <v>562.76666666666642</v>
      </c>
      <c r="J94" s="38">
        <v>583.56666666666661</v>
      </c>
      <c r="K94" s="38">
        <v>589.83333333333326</v>
      </c>
      <c r="L94" s="38">
        <v>593.9666666666667</v>
      </c>
      <c r="M94" s="28">
        <v>585.70000000000005</v>
      </c>
      <c r="N94" s="28">
        <v>575.29999999999995</v>
      </c>
      <c r="O94" s="39">
        <v>14241700</v>
      </c>
      <c r="P94" s="40">
        <v>1.3384470882905447E-2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2729.75</v>
      </c>
      <c r="F95" s="37">
        <v>2744</v>
      </c>
      <c r="G95" s="38">
        <v>2711.3</v>
      </c>
      <c r="H95" s="38">
        <v>2692.8500000000004</v>
      </c>
      <c r="I95" s="38">
        <v>2660.1500000000005</v>
      </c>
      <c r="J95" s="38">
        <v>2762.45</v>
      </c>
      <c r="K95" s="38">
        <v>2795.1499999999996</v>
      </c>
      <c r="L95" s="38">
        <v>2813.5999999999995</v>
      </c>
      <c r="M95" s="28">
        <v>2776.7</v>
      </c>
      <c r="N95" s="28">
        <v>2725.55</v>
      </c>
      <c r="O95" s="39">
        <v>2765400</v>
      </c>
      <c r="P95" s="40">
        <v>-1.051953628166595E-2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457.1</v>
      </c>
      <c r="F96" s="37">
        <v>457.51666666666671</v>
      </c>
      <c r="G96" s="38">
        <v>452.18333333333339</v>
      </c>
      <c r="H96" s="38">
        <v>447.26666666666671</v>
      </c>
      <c r="I96" s="38">
        <v>441.93333333333339</v>
      </c>
      <c r="J96" s="38">
        <v>462.43333333333339</v>
      </c>
      <c r="K96" s="38">
        <v>467.76666666666677</v>
      </c>
      <c r="L96" s="38">
        <v>472.68333333333339</v>
      </c>
      <c r="M96" s="28">
        <v>462.85</v>
      </c>
      <c r="N96" s="28">
        <v>452.6</v>
      </c>
      <c r="O96" s="39">
        <v>18774975</v>
      </c>
      <c r="P96" s="40">
        <v>3.880660189447592E-2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111.35</v>
      </c>
      <c r="F97" s="37">
        <v>112.2</v>
      </c>
      <c r="G97" s="38">
        <v>109.75</v>
      </c>
      <c r="H97" s="38">
        <v>108.14999999999999</v>
      </c>
      <c r="I97" s="38">
        <v>105.69999999999999</v>
      </c>
      <c r="J97" s="38">
        <v>113.80000000000001</v>
      </c>
      <c r="K97" s="38">
        <v>116.25000000000003</v>
      </c>
      <c r="L97" s="38">
        <v>117.85000000000002</v>
      </c>
      <c r="M97" s="28">
        <v>114.65</v>
      </c>
      <c r="N97" s="28">
        <v>110.6</v>
      </c>
      <c r="O97" s="39">
        <v>21077600</v>
      </c>
      <c r="P97" s="40">
        <v>4.0343441343009429E-4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243.75</v>
      </c>
      <c r="F98" s="37">
        <v>245.25</v>
      </c>
      <c r="G98" s="38">
        <v>240.3</v>
      </c>
      <c r="H98" s="38">
        <v>236.85000000000002</v>
      </c>
      <c r="I98" s="38">
        <v>231.90000000000003</v>
      </c>
      <c r="J98" s="38">
        <v>248.7</v>
      </c>
      <c r="K98" s="38">
        <v>253.64999999999998</v>
      </c>
      <c r="L98" s="38">
        <v>257.09999999999997</v>
      </c>
      <c r="M98" s="28">
        <v>250.2</v>
      </c>
      <c r="N98" s="28">
        <v>241.8</v>
      </c>
      <c r="O98" s="39">
        <v>22115700</v>
      </c>
      <c r="P98" s="40">
        <v>-9.6723491718051016E-3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2683.4</v>
      </c>
      <c r="F99" s="37">
        <v>2682.85</v>
      </c>
      <c r="G99" s="38">
        <v>2667.7</v>
      </c>
      <c r="H99" s="38">
        <v>2652</v>
      </c>
      <c r="I99" s="38">
        <v>2636.85</v>
      </c>
      <c r="J99" s="38">
        <v>2698.5499999999997</v>
      </c>
      <c r="K99" s="38">
        <v>2713.7000000000003</v>
      </c>
      <c r="L99" s="38">
        <v>2729.3999999999996</v>
      </c>
      <c r="M99" s="28">
        <v>2698</v>
      </c>
      <c r="N99" s="28">
        <v>2667.15</v>
      </c>
      <c r="O99" s="39">
        <v>6667800</v>
      </c>
      <c r="P99" s="40">
        <v>3.5670745473427553E-3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41452.800000000003</v>
      </c>
      <c r="F100" s="37">
        <v>41308.716666666667</v>
      </c>
      <c r="G100" s="38">
        <v>40565.083333333336</v>
      </c>
      <c r="H100" s="38">
        <v>39677.366666666669</v>
      </c>
      <c r="I100" s="38">
        <v>38933.733333333337</v>
      </c>
      <c r="J100" s="38">
        <v>42196.433333333334</v>
      </c>
      <c r="K100" s="38">
        <v>42940.066666666666</v>
      </c>
      <c r="L100" s="38">
        <v>43827.783333333333</v>
      </c>
      <c r="M100" s="28">
        <v>42052.35</v>
      </c>
      <c r="N100" s="28">
        <v>40421</v>
      </c>
      <c r="O100" s="39">
        <v>38670</v>
      </c>
      <c r="P100" s="40">
        <v>-3.8639876352395673E-3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147.4</v>
      </c>
      <c r="F101" s="37">
        <v>147.58333333333334</v>
      </c>
      <c r="G101" s="38">
        <v>144.66666666666669</v>
      </c>
      <c r="H101" s="38">
        <v>141.93333333333334</v>
      </c>
      <c r="I101" s="38">
        <v>139.01666666666668</v>
      </c>
      <c r="J101" s="38">
        <v>150.31666666666669</v>
      </c>
      <c r="K101" s="38">
        <v>153.23333333333338</v>
      </c>
      <c r="L101" s="38">
        <v>155.9666666666667</v>
      </c>
      <c r="M101" s="28">
        <v>150.5</v>
      </c>
      <c r="N101" s="28">
        <v>144.85</v>
      </c>
      <c r="O101" s="39">
        <v>47780000</v>
      </c>
      <c r="P101" s="40">
        <v>-2.8940736525485733E-2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906.3</v>
      </c>
      <c r="F102" s="37">
        <v>909.05000000000007</v>
      </c>
      <c r="G102" s="38">
        <v>901.25000000000011</v>
      </c>
      <c r="H102" s="38">
        <v>896.2</v>
      </c>
      <c r="I102" s="38">
        <v>888.40000000000009</v>
      </c>
      <c r="J102" s="38">
        <v>914.10000000000014</v>
      </c>
      <c r="K102" s="38">
        <v>921.90000000000009</v>
      </c>
      <c r="L102" s="38">
        <v>926.95000000000016</v>
      </c>
      <c r="M102" s="28">
        <v>916.85</v>
      </c>
      <c r="N102" s="28">
        <v>904</v>
      </c>
      <c r="O102" s="39">
        <v>68854625</v>
      </c>
      <c r="P102" s="40">
        <v>-1.450953107965486E-3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1239.75</v>
      </c>
      <c r="F103" s="37">
        <v>1236.75</v>
      </c>
      <c r="G103" s="38">
        <v>1229.5</v>
      </c>
      <c r="H103" s="38">
        <v>1219.25</v>
      </c>
      <c r="I103" s="38">
        <v>1212</v>
      </c>
      <c r="J103" s="38">
        <v>1247</v>
      </c>
      <c r="K103" s="38">
        <v>1254.25</v>
      </c>
      <c r="L103" s="38">
        <v>1264.5</v>
      </c>
      <c r="M103" s="28">
        <v>1244</v>
      </c>
      <c r="N103" s="28">
        <v>1226.5</v>
      </c>
      <c r="O103" s="39">
        <v>3204925</v>
      </c>
      <c r="P103" s="40">
        <v>-2.1919584954604408E-2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445.9</v>
      </c>
      <c r="F104" s="37">
        <v>448.59999999999997</v>
      </c>
      <c r="G104" s="38">
        <v>442.19999999999993</v>
      </c>
      <c r="H104" s="38">
        <v>438.49999999999994</v>
      </c>
      <c r="I104" s="38">
        <v>432.09999999999991</v>
      </c>
      <c r="J104" s="38">
        <v>452.29999999999995</v>
      </c>
      <c r="K104" s="38">
        <v>458.69999999999993</v>
      </c>
      <c r="L104" s="38">
        <v>462.4</v>
      </c>
      <c r="M104" s="28">
        <v>455</v>
      </c>
      <c r="N104" s="28">
        <v>444.9</v>
      </c>
      <c r="O104" s="39">
        <v>19998000</v>
      </c>
      <c r="P104" s="40">
        <v>2.4120448609617453E-2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8.35</v>
      </c>
      <c r="F105" s="37">
        <v>8.4333333333333318</v>
      </c>
      <c r="G105" s="38">
        <v>8.1666666666666643</v>
      </c>
      <c r="H105" s="38">
        <v>7.9833333333333325</v>
      </c>
      <c r="I105" s="38">
        <v>7.716666666666665</v>
      </c>
      <c r="J105" s="38">
        <v>8.6166666666666636</v>
      </c>
      <c r="K105" s="38">
        <v>8.8833333333333329</v>
      </c>
      <c r="L105" s="38">
        <v>9.0666666666666629</v>
      </c>
      <c r="M105" s="28">
        <v>8.6999999999999993</v>
      </c>
      <c r="N105" s="28">
        <v>8.25</v>
      </c>
      <c r="O105" s="39">
        <v>622160000</v>
      </c>
      <c r="P105" s="40">
        <v>1.2070143475290366E-2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83.5</v>
      </c>
      <c r="F106" s="37">
        <v>83.833333333333329</v>
      </c>
      <c r="G106" s="38">
        <v>82.11666666666666</v>
      </c>
      <c r="H106" s="38">
        <v>80.733333333333334</v>
      </c>
      <c r="I106" s="38">
        <v>79.016666666666666</v>
      </c>
      <c r="J106" s="38">
        <v>85.216666666666654</v>
      </c>
      <c r="K106" s="38">
        <v>86.933333333333323</v>
      </c>
      <c r="L106" s="38">
        <v>88.316666666666649</v>
      </c>
      <c r="M106" s="28">
        <v>85.55</v>
      </c>
      <c r="N106" s="28">
        <v>82.45</v>
      </c>
      <c r="O106" s="39">
        <v>105930000</v>
      </c>
      <c r="P106" s="40">
        <v>-1.276794035414725E-2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62.25</v>
      </c>
      <c r="F107" s="37">
        <v>62.333333333333336</v>
      </c>
      <c r="G107" s="38">
        <v>61.366666666666674</v>
      </c>
      <c r="H107" s="38">
        <v>60.483333333333341</v>
      </c>
      <c r="I107" s="38">
        <v>59.51666666666668</v>
      </c>
      <c r="J107" s="38">
        <v>63.216666666666669</v>
      </c>
      <c r="K107" s="38">
        <v>64.183333333333323</v>
      </c>
      <c r="L107" s="38">
        <v>65.066666666666663</v>
      </c>
      <c r="M107" s="28">
        <v>63.3</v>
      </c>
      <c r="N107" s="28">
        <v>61.45</v>
      </c>
      <c r="O107" s="39">
        <v>172680000</v>
      </c>
      <c r="P107" s="40">
        <v>-4.8409405255878286E-3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145.15</v>
      </c>
      <c r="F108" s="37">
        <v>146</v>
      </c>
      <c r="G108" s="38">
        <v>143.80000000000001</v>
      </c>
      <c r="H108" s="38">
        <v>142.45000000000002</v>
      </c>
      <c r="I108" s="38">
        <v>140.25000000000003</v>
      </c>
      <c r="J108" s="38">
        <v>147.35</v>
      </c>
      <c r="K108" s="38">
        <v>149.54999999999998</v>
      </c>
      <c r="L108" s="38">
        <v>150.89999999999998</v>
      </c>
      <c r="M108" s="28">
        <v>148.19999999999999</v>
      </c>
      <c r="N108" s="28">
        <v>144.65</v>
      </c>
      <c r="O108" s="39">
        <v>53193750</v>
      </c>
      <c r="P108" s="40">
        <v>-1.1266812196324204E-3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431.8</v>
      </c>
      <c r="F109" s="37">
        <v>434.7166666666667</v>
      </c>
      <c r="G109" s="38">
        <v>425.08333333333337</v>
      </c>
      <c r="H109" s="38">
        <v>418.36666666666667</v>
      </c>
      <c r="I109" s="38">
        <v>408.73333333333335</v>
      </c>
      <c r="J109" s="38">
        <v>441.43333333333339</v>
      </c>
      <c r="K109" s="38">
        <v>451.06666666666672</v>
      </c>
      <c r="L109" s="38">
        <v>457.78333333333342</v>
      </c>
      <c r="M109" s="28">
        <v>444.35</v>
      </c>
      <c r="N109" s="28">
        <v>428</v>
      </c>
      <c r="O109" s="39">
        <v>8558000</v>
      </c>
      <c r="P109" s="40">
        <v>-2.723922448325589E-3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328.55</v>
      </c>
      <c r="F110" s="37">
        <v>330.63333333333338</v>
      </c>
      <c r="G110" s="38">
        <v>325.46666666666675</v>
      </c>
      <c r="H110" s="38">
        <v>322.38333333333338</v>
      </c>
      <c r="I110" s="38">
        <v>317.21666666666675</v>
      </c>
      <c r="J110" s="38">
        <v>333.71666666666675</v>
      </c>
      <c r="K110" s="38">
        <v>338.88333333333338</v>
      </c>
      <c r="L110" s="38">
        <v>341.96666666666675</v>
      </c>
      <c r="M110" s="28">
        <v>335.8</v>
      </c>
      <c r="N110" s="28">
        <v>327.55</v>
      </c>
      <c r="O110" s="39">
        <v>32433792</v>
      </c>
      <c r="P110" s="40">
        <v>-1.1986678293247784E-3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230.4</v>
      </c>
      <c r="F111" s="37">
        <v>234.11666666666667</v>
      </c>
      <c r="G111" s="38">
        <v>225.03333333333336</v>
      </c>
      <c r="H111" s="38">
        <v>219.66666666666669</v>
      </c>
      <c r="I111" s="38">
        <v>210.58333333333337</v>
      </c>
      <c r="J111" s="38">
        <v>239.48333333333335</v>
      </c>
      <c r="K111" s="38">
        <v>248.56666666666666</v>
      </c>
      <c r="L111" s="38">
        <v>253.93333333333334</v>
      </c>
      <c r="M111" s="28">
        <v>243.2</v>
      </c>
      <c r="N111" s="28">
        <v>228.75</v>
      </c>
      <c r="O111" s="39">
        <v>16622800</v>
      </c>
      <c r="P111" s="40">
        <v>-6.5857885615251298E-3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4311.05</v>
      </c>
      <c r="F112" s="37">
        <v>4313.6166666666668</v>
      </c>
      <c r="G112" s="38">
        <v>4264.3333333333339</v>
      </c>
      <c r="H112" s="38">
        <v>4217.6166666666668</v>
      </c>
      <c r="I112" s="38">
        <v>4168.3333333333339</v>
      </c>
      <c r="J112" s="38">
        <v>4360.3333333333339</v>
      </c>
      <c r="K112" s="38">
        <v>4409.6166666666668</v>
      </c>
      <c r="L112" s="38">
        <v>4456.3333333333339</v>
      </c>
      <c r="M112" s="28">
        <v>4362.8999999999996</v>
      </c>
      <c r="N112" s="28">
        <v>4266.8999999999996</v>
      </c>
      <c r="O112" s="39">
        <v>315450</v>
      </c>
      <c r="P112" s="40">
        <v>1.6433059449009184E-2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1970.95</v>
      </c>
      <c r="F113" s="37">
        <v>1990.45</v>
      </c>
      <c r="G113" s="38">
        <v>1947.9</v>
      </c>
      <c r="H113" s="38">
        <v>1924.8500000000001</v>
      </c>
      <c r="I113" s="38">
        <v>1882.3000000000002</v>
      </c>
      <c r="J113" s="38">
        <v>2013.5</v>
      </c>
      <c r="K113" s="38">
        <v>2056.0499999999997</v>
      </c>
      <c r="L113" s="38">
        <v>2079.1</v>
      </c>
      <c r="M113" s="28">
        <v>2033</v>
      </c>
      <c r="N113" s="28">
        <v>1967.4</v>
      </c>
      <c r="O113" s="39">
        <v>3084000</v>
      </c>
      <c r="P113" s="40">
        <v>-2.9731005191127889E-2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1234.25</v>
      </c>
      <c r="F114" s="37">
        <v>1238.4666666666667</v>
      </c>
      <c r="G114" s="38">
        <v>1223.9333333333334</v>
      </c>
      <c r="H114" s="38">
        <v>1213.6166666666668</v>
      </c>
      <c r="I114" s="38">
        <v>1199.0833333333335</v>
      </c>
      <c r="J114" s="38">
        <v>1248.7833333333333</v>
      </c>
      <c r="K114" s="38">
        <v>1263.3166666666666</v>
      </c>
      <c r="L114" s="38">
        <v>1273.6333333333332</v>
      </c>
      <c r="M114" s="28">
        <v>1253</v>
      </c>
      <c r="N114" s="28">
        <v>1228.1500000000001</v>
      </c>
      <c r="O114" s="39">
        <v>27752850</v>
      </c>
      <c r="P114" s="40">
        <v>-8.0261210834459244E-3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197.1</v>
      </c>
      <c r="F115" s="37">
        <v>198.86666666666667</v>
      </c>
      <c r="G115" s="38">
        <v>194.88333333333335</v>
      </c>
      <c r="H115" s="38">
        <v>192.66666666666669</v>
      </c>
      <c r="I115" s="38">
        <v>188.68333333333337</v>
      </c>
      <c r="J115" s="38">
        <v>201.08333333333334</v>
      </c>
      <c r="K115" s="38">
        <v>205.06666666666669</v>
      </c>
      <c r="L115" s="38">
        <v>207.28333333333333</v>
      </c>
      <c r="M115" s="28">
        <v>202.85</v>
      </c>
      <c r="N115" s="28">
        <v>196.65</v>
      </c>
      <c r="O115" s="39">
        <v>14347200</v>
      </c>
      <c r="P115" s="40">
        <v>2.7883650952858576E-2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1528.15</v>
      </c>
      <c r="F116" s="37">
        <v>1529.2833333333335</v>
      </c>
      <c r="G116" s="38">
        <v>1509.916666666667</v>
      </c>
      <c r="H116" s="38">
        <v>1491.6833333333334</v>
      </c>
      <c r="I116" s="38">
        <v>1472.3166666666668</v>
      </c>
      <c r="J116" s="38">
        <v>1547.5166666666671</v>
      </c>
      <c r="K116" s="38">
        <v>1566.8833333333334</v>
      </c>
      <c r="L116" s="38">
        <v>1585.1166666666672</v>
      </c>
      <c r="M116" s="28">
        <v>1548.65</v>
      </c>
      <c r="N116" s="28">
        <v>1511.05</v>
      </c>
      <c r="O116" s="39">
        <v>31239900</v>
      </c>
      <c r="P116" s="40">
        <v>8.3664991430148442E-3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422.7</v>
      </c>
      <c r="F117" s="37">
        <v>421.01666666666665</v>
      </c>
      <c r="G117" s="38">
        <v>412.23333333333329</v>
      </c>
      <c r="H117" s="38">
        <v>401.76666666666665</v>
      </c>
      <c r="I117" s="38">
        <v>392.98333333333329</v>
      </c>
      <c r="J117" s="38">
        <v>431.48333333333329</v>
      </c>
      <c r="K117" s="38">
        <v>440.26666666666659</v>
      </c>
      <c r="L117" s="38">
        <v>450.73333333333329</v>
      </c>
      <c r="M117" s="28">
        <v>429.8</v>
      </c>
      <c r="N117" s="28">
        <v>410.55</v>
      </c>
      <c r="O117" s="39">
        <v>5578250</v>
      </c>
      <c r="P117" s="40">
        <v>-3.2164395800759436E-3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77.3</v>
      </c>
      <c r="F118" s="37">
        <v>77.86666666666666</v>
      </c>
      <c r="G118" s="38">
        <v>76.533333333333317</v>
      </c>
      <c r="H118" s="38">
        <v>75.766666666666652</v>
      </c>
      <c r="I118" s="38">
        <v>74.433333333333309</v>
      </c>
      <c r="J118" s="38">
        <v>78.633333333333326</v>
      </c>
      <c r="K118" s="38">
        <v>79.966666666666669</v>
      </c>
      <c r="L118" s="38">
        <v>80.733333333333334</v>
      </c>
      <c r="M118" s="28">
        <v>79.2</v>
      </c>
      <c r="N118" s="28">
        <v>77.099999999999994</v>
      </c>
      <c r="O118" s="39">
        <v>83713500</v>
      </c>
      <c r="P118" s="40">
        <v>4.2105263157894736E-3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854.9</v>
      </c>
      <c r="F119" s="37">
        <v>854.68333333333339</v>
      </c>
      <c r="G119" s="38">
        <v>848.21666666666681</v>
      </c>
      <c r="H119" s="38">
        <v>841.53333333333342</v>
      </c>
      <c r="I119" s="38">
        <v>835.06666666666683</v>
      </c>
      <c r="J119" s="38">
        <v>861.36666666666679</v>
      </c>
      <c r="K119" s="38">
        <v>867.83333333333348</v>
      </c>
      <c r="L119" s="38">
        <v>874.51666666666677</v>
      </c>
      <c r="M119" s="28">
        <v>861.15</v>
      </c>
      <c r="N119" s="28">
        <v>848</v>
      </c>
      <c r="O119" s="39">
        <v>1891500</v>
      </c>
      <c r="P119" s="40">
        <v>8.3160083160083165E-3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673.65</v>
      </c>
      <c r="F120" s="37">
        <v>675.61666666666667</v>
      </c>
      <c r="G120" s="38">
        <v>666.23333333333335</v>
      </c>
      <c r="H120" s="38">
        <v>658.81666666666672</v>
      </c>
      <c r="I120" s="38">
        <v>649.43333333333339</v>
      </c>
      <c r="J120" s="38">
        <v>683.0333333333333</v>
      </c>
      <c r="K120" s="38">
        <v>692.41666666666674</v>
      </c>
      <c r="L120" s="38">
        <v>699.83333333333326</v>
      </c>
      <c r="M120" s="28">
        <v>685</v>
      </c>
      <c r="N120" s="28">
        <v>668.2</v>
      </c>
      <c r="O120" s="39">
        <v>20811875</v>
      </c>
      <c r="P120" s="40">
        <v>-3.9920884798579158E-2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335.7</v>
      </c>
      <c r="F121" s="37">
        <v>336.11666666666662</v>
      </c>
      <c r="G121" s="38">
        <v>332.28333333333325</v>
      </c>
      <c r="H121" s="38">
        <v>328.86666666666662</v>
      </c>
      <c r="I121" s="38">
        <v>325.03333333333325</v>
      </c>
      <c r="J121" s="38">
        <v>339.53333333333325</v>
      </c>
      <c r="K121" s="38">
        <v>343.36666666666662</v>
      </c>
      <c r="L121" s="38">
        <v>346.78333333333325</v>
      </c>
      <c r="M121" s="28">
        <v>339.95</v>
      </c>
      <c r="N121" s="28">
        <v>332.7</v>
      </c>
      <c r="O121" s="39">
        <v>77020800</v>
      </c>
      <c r="P121" s="40">
        <v>-2.3074581430745814E-2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544.45000000000005</v>
      </c>
      <c r="F122" s="37">
        <v>544.25</v>
      </c>
      <c r="G122" s="38">
        <v>537.45000000000005</v>
      </c>
      <c r="H122" s="38">
        <v>530.45000000000005</v>
      </c>
      <c r="I122" s="38">
        <v>523.65000000000009</v>
      </c>
      <c r="J122" s="38">
        <v>551.25</v>
      </c>
      <c r="K122" s="38">
        <v>558.04999999999995</v>
      </c>
      <c r="L122" s="38">
        <v>565.04999999999995</v>
      </c>
      <c r="M122" s="28">
        <v>551.04999999999995</v>
      </c>
      <c r="N122" s="28">
        <v>537.25</v>
      </c>
      <c r="O122" s="39">
        <v>22246250</v>
      </c>
      <c r="P122" s="40">
        <v>6.7315307161443603E-3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3066.45</v>
      </c>
      <c r="F123" s="37">
        <v>3064.0499999999997</v>
      </c>
      <c r="G123" s="38">
        <v>3019.4999999999995</v>
      </c>
      <c r="H123" s="38">
        <v>2972.5499999999997</v>
      </c>
      <c r="I123" s="38">
        <v>2927.9999999999995</v>
      </c>
      <c r="J123" s="38">
        <v>3110.9999999999995</v>
      </c>
      <c r="K123" s="38">
        <v>3155.5499999999997</v>
      </c>
      <c r="L123" s="38">
        <v>3202.4999999999995</v>
      </c>
      <c r="M123" s="28">
        <v>3108.6</v>
      </c>
      <c r="N123" s="28">
        <v>3017.1</v>
      </c>
      <c r="O123" s="39">
        <v>572750</v>
      </c>
      <c r="P123" s="40">
        <v>-2.8001697072549851E-2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744.4</v>
      </c>
      <c r="F124" s="37">
        <v>743.43333333333339</v>
      </c>
      <c r="G124" s="38">
        <v>737.91666666666674</v>
      </c>
      <c r="H124" s="38">
        <v>731.43333333333339</v>
      </c>
      <c r="I124" s="38">
        <v>725.91666666666674</v>
      </c>
      <c r="J124" s="38">
        <v>749.91666666666674</v>
      </c>
      <c r="K124" s="38">
        <v>755.43333333333339</v>
      </c>
      <c r="L124" s="38">
        <v>761.91666666666674</v>
      </c>
      <c r="M124" s="28">
        <v>748.95</v>
      </c>
      <c r="N124" s="28">
        <v>736.95</v>
      </c>
      <c r="O124" s="39">
        <v>22712400</v>
      </c>
      <c r="P124" s="40">
        <v>-1.0992886955499383E-2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521.4</v>
      </c>
      <c r="F125" s="37">
        <v>520.88333333333333</v>
      </c>
      <c r="G125" s="38">
        <v>517.56666666666661</v>
      </c>
      <c r="H125" s="38">
        <v>513.73333333333323</v>
      </c>
      <c r="I125" s="38">
        <v>510.41666666666652</v>
      </c>
      <c r="J125" s="38">
        <v>524.7166666666667</v>
      </c>
      <c r="K125" s="38">
        <v>528.03333333333353</v>
      </c>
      <c r="L125" s="38">
        <v>531.86666666666679</v>
      </c>
      <c r="M125" s="28">
        <v>524.20000000000005</v>
      </c>
      <c r="N125" s="28">
        <v>517.04999999999995</v>
      </c>
      <c r="O125" s="39">
        <v>16603750</v>
      </c>
      <c r="P125" s="40">
        <v>1.6296863045141545E-2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1848.8</v>
      </c>
      <c r="F126" s="37">
        <v>1852.6000000000001</v>
      </c>
      <c r="G126" s="38">
        <v>1841.2000000000003</v>
      </c>
      <c r="H126" s="38">
        <v>1833.6000000000001</v>
      </c>
      <c r="I126" s="38">
        <v>1822.2000000000003</v>
      </c>
      <c r="J126" s="38">
        <v>1860.2000000000003</v>
      </c>
      <c r="K126" s="38">
        <v>1871.6000000000004</v>
      </c>
      <c r="L126" s="38">
        <v>1879.2000000000003</v>
      </c>
      <c r="M126" s="28">
        <v>1864</v>
      </c>
      <c r="N126" s="28">
        <v>1845</v>
      </c>
      <c r="O126" s="39">
        <v>31361600</v>
      </c>
      <c r="P126" s="40">
        <v>-1.0762456313007053E-2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91.9</v>
      </c>
      <c r="F127" s="37">
        <v>92.40000000000002</v>
      </c>
      <c r="G127" s="38">
        <v>90.150000000000034</v>
      </c>
      <c r="H127" s="38">
        <v>88.40000000000002</v>
      </c>
      <c r="I127" s="38">
        <v>86.150000000000034</v>
      </c>
      <c r="J127" s="38">
        <v>94.150000000000034</v>
      </c>
      <c r="K127" s="38">
        <v>96.4</v>
      </c>
      <c r="L127" s="38">
        <v>98.150000000000034</v>
      </c>
      <c r="M127" s="28">
        <v>94.65</v>
      </c>
      <c r="N127" s="28">
        <v>90.65</v>
      </c>
      <c r="O127" s="39">
        <v>63039136</v>
      </c>
      <c r="P127" s="40">
        <v>1.0731148948347403E-2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2242.5500000000002</v>
      </c>
      <c r="F128" s="37">
        <v>2257.7999999999997</v>
      </c>
      <c r="G128" s="38">
        <v>2218.7499999999995</v>
      </c>
      <c r="H128" s="38">
        <v>2194.9499999999998</v>
      </c>
      <c r="I128" s="38">
        <v>2155.8999999999996</v>
      </c>
      <c r="J128" s="38">
        <v>2281.5999999999995</v>
      </c>
      <c r="K128" s="38">
        <v>2320.6499999999996</v>
      </c>
      <c r="L128" s="38">
        <v>2344.4499999999994</v>
      </c>
      <c r="M128" s="28">
        <v>2296.85</v>
      </c>
      <c r="N128" s="28">
        <v>2234</v>
      </c>
      <c r="O128" s="39">
        <v>1569750</v>
      </c>
      <c r="P128" s="40">
        <v>4.2676851544337431E-2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389.4</v>
      </c>
      <c r="F129" s="37">
        <v>391.4666666666667</v>
      </c>
      <c r="G129" s="38">
        <v>386.03333333333342</v>
      </c>
      <c r="H129" s="38">
        <v>382.66666666666674</v>
      </c>
      <c r="I129" s="38">
        <v>377.23333333333346</v>
      </c>
      <c r="J129" s="38">
        <v>394.83333333333337</v>
      </c>
      <c r="K129" s="38">
        <v>400.26666666666665</v>
      </c>
      <c r="L129" s="38">
        <v>403.63333333333333</v>
      </c>
      <c r="M129" s="28">
        <v>396.9</v>
      </c>
      <c r="N129" s="28">
        <v>388.1</v>
      </c>
      <c r="O129" s="39">
        <v>11241200</v>
      </c>
      <c r="P129" s="40">
        <v>2.1306374974369947E-3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403.3</v>
      </c>
      <c r="F130" s="37">
        <v>406.7166666666667</v>
      </c>
      <c r="G130" s="38">
        <v>397.43333333333339</v>
      </c>
      <c r="H130" s="38">
        <v>391.56666666666672</v>
      </c>
      <c r="I130" s="38">
        <v>382.28333333333342</v>
      </c>
      <c r="J130" s="38">
        <v>412.58333333333337</v>
      </c>
      <c r="K130" s="38">
        <v>421.86666666666667</v>
      </c>
      <c r="L130" s="38">
        <v>427.73333333333335</v>
      </c>
      <c r="M130" s="28">
        <v>416</v>
      </c>
      <c r="N130" s="28">
        <v>400.85</v>
      </c>
      <c r="O130" s="39">
        <v>11010000</v>
      </c>
      <c r="P130" s="40">
        <v>1.2506897185948133E-2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2176.15</v>
      </c>
      <c r="F131" s="37">
        <v>2182.75</v>
      </c>
      <c r="G131" s="38">
        <v>2155.6</v>
      </c>
      <c r="H131" s="38">
        <v>2135.0499999999997</v>
      </c>
      <c r="I131" s="38">
        <v>2107.8999999999996</v>
      </c>
      <c r="J131" s="38">
        <v>2203.3000000000002</v>
      </c>
      <c r="K131" s="38">
        <v>2230.4499999999998</v>
      </c>
      <c r="L131" s="38">
        <v>2251.0000000000005</v>
      </c>
      <c r="M131" s="28">
        <v>2209.9</v>
      </c>
      <c r="N131" s="28">
        <v>2162.1999999999998</v>
      </c>
      <c r="O131" s="39">
        <v>8118000</v>
      </c>
      <c r="P131" s="40">
        <v>3.1053534006477423E-2</v>
      </c>
    </row>
    <row r="132" spans="1:16" ht="12.75" customHeight="1">
      <c r="A132" s="28">
        <v>122</v>
      </c>
      <c r="B132" s="29" t="s">
        <v>86</v>
      </c>
      <c r="C132" s="30" t="s">
        <v>954</v>
      </c>
      <c r="D132" s="31">
        <v>44924</v>
      </c>
      <c r="E132" s="37">
        <v>4348</v>
      </c>
      <c r="F132" s="37">
        <v>4334.3833333333332</v>
      </c>
      <c r="G132" s="38">
        <v>4258.7666666666664</v>
      </c>
      <c r="H132" s="38">
        <v>4169.5333333333328</v>
      </c>
      <c r="I132" s="38">
        <v>4093.9166666666661</v>
      </c>
      <c r="J132" s="38">
        <v>4423.6166666666668</v>
      </c>
      <c r="K132" s="38">
        <v>4499.2333333333336</v>
      </c>
      <c r="L132" s="38">
        <v>4588.4666666666672</v>
      </c>
      <c r="M132" s="28">
        <v>4410</v>
      </c>
      <c r="N132" s="28">
        <v>4245.1499999999996</v>
      </c>
      <c r="O132" s="39">
        <v>2275200</v>
      </c>
      <c r="P132" s="40">
        <v>-3.0984475819331756E-2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3956.35</v>
      </c>
      <c r="F133" s="37">
        <v>3966.6333333333332</v>
      </c>
      <c r="G133" s="38">
        <v>3912.1166666666663</v>
      </c>
      <c r="H133" s="38">
        <v>3867.8833333333332</v>
      </c>
      <c r="I133" s="38">
        <v>3813.3666666666663</v>
      </c>
      <c r="J133" s="38">
        <v>4010.8666666666663</v>
      </c>
      <c r="K133" s="38">
        <v>4065.3833333333328</v>
      </c>
      <c r="L133" s="38">
        <v>4109.6166666666668</v>
      </c>
      <c r="M133" s="28">
        <v>4021.15</v>
      </c>
      <c r="N133" s="28">
        <v>3922.4</v>
      </c>
      <c r="O133" s="39">
        <v>1126200</v>
      </c>
      <c r="P133" s="40">
        <v>2.2145579960065349E-2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733.15</v>
      </c>
      <c r="F134" s="37">
        <v>741.2833333333333</v>
      </c>
      <c r="G134" s="38">
        <v>723.26666666666665</v>
      </c>
      <c r="H134" s="38">
        <v>713.38333333333333</v>
      </c>
      <c r="I134" s="38">
        <v>695.36666666666667</v>
      </c>
      <c r="J134" s="38">
        <v>751.16666666666663</v>
      </c>
      <c r="K134" s="38">
        <v>769.18333333333328</v>
      </c>
      <c r="L134" s="38">
        <v>779.06666666666661</v>
      </c>
      <c r="M134" s="28">
        <v>759.3</v>
      </c>
      <c r="N134" s="28">
        <v>731.4</v>
      </c>
      <c r="O134" s="39">
        <v>6723500</v>
      </c>
      <c r="P134" s="40">
        <v>2.6206538661131294E-2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1257.95</v>
      </c>
      <c r="F135" s="37">
        <v>1268.4666666666667</v>
      </c>
      <c r="G135" s="38">
        <v>1245.8833333333334</v>
      </c>
      <c r="H135" s="38">
        <v>1233.8166666666668</v>
      </c>
      <c r="I135" s="38">
        <v>1211.2333333333336</v>
      </c>
      <c r="J135" s="38">
        <v>1280.5333333333333</v>
      </c>
      <c r="K135" s="38">
        <v>1303.1166666666663</v>
      </c>
      <c r="L135" s="38">
        <v>1315.1833333333332</v>
      </c>
      <c r="M135" s="28">
        <v>1291.05</v>
      </c>
      <c r="N135" s="28">
        <v>1256.4000000000001</v>
      </c>
      <c r="O135" s="39">
        <v>10678500</v>
      </c>
      <c r="P135" s="40">
        <v>1.8970008683454678E-2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234.9</v>
      </c>
      <c r="F136" s="37">
        <v>235.35</v>
      </c>
      <c r="G136" s="38">
        <v>230.95</v>
      </c>
      <c r="H136" s="38">
        <v>227</v>
      </c>
      <c r="I136" s="38">
        <v>222.6</v>
      </c>
      <c r="J136" s="38">
        <v>239.29999999999998</v>
      </c>
      <c r="K136" s="38">
        <v>243.70000000000002</v>
      </c>
      <c r="L136" s="38">
        <v>247.64999999999998</v>
      </c>
      <c r="M136" s="28">
        <v>239.75</v>
      </c>
      <c r="N136" s="28">
        <v>231.4</v>
      </c>
      <c r="O136" s="39">
        <v>20976000</v>
      </c>
      <c r="P136" s="40">
        <v>1.2550685460513612E-2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115.15</v>
      </c>
      <c r="F137" s="37">
        <v>116.33333333333333</v>
      </c>
      <c r="G137" s="38">
        <v>113.66666666666666</v>
      </c>
      <c r="H137" s="38">
        <v>112.18333333333332</v>
      </c>
      <c r="I137" s="38">
        <v>109.51666666666665</v>
      </c>
      <c r="J137" s="38">
        <v>117.81666666666666</v>
      </c>
      <c r="K137" s="38">
        <v>120.48333333333332</v>
      </c>
      <c r="L137" s="38">
        <v>121.96666666666667</v>
      </c>
      <c r="M137" s="28">
        <v>119</v>
      </c>
      <c r="N137" s="28">
        <v>114.85</v>
      </c>
      <c r="O137" s="39">
        <v>42402000</v>
      </c>
      <c r="P137" s="40">
        <v>-3.1785176051513903E-2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517</v>
      </c>
      <c r="F138" s="37">
        <v>518.4666666666667</v>
      </c>
      <c r="G138" s="38">
        <v>513.43333333333339</v>
      </c>
      <c r="H138" s="38">
        <v>509.86666666666667</v>
      </c>
      <c r="I138" s="38">
        <v>504.83333333333337</v>
      </c>
      <c r="J138" s="38">
        <v>522.03333333333342</v>
      </c>
      <c r="K138" s="38">
        <v>527.06666666666672</v>
      </c>
      <c r="L138" s="38">
        <v>530.63333333333344</v>
      </c>
      <c r="M138" s="28">
        <v>523.5</v>
      </c>
      <c r="N138" s="28">
        <v>514.9</v>
      </c>
      <c r="O138" s="39">
        <v>8178000</v>
      </c>
      <c r="P138" s="40">
        <v>2.3273273273273273E-2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8512.2999999999993</v>
      </c>
      <c r="F139" s="37">
        <v>8541.3499999999985</v>
      </c>
      <c r="G139" s="38">
        <v>8450.0499999999975</v>
      </c>
      <c r="H139" s="38">
        <v>8387.7999999999993</v>
      </c>
      <c r="I139" s="38">
        <v>8296.4999999999982</v>
      </c>
      <c r="J139" s="38">
        <v>8603.5999999999967</v>
      </c>
      <c r="K139" s="38">
        <v>8694.9</v>
      </c>
      <c r="L139" s="38">
        <v>8757.149999999996</v>
      </c>
      <c r="M139" s="28">
        <v>8632.65</v>
      </c>
      <c r="N139" s="28">
        <v>8479.1</v>
      </c>
      <c r="O139" s="39">
        <v>3701200</v>
      </c>
      <c r="P139" s="40">
        <v>-1.5559752107880949E-2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908.25</v>
      </c>
      <c r="F140" s="37">
        <v>918.01666666666677</v>
      </c>
      <c r="G140" s="38">
        <v>895.33333333333348</v>
      </c>
      <c r="H140" s="38">
        <v>882.41666666666674</v>
      </c>
      <c r="I140" s="38">
        <v>859.73333333333346</v>
      </c>
      <c r="J140" s="38">
        <v>930.93333333333351</v>
      </c>
      <c r="K140" s="38">
        <v>953.61666666666667</v>
      </c>
      <c r="L140" s="38">
        <v>966.53333333333353</v>
      </c>
      <c r="M140" s="28">
        <v>940.7</v>
      </c>
      <c r="N140" s="28">
        <v>905.1</v>
      </c>
      <c r="O140" s="39">
        <v>15154375</v>
      </c>
      <c r="P140" s="40">
        <v>3.9749906836155854E-3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1653.2</v>
      </c>
      <c r="F141" s="37">
        <v>1653.1833333333332</v>
      </c>
      <c r="G141" s="38">
        <v>1635.6166666666663</v>
      </c>
      <c r="H141" s="38">
        <v>1618.0333333333331</v>
      </c>
      <c r="I141" s="38">
        <v>1600.4666666666662</v>
      </c>
      <c r="J141" s="38">
        <v>1670.7666666666664</v>
      </c>
      <c r="K141" s="38">
        <v>1688.3333333333335</v>
      </c>
      <c r="L141" s="38">
        <v>1705.9166666666665</v>
      </c>
      <c r="M141" s="28">
        <v>1670.75</v>
      </c>
      <c r="N141" s="28">
        <v>1635.6</v>
      </c>
      <c r="O141" s="39">
        <v>2082800</v>
      </c>
      <c r="P141" s="40">
        <v>2.6414350482948944E-2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1297.05</v>
      </c>
      <c r="F142" s="37">
        <v>1306.6500000000001</v>
      </c>
      <c r="G142" s="38">
        <v>1282.0500000000002</v>
      </c>
      <c r="H142" s="38">
        <v>1267.0500000000002</v>
      </c>
      <c r="I142" s="38">
        <v>1242.4500000000003</v>
      </c>
      <c r="J142" s="38">
        <v>1321.65</v>
      </c>
      <c r="K142" s="38">
        <v>1346.25</v>
      </c>
      <c r="L142" s="38">
        <v>1361.25</v>
      </c>
      <c r="M142" s="28">
        <v>1331.25</v>
      </c>
      <c r="N142" s="28">
        <v>1291.6500000000001</v>
      </c>
      <c r="O142" s="39">
        <v>1755000</v>
      </c>
      <c r="P142" s="40">
        <v>1.8454038997214484E-2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707.8</v>
      </c>
      <c r="F143" s="37">
        <v>708.19999999999993</v>
      </c>
      <c r="G143" s="38">
        <v>697.09999999999991</v>
      </c>
      <c r="H143" s="38">
        <v>686.4</v>
      </c>
      <c r="I143" s="38">
        <v>675.3</v>
      </c>
      <c r="J143" s="38">
        <v>718.89999999999986</v>
      </c>
      <c r="K143" s="38">
        <v>730</v>
      </c>
      <c r="L143" s="38">
        <v>740.69999999999982</v>
      </c>
      <c r="M143" s="28">
        <v>719.3</v>
      </c>
      <c r="N143" s="28">
        <v>697.5</v>
      </c>
      <c r="O143" s="39">
        <v>5366400</v>
      </c>
      <c r="P143" s="40">
        <v>-1.585409464775301E-2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892.55</v>
      </c>
      <c r="F144" s="37">
        <v>897.4</v>
      </c>
      <c r="G144" s="38">
        <v>883.8</v>
      </c>
      <c r="H144" s="38">
        <v>875.05</v>
      </c>
      <c r="I144" s="38">
        <v>861.44999999999993</v>
      </c>
      <c r="J144" s="38">
        <v>906.15</v>
      </c>
      <c r="K144" s="38">
        <v>919.75000000000011</v>
      </c>
      <c r="L144" s="38">
        <v>928.5</v>
      </c>
      <c r="M144" s="28">
        <v>911</v>
      </c>
      <c r="N144" s="28">
        <v>888.65</v>
      </c>
      <c r="O144" s="39">
        <v>2678400</v>
      </c>
      <c r="P144" s="40">
        <v>-1.0345846881466154E-2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70.650000000000006</v>
      </c>
      <c r="F145" s="37">
        <v>70.900000000000006</v>
      </c>
      <c r="G145" s="38">
        <v>69.900000000000006</v>
      </c>
      <c r="H145" s="38">
        <v>69.150000000000006</v>
      </c>
      <c r="I145" s="38">
        <v>68.150000000000006</v>
      </c>
      <c r="J145" s="38">
        <v>71.650000000000006</v>
      </c>
      <c r="K145" s="38">
        <v>72.650000000000006</v>
      </c>
      <c r="L145" s="38">
        <v>73.400000000000006</v>
      </c>
      <c r="M145" s="28">
        <v>71.900000000000006</v>
      </c>
      <c r="N145" s="28">
        <v>70.150000000000006</v>
      </c>
      <c r="O145" s="39">
        <v>95951250</v>
      </c>
      <c r="P145" s="40">
        <v>-4.1082029141932E-2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1922.7</v>
      </c>
      <c r="F146" s="37">
        <v>1938.8999999999999</v>
      </c>
      <c r="G146" s="38">
        <v>1892.7999999999997</v>
      </c>
      <c r="H146" s="38">
        <v>1862.8999999999999</v>
      </c>
      <c r="I146" s="38">
        <v>1816.7999999999997</v>
      </c>
      <c r="J146" s="38">
        <v>1968.7999999999997</v>
      </c>
      <c r="K146" s="38">
        <v>2014.8999999999996</v>
      </c>
      <c r="L146" s="38">
        <v>2044.7999999999997</v>
      </c>
      <c r="M146" s="28">
        <v>1985</v>
      </c>
      <c r="N146" s="28">
        <v>1909</v>
      </c>
      <c r="O146" s="39">
        <v>2699750</v>
      </c>
      <c r="P146" s="40">
        <v>7.747567972062859E-2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89296.15</v>
      </c>
      <c r="F147" s="37">
        <v>89581.316666666666</v>
      </c>
      <c r="G147" s="38">
        <v>88373.633333333331</v>
      </c>
      <c r="H147" s="38">
        <v>87451.116666666669</v>
      </c>
      <c r="I147" s="38">
        <v>86243.433333333334</v>
      </c>
      <c r="J147" s="38">
        <v>90503.833333333328</v>
      </c>
      <c r="K147" s="38">
        <v>91711.516666666648</v>
      </c>
      <c r="L147" s="38">
        <v>92634.033333333326</v>
      </c>
      <c r="M147" s="28">
        <v>90789</v>
      </c>
      <c r="N147" s="28">
        <v>88658.8</v>
      </c>
      <c r="O147" s="39">
        <v>52740</v>
      </c>
      <c r="P147" s="40">
        <v>-1.6044776119402984E-2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1079.95</v>
      </c>
      <c r="F148" s="37">
        <v>1081.3666666666668</v>
      </c>
      <c r="G148" s="38">
        <v>1064.2833333333335</v>
      </c>
      <c r="H148" s="38">
        <v>1048.6166666666668</v>
      </c>
      <c r="I148" s="38">
        <v>1031.5333333333335</v>
      </c>
      <c r="J148" s="38">
        <v>1097.0333333333335</v>
      </c>
      <c r="K148" s="38">
        <v>1114.1166666666666</v>
      </c>
      <c r="L148" s="38">
        <v>1129.7833333333335</v>
      </c>
      <c r="M148" s="28">
        <v>1098.45</v>
      </c>
      <c r="N148" s="28">
        <v>1065.7</v>
      </c>
      <c r="O148" s="39">
        <v>7087175</v>
      </c>
      <c r="P148" s="40">
        <v>7.6671524544129673E-3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77.5</v>
      </c>
      <c r="F149" s="37">
        <v>77.45</v>
      </c>
      <c r="G149" s="38">
        <v>76.5</v>
      </c>
      <c r="H149" s="38">
        <v>75.5</v>
      </c>
      <c r="I149" s="38">
        <v>74.55</v>
      </c>
      <c r="J149" s="38">
        <v>78.45</v>
      </c>
      <c r="K149" s="38">
        <v>79.40000000000002</v>
      </c>
      <c r="L149" s="38">
        <v>80.400000000000006</v>
      </c>
      <c r="M149" s="28">
        <v>78.400000000000006</v>
      </c>
      <c r="N149" s="28">
        <v>76.45</v>
      </c>
      <c r="O149" s="39">
        <v>60222500</v>
      </c>
      <c r="P149" s="40">
        <v>-2.0406005497991118E-2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4141.1499999999996</v>
      </c>
      <c r="F150" s="37">
        <v>4119.95</v>
      </c>
      <c r="G150" s="38">
        <v>4066.7999999999993</v>
      </c>
      <c r="H150" s="38">
        <v>3992.4499999999994</v>
      </c>
      <c r="I150" s="38">
        <v>3939.2999999999988</v>
      </c>
      <c r="J150" s="38">
        <v>4194.2999999999993</v>
      </c>
      <c r="K150" s="38">
        <v>4247.4499999999989</v>
      </c>
      <c r="L150" s="38">
        <v>4321.8</v>
      </c>
      <c r="M150" s="28">
        <v>4173.1000000000004</v>
      </c>
      <c r="N150" s="28">
        <v>4045.6</v>
      </c>
      <c r="O150" s="39">
        <v>1109875</v>
      </c>
      <c r="P150" s="40">
        <v>4.5070422535211269E-4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4152.95</v>
      </c>
      <c r="F151" s="37">
        <v>4194.3499999999995</v>
      </c>
      <c r="G151" s="38">
        <v>4103.7499999999991</v>
      </c>
      <c r="H151" s="38">
        <v>4054.5499999999993</v>
      </c>
      <c r="I151" s="38">
        <v>3963.9499999999989</v>
      </c>
      <c r="J151" s="38">
        <v>4243.5499999999993</v>
      </c>
      <c r="K151" s="38">
        <v>4334.1499999999996</v>
      </c>
      <c r="L151" s="38">
        <v>4383.3499999999995</v>
      </c>
      <c r="M151" s="28">
        <v>4284.95</v>
      </c>
      <c r="N151" s="28">
        <v>4145.1499999999996</v>
      </c>
      <c r="O151" s="39">
        <v>477600</v>
      </c>
      <c r="P151" s="40">
        <v>5.238803503553132E-2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19835.55</v>
      </c>
      <c r="F152" s="37">
        <v>19824.283333333329</v>
      </c>
      <c r="G152" s="38">
        <v>19716.71666666666</v>
      </c>
      <c r="H152" s="38">
        <v>19597.883333333331</v>
      </c>
      <c r="I152" s="38">
        <v>19490.316666666662</v>
      </c>
      <c r="J152" s="38">
        <v>19943.116666666658</v>
      </c>
      <c r="K152" s="38">
        <v>20050.683333333331</v>
      </c>
      <c r="L152" s="38">
        <v>20169.516666666656</v>
      </c>
      <c r="M152" s="28">
        <v>19931.849999999999</v>
      </c>
      <c r="N152" s="28">
        <v>19705.45</v>
      </c>
      <c r="O152" s="39">
        <v>264120</v>
      </c>
      <c r="P152" s="40">
        <v>-1.0341726618705036E-2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123.8</v>
      </c>
      <c r="F153" s="37">
        <v>123.81666666666666</v>
      </c>
      <c r="G153" s="38">
        <v>122.28333333333333</v>
      </c>
      <c r="H153" s="38">
        <v>120.76666666666667</v>
      </c>
      <c r="I153" s="38">
        <v>119.23333333333333</v>
      </c>
      <c r="J153" s="38">
        <v>125.33333333333333</v>
      </c>
      <c r="K153" s="38">
        <v>126.86666666666666</v>
      </c>
      <c r="L153" s="38">
        <v>128.38333333333333</v>
      </c>
      <c r="M153" s="28">
        <v>125.35</v>
      </c>
      <c r="N153" s="28">
        <v>122.3</v>
      </c>
      <c r="O153" s="39">
        <v>31182300</v>
      </c>
      <c r="P153" s="40">
        <v>-7.1623590094643756E-3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170.3</v>
      </c>
      <c r="F154" s="37">
        <v>171.23333333333335</v>
      </c>
      <c r="G154" s="38">
        <v>168.8666666666667</v>
      </c>
      <c r="H154" s="38">
        <v>167.43333333333337</v>
      </c>
      <c r="I154" s="38">
        <v>165.06666666666672</v>
      </c>
      <c r="J154" s="38">
        <v>172.66666666666669</v>
      </c>
      <c r="K154" s="38">
        <v>175.03333333333336</v>
      </c>
      <c r="L154" s="38">
        <v>176.46666666666667</v>
      </c>
      <c r="M154" s="28">
        <v>173.6</v>
      </c>
      <c r="N154" s="28">
        <v>169.8</v>
      </c>
      <c r="O154" s="39">
        <v>55472400</v>
      </c>
      <c r="P154" s="40">
        <v>-1.3081837541831457E-2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881</v>
      </c>
      <c r="F155" s="37">
        <v>884.9</v>
      </c>
      <c r="G155" s="38">
        <v>860.3</v>
      </c>
      <c r="H155" s="38">
        <v>839.6</v>
      </c>
      <c r="I155" s="38">
        <v>815</v>
      </c>
      <c r="J155" s="38">
        <v>905.59999999999991</v>
      </c>
      <c r="K155" s="38">
        <v>930.2</v>
      </c>
      <c r="L155" s="38">
        <v>950.89999999999986</v>
      </c>
      <c r="M155" s="28">
        <v>909.5</v>
      </c>
      <c r="N155" s="28">
        <v>864.2</v>
      </c>
      <c r="O155" s="39">
        <v>6591900</v>
      </c>
      <c r="P155" s="40">
        <v>-2.5760397268777158E-2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3025.55</v>
      </c>
      <c r="F156" s="37">
        <v>3000.9500000000003</v>
      </c>
      <c r="G156" s="38">
        <v>2942.9000000000005</v>
      </c>
      <c r="H156" s="38">
        <v>2860.2500000000005</v>
      </c>
      <c r="I156" s="38">
        <v>2802.2000000000007</v>
      </c>
      <c r="J156" s="38">
        <v>3083.6000000000004</v>
      </c>
      <c r="K156" s="38">
        <v>3141.6500000000005</v>
      </c>
      <c r="L156" s="38">
        <v>3224.3</v>
      </c>
      <c r="M156" s="28">
        <v>3059</v>
      </c>
      <c r="N156" s="28">
        <v>2918.3</v>
      </c>
      <c r="O156" s="39">
        <v>568200</v>
      </c>
      <c r="P156" s="40">
        <v>-1.2169680111265646E-2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147.6</v>
      </c>
      <c r="F157" s="37">
        <v>148.6</v>
      </c>
      <c r="G157" s="38">
        <v>146.29999999999998</v>
      </c>
      <c r="H157" s="38">
        <v>145</v>
      </c>
      <c r="I157" s="38">
        <v>142.69999999999999</v>
      </c>
      <c r="J157" s="38">
        <v>149.89999999999998</v>
      </c>
      <c r="K157" s="38">
        <v>152.19999999999999</v>
      </c>
      <c r="L157" s="38">
        <v>153.49999999999997</v>
      </c>
      <c r="M157" s="28">
        <v>150.9</v>
      </c>
      <c r="N157" s="28">
        <v>147.30000000000001</v>
      </c>
      <c r="O157" s="39">
        <v>34161050</v>
      </c>
      <c r="P157" s="40">
        <v>7.8373466606088144E-3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43196.1</v>
      </c>
      <c r="F158" s="37">
        <v>43486.85</v>
      </c>
      <c r="G158" s="38">
        <v>42850.95</v>
      </c>
      <c r="H158" s="38">
        <v>42505.799999999996</v>
      </c>
      <c r="I158" s="38">
        <v>41869.899999999994</v>
      </c>
      <c r="J158" s="38">
        <v>43832</v>
      </c>
      <c r="K158" s="38">
        <v>44467.900000000009</v>
      </c>
      <c r="L158" s="38">
        <v>44813.05</v>
      </c>
      <c r="M158" s="28">
        <v>44122.75</v>
      </c>
      <c r="N158" s="28">
        <v>43141.7</v>
      </c>
      <c r="O158" s="39">
        <v>107505</v>
      </c>
      <c r="P158" s="40">
        <v>4.3441704035874443E-3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894.45</v>
      </c>
      <c r="F159" s="37">
        <v>901.73333333333323</v>
      </c>
      <c r="G159" s="38">
        <v>882.16666666666652</v>
      </c>
      <c r="H159" s="38">
        <v>869.88333333333333</v>
      </c>
      <c r="I159" s="38">
        <v>850.31666666666661</v>
      </c>
      <c r="J159" s="38">
        <v>914.01666666666642</v>
      </c>
      <c r="K159" s="38">
        <v>933.58333333333326</v>
      </c>
      <c r="L159" s="38">
        <v>945.86666666666633</v>
      </c>
      <c r="M159" s="28">
        <v>921.3</v>
      </c>
      <c r="N159" s="28">
        <v>889.45</v>
      </c>
      <c r="O159" s="39">
        <v>6542250</v>
      </c>
      <c r="P159" s="40">
        <v>-1.5884834946636884E-2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3980.1</v>
      </c>
      <c r="F160" s="37">
        <v>4000.0666666666671</v>
      </c>
      <c r="G160" s="38">
        <v>3944.7833333333342</v>
      </c>
      <c r="H160" s="38">
        <v>3909.4666666666672</v>
      </c>
      <c r="I160" s="38">
        <v>3854.1833333333343</v>
      </c>
      <c r="J160" s="38">
        <v>4035.3833333333341</v>
      </c>
      <c r="K160" s="38">
        <v>4090.666666666667</v>
      </c>
      <c r="L160" s="38">
        <v>4125.9833333333336</v>
      </c>
      <c r="M160" s="28">
        <v>4055.35</v>
      </c>
      <c r="N160" s="28">
        <v>3964.75</v>
      </c>
      <c r="O160" s="39">
        <v>627525</v>
      </c>
      <c r="P160" s="40">
        <v>-8.2967879578049065E-3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212.2</v>
      </c>
      <c r="F161" s="37">
        <v>213.38333333333333</v>
      </c>
      <c r="G161" s="38">
        <v>210.51666666666665</v>
      </c>
      <c r="H161" s="38">
        <v>208.83333333333331</v>
      </c>
      <c r="I161" s="38">
        <v>205.96666666666664</v>
      </c>
      <c r="J161" s="38">
        <v>215.06666666666666</v>
      </c>
      <c r="K161" s="38">
        <v>217.93333333333334</v>
      </c>
      <c r="L161" s="38">
        <v>219.61666666666667</v>
      </c>
      <c r="M161" s="28">
        <v>216.25</v>
      </c>
      <c r="N161" s="28">
        <v>211.7</v>
      </c>
      <c r="O161" s="39">
        <v>12762000</v>
      </c>
      <c r="P161" s="40">
        <v>-5.3776011222819737E-3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142.15</v>
      </c>
      <c r="F162" s="37">
        <v>142.01666666666668</v>
      </c>
      <c r="G162" s="38">
        <v>139.83333333333337</v>
      </c>
      <c r="H162" s="38">
        <v>137.51666666666668</v>
      </c>
      <c r="I162" s="38">
        <v>135.33333333333337</v>
      </c>
      <c r="J162" s="38">
        <v>144.33333333333337</v>
      </c>
      <c r="K162" s="38">
        <v>146.51666666666671</v>
      </c>
      <c r="L162" s="38">
        <v>148.83333333333337</v>
      </c>
      <c r="M162" s="28">
        <v>144.19999999999999</v>
      </c>
      <c r="N162" s="28">
        <v>139.69999999999999</v>
      </c>
      <c r="O162" s="39">
        <v>50412200</v>
      </c>
      <c r="P162" s="40">
        <v>-2.1540312876052948E-2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2605.1999999999998</v>
      </c>
      <c r="F163" s="37">
        <v>2599.7000000000003</v>
      </c>
      <c r="G163" s="38">
        <v>2575.6500000000005</v>
      </c>
      <c r="H163" s="38">
        <v>2546.1000000000004</v>
      </c>
      <c r="I163" s="38">
        <v>2522.0500000000006</v>
      </c>
      <c r="J163" s="38">
        <v>2629.2500000000005</v>
      </c>
      <c r="K163" s="38">
        <v>2653.3000000000006</v>
      </c>
      <c r="L163" s="38">
        <v>2682.8500000000004</v>
      </c>
      <c r="M163" s="28">
        <v>2623.75</v>
      </c>
      <c r="N163" s="28">
        <v>2570.15</v>
      </c>
      <c r="O163" s="39">
        <v>2694250</v>
      </c>
      <c r="P163" s="40">
        <v>-8.8292099696495908E-3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3530.85</v>
      </c>
      <c r="F164" s="37">
        <v>3547.2833333333328</v>
      </c>
      <c r="G164" s="38">
        <v>3485.6166666666659</v>
      </c>
      <c r="H164" s="38">
        <v>3440.3833333333332</v>
      </c>
      <c r="I164" s="38">
        <v>3378.7166666666662</v>
      </c>
      <c r="J164" s="38">
        <v>3592.5166666666655</v>
      </c>
      <c r="K164" s="38">
        <v>3654.1833333333325</v>
      </c>
      <c r="L164" s="38">
        <v>3699.4166666666652</v>
      </c>
      <c r="M164" s="28">
        <v>3608.95</v>
      </c>
      <c r="N164" s="28">
        <v>3502.05</v>
      </c>
      <c r="O164" s="39">
        <v>1666250</v>
      </c>
      <c r="P164" s="40">
        <v>2.4753997539975401E-2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56.85</v>
      </c>
      <c r="F165" s="37">
        <v>57.85</v>
      </c>
      <c r="G165" s="38">
        <v>55.6</v>
      </c>
      <c r="H165" s="38">
        <v>54.35</v>
      </c>
      <c r="I165" s="38">
        <v>52.1</v>
      </c>
      <c r="J165" s="38">
        <v>59.1</v>
      </c>
      <c r="K165" s="38">
        <v>61.35</v>
      </c>
      <c r="L165" s="38">
        <v>62.6</v>
      </c>
      <c r="M165" s="28">
        <v>60.1</v>
      </c>
      <c r="N165" s="28">
        <v>56.6</v>
      </c>
      <c r="O165" s="39">
        <v>218000000</v>
      </c>
      <c r="P165" s="40">
        <v>-8.1625775141547591E-2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2753.85</v>
      </c>
      <c r="F166" s="37">
        <v>2823.0166666666664</v>
      </c>
      <c r="G166" s="38">
        <v>2674.4333333333329</v>
      </c>
      <c r="H166" s="38">
        <v>2595.0166666666664</v>
      </c>
      <c r="I166" s="38">
        <v>2446.4333333333329</v>
      </c>
      <c r="J166" s="38">
        <v>2902.4333333333329</v>
      </c>
      <c r="K166" s="38">
        <v>3051.0166666666669</v>
      </c>
      <c r="L166" s="38">
        <v>3130.4333333333329</v>
      </c>
      <c r="M166" s="28">
        <v>2971.6</v>
      </c>
      <c r="N166" s="28">
        <v>2743.6</v>
      </c>
      <c r="O166" s="39">
        <v>997500</v>
      </c>
      <c r="P166" s="40">
        <v>-3.5952449985503045E-2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214.3</v>
      </c>
      <c r="F167" s="37">
        <v>215.96666666666667</v>
      </c>
      <c r="G167" s="38">
        <v>212.08333333333334</v>
      </c>
      <c r="H167" s="38">
        <v>209.86666666666667</v>
      </c>
      <c r="I167" s="38">
        <v>205.98333333333335</v>
      </c>
      <c r="J167" s="38">
        <v>218.18333333333334</v>
      </c>
      <c r="K167" s="38">
        <v>222.06666666666666</v>
      </c>
      <c r="L167" s="38">
        <v>224.28333333333333</v>
      </c>
      <c r="M167" s="28">
        <v>219.85</v>
      </c>
      <c r="N167" s="28">
        <v>213.75</v>
      </c>
      <c r="O167" s="39">
        <v>36938700</v>
      </c>
      <c r="P167" s="40">
        <v>4.0364009980918833E-3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1836.45</v>
      </c>
      <c r="F168" s="37">
        <v>1831.5666666666666</v>
      </c>
      <c r="G168" s="38">
        <v>1816.6333333333332</v>
      </c>
      <c r="H168" s="38">
        <v>1796.8166666666666</v>
      </c>
      <c r="I168" s="38">
        <v>1781.8833333333332</v>
      </c>
      <c r="J168" s="38">
        <v>1851.3833333333332</v>
      </c>
      <c r="K168" s="38">
        <v>1866.3166666666666</v>
      </c>
      <c r="L168" s="38">
        <v>1886.1333333333332</v>
      </c>
      <c r="M168" s="28">
        <v>1846.5</v>
      </c>
      <c r="N168" s="28">
        <v>1811.75</v>
      </c>
      <c r="O168" s="39">
        <v>3224254</v>
      </c>
      <c r="P168" s="40">
        <v>-4.1483343808925207E-3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178.1</v>
      </c>
      <c r="F169" s="37">
        <v>178.83333333333334</v>
      </c>
      <c r="G169" s="38">
        <v>175.66666666666669</v>
      </c>
      <c r="H169" s="38">
        <v>173.23333333333335</v>
      </c>
      <c r="I169" s="38">
        <v>170.06666666666669</v>
      </c>
      <c r="J169" s="38">
        <v>181.26666666666668</v>
      </c>
      <c r="K169" s="38">
        <v>184.43333333333337</v>
      </c>
      <c r="L169" s="38">
        <v>186.86666666666667</v>
      </c>
      <c r="M169" s="28">
        <v>182</v>
      </c>
      <c r="N169" s="28">
        <v>176.4</v>
      </c>
      <c r="O169" s="39">
        <v>10416000</v>
      </c>
      <c r="P169" s="40">
        <v>3.5130434782608695E-2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714.9</v>
      </c>
      <c r="F170" s="37">
        <v>716.69999999999993</v>
      </c>
      <c r="G170" s="38">
        <v>708.19999999999982</v>
      </c>
      <c r="H170" s="38">
        <v>701.49999999999989</v>
      </c>
      <c r="I170" s="38">
        <v>692.99999999999977</v>
      </c>
      <c r="J170" s="38">
        <v>723.39999999999986</v>
      </c>
      <c r="K170" s="38">
        <v>731.90000000000009</v>
      </c>
      <c r="L170" s="38">
        <v>738.59999999999991</v>
      </c>
      <c r="M170" s="28">
        <v>725.2</v>
      </c>
      <c r="N170" s="28">
        <v>710</v>
      </c>
      <c r="O170" s="39">
        <v>3453550</v>
      </c>
      <c r="P170" s="40">
        <v>-2.3552030761836096E-2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165.2</v>
      </c>
      <c r="F171" s="37">
        <v>166.58333333333334</v>
      </c>
      <c r="G171" s="38">
        <v>162.86666666666667</v>
      </c>
      <c r="H171" s="38">
        <v>160.53333333333333</v>
      </c>
      <c r="I171" s="38">
        <v>156.81666666666666</v>
      </c>
      <c r="J171" s="38">
        <v>168.91666666666669</v>
      </c>
      <c r="K171" s="38">
        <v>172.63333333333333</v>
      </c>
      <c r="L171" s="38">
        <v>174.9666666666667</v>
      </c>
      <c r="M171" s="28">
        <v>170.3</v>
      </c>
      <c r="N171" s="28">
        <v>164.25</v>
      </c>
      <c r="O171" s="39">
        <v>39935000</v>
      </c>
      <c r="P171" s="40">
        <v>-2.1081014830248806E-2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111.5</v>
      </c>
      <c r="F172" s="37">
        <v>112.51666666666665</v>
      </c>
      <c r="G172" s="38">
        <v>110.0833333333333</v>
      </c>
      <c r="H172" s="38">
        <v>108.66666666666664</v>
      </c>
      <c r="I172" s="38">
        <v>106.23333333333329</v>
      </c>
      <c r="J172" s="38">
        <v>113.93333333333331</v>
      </c>
      <c r="K172" s="38">
        <v>116.36666666666665</v>
      </c>
      <c r="L172" s="38">
        <v>117.78333333333332</v>
      </c>
      <c r="M172" s="28">
        <v>114.95</v>
      </c>
      <c r="N172" s="28">
        <v>111.1</v>
      </c>
      <c r="O172" s="39">
        <v>68896000</v>
      </c>
      <c r="P172" s="40">
        <v>-1.4081282198053807E-2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2578.35</v>
      </c>
      <c r="F173" s="37">
        <v>2592.1833333333334</v>
      </c>
      <c r="G173" s="38">
        <v>2558.3666666666668</v>
      </c>
      <c r="H173" s="38">
        <v>2538.3833333333332</v>
      </c>
      <c r="I173" s="38">
        <v>2504.5666666666666</v>
      </c>
      <c r="J173" s="38">
        <v>2612.166666666667</v>
      </c>
      <c r="K173" s="38">
        <v>2645.9833333333336</v>
      </c>
      <c r="L173" s="38">
        <v>2665.9666666666672</v>
      </c>
      <c r="M173" s="28">
        <v>2626</v>
      </c>
      <c r="N173" s="28">
        <v>2572.1999999999998</v>
      </c>
      <c r="O173" s="39">
        <v>34855500</v>
      </c>
      <c r="P173" s="40">
        <v>2.5614241577166397E-2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82.95</v>
      </c>
      <c r="F174" s="37">
        <v>83.016666666666666</v>
      </c>
      <c r="G174" s="38">
        <v>82.133333333333326</v>
      </c>
      <c r="H174" s="38">
        <v>81.316666666666663</v>
      </c>
      <c r="I174" s="38">
        <v>80.433333333333323</v>
      </c>
      <c r="J174" s="38">
        <v>83.833333333333329</v>
      </c>
      <c r="K174" s="38">
        <v>84.716666666666683</v>
      </c>
      <c r="L174" s="38">
        <v>85.533333333333331</v>
      </c>
      <c r="M174" s="28">
        <v>83.9</v>
      </c>
      <c r="N174" s="28">
        <v>82.2</v>
      </c>
      <c r="O174" s="39">
        <v>115006000</v>
      </c>
      <c r="P174" s="40">
        <v>-8.8253038007411883E-3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794.2</v>
      </c>
      <c r="F175" s="37">
        <v>794.19999999999993</v>
      </c>
      <c r="G175" s="38">
        <v>787.99999999999989</v>
      </c>
      <c r="H175" s="38">
        <v>781.8</v>
      </c>
      <c r="I175" s="38">
        <v>775.59999999999991</v>
      </c>
      <c r="J175" s="38">
        <v>800.39999999999986</v>
      </c>
      <c r="K175" s="38">
        <v>806.59999999999991</v>
      </c>
      <c r="L175" s="38">
        <v>812.79999999999984</v>
      </c>
      <c r="M175" s="28">
        <v>800.4</v>
      </c>
      <c r="N175" s="28">
        <v>788</v>
      </c>
      <c r="O175" s="39">
        <v>6863200</v>
      </c>
      <c r="P175" s="40">
        <v>1.7674970344009489E-2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1259.5999999999999</v>
      </c>
      <c r="F176" s="37">
        <v>1265.9166666666667</v>
      </c>
      <c r="G176" s="38">
        <v>1249.8333333333335</v>
      </c>
      <c r="H176" s="38">
        <v>1240.0666666666668</v>
      </c>
      <c r="I176" s="38">
        <v>1223.9833333333336</v>
      </c>
      <c r="J176" s="38">
        <v>1275.6833333333334</v>
      </c>
      <c r="K176" s="38">
        <v>1291.7666666666669</v>
      </c>
      <c r="L176" s="38">
        <v>1301.5333333333333</v>
      </c>
      <c r="M176" s="28">
        <v>1282</v>
      </c>
      <c r="N176" s="28">
        <v>1256.1500000000001</v>
      </c>
      <c r="O176" s="39">
        <v>5396250</v>
      </c>
      <c r="P176" s="40">
        <v>-1.8035516093229745E-3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603.04999999999995</v>
      </c>
      <c r="F177" s="37">
        <v>606.69999999999993</v>
      </c>
      <c r="G177" s="38">
        <v>597.74999999999989</v>
      </c>
      <c r="H177" s="38">
        <v>592.44999999999993</v>
      </c>
      <c r="I177" s="38">
        <v>583.49999999999989</v>
      </c>
      <c r="J177" s="38">
        <v>611.99999999999989</v>
      </c>
      <c r="K177" s="38">
        <v>620.94999999999993</v>
      </c>
      <c r="L177" s="38">
        <v>626.24999999999989</v>
      </c>
      <c r="M177" s="28">
        <v>615.65</v>
      </c>
      <c r="N177" s="28">
        <v>601.4</v>
      </c>
      <c r="O177" s="39">
        <v>62092500</v>
      </c>
      <c r="P177" s="40">
        <v>-3.1394899536321485E-4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23772.9</v>
      </c>
      <c r="F178" s="37">
        <v>23942.600000000002</v>
      </c>
      <c r="G178" s="38">
        <v>23560.950000000004</v>
      </c>
      <c r="H178" s="38">
        <v>23349.000000000004</v>
      </c>
      <c r="I178" s="38">
        <v>22967.350000000006</v>
      </c>
      <c r="J178" s="38">
        <v>24154.550000000003</v>
      </c>
      <c r="K178" s="38">
        <v>24536.200000000004</v>
      </c>
      <c r="L178" s="38">
        <v>24748.15</v>
      </c>
      <c r="M178" s="28">
        <v>24324.25</v>
      </c>
      <c r="N178" s="28">
        <v>23730.65</v>
      </c>
      <c r="O178" s="39">
        <v>232325</v>
      </c>
      <c r="P178" s="40">
        <v>-1.1698394129533128E-2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2907.95</v>
      </c>
      <c r="F179" s="37">
        <v>2925.4666666666667</v>
      </c>
      <c r="G179" s="38">
        <v>2883.4833333333336</v>
      </c>
      <c r="H179" s="38">
        <v>2859.0166666666669</v>
      </c>
      <c r="I179" s="38">
        <v>2817.0333333333338</v>
      </c>
      <c r="J179" s="38">
        <v>2949.9333333333334</v>
      </c>
      <c r="K179" s="38">
        <v>2991.9166666666661</v>
      </c>
      <c r="L179" s="38">
        <v>3016.3833333333332</v>
      </c>
      <c r="M179" s="28">
        <v>2967.45</v>
      </c>
      <c r="N179" s="28">
        <v>2901</v>
      </c>
      <c r="O179" s="39">
        <v>1832325</v>
      </c>
      <c r="P179" s="40">
        <v>5.88768115942029E-3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2328.5500000000002</v>
      </c>
      <c r="F180" s="37">
        <v>2344.4666666666667</v>
      </c>
      <c r="G180" s="38">
        <v>2304.2333333333336</v>
      </c>
      <c r="H180" s="38">
        <v>2279.916666666667</v>
      </c>
      <c r="I180" s="38">
        <v>2239.6833333333338</v>
      </c>
      <c r="J180" s="38">
        <v>2368.7833333333333</v>
      </c>
      <c r="K180" s="38">
        <v>2409.016666666666</v>
      </c>
      <c r="L180" s="38">
        <v>2433.333333333333</v>
      </c>
      <c r="M180" s="28">
        <v>2384.6999999999998</v>
      </c>
      <c r="N180" s="28">
        <v>2320.15</v>
      </c>
      <c r="O180" s="39">
        <v>4738500</v>
      </c>
      <c r="P180" s="40">
        <v>1.9443323920935861E-2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1318.35</v>
      </c>
      <c r="F181" s="37">
        <v>1313.1166666666666</v>
      </c>
      <c r="G181" s="38">
        <v>1297.1333333333332</v>
      </c>
      <c r="H181" s="38">
        <v>1275.9166666666667</v>
      </c>
      <c r="I181" s="38">
        <v>1259.9333333333334</v>
      </c>
      <c r="J181" s="38">
        <v>1334.333333333333</v>
      </c>
      <c r="K181" s="38">
        <v>1350.3166666666662</v>
      </c>
      <c r="L181" s="38">
        <v>1371.5333333333328</v>
      </c>
      <c r="M181" s="28">
        <v>1329.1</v>
      </c>
      <c r="N181" s="28">
        <v>1291.9000000000001</v>
      </c>
      <c r="O181" s="39">
        <v>6975600</v>
      </c>
      <c r="P181" s="40">
        <v>4.5785733561212558E-2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996</v>
      </c>
      <c r="F182" s="37">
        <v>998.68333333333339</v>
      </c>
      <c r="G182" s="38">
        <v>988.96666666666681</v>
      </c>
      <c r="H182" s="38">
        <v>981.93333333333339</v>
      </c>
      <c r="I182" s="38">
        <v>972.21666666666681</v>
      </c>
      <c r="J182" s="38">
        <v>1005.7166666666668</v>
      </c>
      <c r="K182" s="38">
        <v>1015.4333333333335</v>
      </c>
      <c r="L182" s="38">
        <v>1022.4666666666668</v>
      </c>
      <c r="M182" s="28">
        <v>1008.4</v>
      </c>
      <c r="N182" s="28">
        <v>991.65</v>
      </c>
      <c r="O182" s="39">
        <v>15939700</v>
      </c>
      <c r="P182" s="40">
        <v>-1.2104121475054229E-2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500.3</v>
      </c>
      <c r="F183" s="37">
        <v>500.98333333333335</v>
      </c>
      <c r="G183" s="38">
        <v>495.81666666666672</v>
      </c>
      <c r="H183" s="38">
        <v>491.33333333333337</v>
      </c>
      <c r="I183" s="38">
        <v>486.16666666666674</v>
      </c>
      <c r="J183" s="38">
        <v>505.4666666666667</v>
      </c>
      <c r="K183" s="38">
        <v>510.63333333333333</v>
      </c>
      <c r="L183" s="38">
        <v>515.11666666666667</v>
      </c>
      <c r="M183" s="28">
        <v>506.15</v>
      </c>
      <c r="N183" s="28">
        <v>496.5</v>
      </c>
      <c r="O183" s="39">
        <v>8994000</v>
      </c>
      <c r="P183" s="40">
        <v>-1.498751040799334E-3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578.20000000000005</v>
      </c>
      <c r="F184" s="37">
        <v>576.9</v>
      </c>
      <c r="G184" s="38">
        <v>573.79999999999995</v>
      </c>
      <c r="H184" s="38">
        <v>569.4</v>
      </c>
      <c r="I184" s="38">
        <v>566.29999999999995</v>
      </c>
      <c r="J184" s="38">
        <v>581.29999999999995</v>
      </c>
      <c r="K184" s="38">
        <v>584.40000000000009</v>
      </c>
      <c r="L184" s="38">
        <v>588.79999999999995</v>
      </c>
      <c r="M184" s="28">
        <v>580</v>
      </c>
      <c r="N184" s="28">
        <v>572.5</v>
      </c>
      <c r="O184" s="39">
        <v>1903000</v>
      </c>
      <c r="P184" s="40">
        <v>-1.5519917227108122E-2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993.7</v>
      </c>
      <c r="F185" s="37">
        <v>1003.5500000000001</v>
      </c>
      <c r="G185" s="38">
        <v>977.55000000000018</v>
      </c>
      <c r="H185" s="38">
        <v>961.40000000000009</v>
      </c>
      <c r="I185" s="38">
        <v>935.4000000000002</v>
      </c>
      <c r="J185" s="38">
        <v>1019.7000000000002</v>
      </c>
      <c r="K185" s="38">
        <v>1045.6999999999998</v>
      </c>
      <c r="L185" s="38">
        <v>1061.8500000000001</v>
      </c>
      <c r="M185" s="28">
        <v>1029.55</v>
      </c>
      <c r="N185" s="28">
        <v>987.4</v>
      </c>
      <c r="O185" s="39">
        <v>8363500</v>
      </c>
      <c r="P185" s="40">
        <v>7.7113079101150672E-3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1306.6500000000001</v>
      </c>
      <c r="F186" s="37">
        <v>1305.1166666666666</v>
      </c>
      <c r="G186" s="38">
        <v>1286.9333333333332</v>
      </c>
      <c r="H186" s="38">
        <v>1267.2166666666667</v>
      </c>
      <c r="I186" s="38">
        <v>1249.0333333333333</v>
      </c>
      <c r="J186" s="38">
        <v>1324.833333333333</v>
      </c>
      <c r="K186" s="38">
        <v>1343.0166666666664</v>
      </c>
      <c r="L186" s="38">
        <v>1362.7333333333329</v>
      </c>
      <c r="M186" s="28">
        <v>1323.3</v>
      </c>
      <c r="N186" s="28">
        <v>1285.4000000000001</v>
      </c>
      <c r="O186" s="39">
        <v>2686500</v>
      </c>
      <c r="P186" s="40">
        <v>2.2454804947668886E-2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804.35</v>
      </c>
      <c r="F187" s="37">
        <v>802.91666666666663</v>
      </c>
      <c r="G187" s="38">
        <v>798.33333333333326</v>
      </c>
      <c r="H187" s="38">
        <v>792.31666666666661</v>
      </c>
      <c r="I187" s="38">
        <v>787.73333333333323</v>
      </c>
      <c r="J187" s="38">
        <v>808.93333333333328</v>
      </c>
      <c r="K187" s="38">
        <v>813.51666666666654</v>
      </c>
      <c r="L187" s="38">
        <v>819.5333333333333</v>
      </c>
      <c r="M187" s="28">
        <v>807.5</v>
      </c>
      <c r="N187" s="28">
        <v>796.9</v>
      </c>
      <c r="O187" s="39">
        <v>8622000</v>
      </c>
      <c r="P187" s="40">
        <v>1.9148936170212766E-2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420.25</v>
      </c>
      <c r="F188" s="37">
        <v>418.73333333333335</v>
      </c>
      <c r="G188" s="38">
        <v>415.01666666666671</v>
      </c>
      <c r="H188" s="38">
        <v>409.78333333333336</v>
      </c>
      <c r="I188" s="38">
        <v>406.06666666666672</v>
      </c>
      <c r="J188" s="38">
        <v>423.9666666666667</v>
      </c>
      <c r="K188" s="38">
        <v>427.68333333333339</v>
      </c>
      <c r="L188" s="38">
        <v>432.91666666666669</v>
      </c>
      <c r="M188" s="28">
        <v>422.45</v>
      </c>
      <c r="N188" s="28">
        <v>413.5</v>
      </c>
      <c r="O188" s="39">
        <v>82897950</v>
      </c>
      <c r="P188" s="40">
        <v>0.12257342441434139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217.55</v>
      </c>
      <c r="F189" s="37">
        <v>219.04999999999998</v>
      </c>
      <c r="G189" s="38">
        <v>214.89999999999998</v>
      </c>
      <c r="H189" s="38">
        <v>212.25</v>
      </c>
      <c r="I189" s="38">
        <v>208.1</v>
      </c>
      <c r="J189" s="38">
        <v>221.69999999999996</v>
      </c>
      <c r="K189" s="38">
        <v>225.85</v>
      </c>
      <c r="L189" s="38">
        <v>228.49999999999994</v>
      </c>
      <c r="M189" s="28">
        <v>223.2</v>
      </c>
      <c r="N189" s="28">
        <v>216.4</v>
      </c>
      <c r="O189" s="39">
        <v>113707125</v>
      </c>
      <c r="P189" s="40">
        <v>1.6289101384573616E-2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111.3</v>
      </c>
      <c r="F190" s="37">
        <v>111.21666666666665</v>
      </c>
      <c r="G190" s="38">
        <v>109.7833333333333</v>
      </c>
      <c r="H190" s="38">
        <v>108.26666666666665</v>
      </c>
      <c r="I190" s="38">
        <v>106.8333333333333</v>
      </c>
      <c r="J190" s="38">
        <v>112.73333333333331</v>
      </c>
      <c r="K190" s="38">
        <v>114.16666666666667</v>
      </c>
      <c r="L190" s="38">
        <v>115.68333333333331</v>
      </c>
      <c r="M190" s="28">
        <v>112.65</v>
      </c>
      <c r="N190" s="28">
        <v>109.7</v>
      </c>
      <c r="O190" s="39">
        <v>179848750</v>
      </c>
      <c r="P190" s="40">
        <v>-5.1746764444358401E-3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3255.65</v>
      </c>
      <c r="F191" s="37">
        <v>3268.0666666666671</v>
      </c>
      <c r="G191" s="38">
        <v>3227.5833333333339</v>
      </c>
      <c r="H191" s="38">
        <v>3199.5166666666669</v>
      </c>
      <c r="I191" s="38">
        <v>3159.0333333333338</v>
      </c>
      <c r="J191" s="38">
        <v>3296.1333333333341</v>
      </c>
      <c r="K191" s="38">
        <v>3336.6166666666668</v>
      </c>
      <c r="L191" s="38">
        <v>3364.6833333333343</v>
      </c>
      <c r="M191" s="28">
        <v>3308.55</v>
      </c>
      <c r="N191" s="28">
        <v>3240</v>
      </c>
      <c r="O191" s="39">
        <v>9398975</v>
      </c>
      <c r="P191" s="40">
        <v>4.8518805673774687E-2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1024.4000000000001</v>
      </c>
      <c r="F192" s="37">
        <v>1026.3833333333334</v>
      </c>
      <c r="G192" s="38">
        <v>1014.0166666666669</v>
      </c>
      <c r="H192" s="38">
        <v>1003.6333333333334</v>
      </c>
      <c r="I192" s="38">
        <v>991.26666666666688</v>
      </c>
      <c r="J192" s="38">
        <v>1036.7666666666669</v>
      </c>
      <c r="K192" s="38">
        <v>1049.1333333333332</v>
      </c>
      <c r="L192" s="38">
        <v>1059.5166666666669</v>
      </c>
      <c r="M192" s="28">
        <v>1038.75</v>
      </c>
      <c r="N192" s="28">
        <v>1016</v>
      </c>
      <c r="O192" s="39">
        <v>13716600</v>
      </c>
      <c r="P192" s="40">
        <v>-9.0593844820112696E-3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2495.6</v>
      </c>
      <c r="F193" s="37">
        <v>2506.8333333333335</v>
      </c>
      <c r="G193" s="38">
        <v>2480.7666666666669</v>
      </c>
      <c r="H193" s="38">
        <v>2465.9333333333334</v>
      </c>
      <c r="I193" s="38">
        <v>2439.8666666666668</v>
      </c>
      <c r="J193" s="38">
        <v>2521.666666666667</v>
      </c>
      <c r="K193" s="38">
        <v>2547.7333333333336</v>
      </c>
      <c r="L193" s="38">
        <v>2562.5666666666671</v>
      </c>
      <c r="M193" s="28">
        <v>2532.9</v>
      </c>
      <c r="N193" s="28">
        <v>2492</v>
      </c>
      <c r="O193" s="39">
        <v>6979500</v>
      </c>
      <c r="P193" s="40">
        <v>2.3875013752888107E-2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1607.4</v>
      </c>
      <c r="F194" s="37">
        <v>1607.1833333333334</v>
      </c>
      <c r="G194" s="38">
        <v>1597.5166666666669</v>
      </c>
      <c r="H194" s="38">
        <v>1587.6333333333334</v>
      </c>
      <c r="I194" s="38">
        <v>1577.9666666666669</v>
      </c>
      <c r="J194" s="38">
        <v>1617.0666666666668</v>
      </c>
      <c r="K194" s="38">
        <v>1626.7333333333333</v>
      </c>
      <c r="L194" s="38">
        <v>1636.6166666666668</v>
      </c>
      <c r="M194" s="28">
        <v>1616.85</v>
      </c>
      <c r="N194" s="28">
        <v>1597.3</v>
      </c>
      <c r="O194" s="39">
        <v>1471500</v>
      </c>
      <c r="P194" s="40">
        <v>1.3429752066115703E-2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515.85</v>
      </c>
      <c r="F195" s="37">
        <v>520.68333333333328</v>
      </c>
      <c r="G195" s="38">
        <v>510.21666666666658</v>
      </c>
      <c r="H195" s="38">
        <v>504.58333333333326</v>
      </c>
      <c r="I195" s="38">
        <v>494.11666666666656</v>
      </c>
      <c r="J195" s="38">
        <v>526.31666666666661</v>
      </c>
      <c r="K195" s="38">
        <v>536.7833333333333</v>
      </c>
      <c r="L195" s="38">
        <v>542.41666666666663</v>
      </c>
      <c r="M195" s="28">
        <v>531.15</v>
      </c>
      <c r="N195" s="28">
        <v>515.04999999999995</v>
      </c>
      <c r="O195" s="39">
        <v>2884500</v>
      </c>
      <c r="P195" s="40">
        <v>-1.2326656394453005E-2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1411</v>
      </c>
      <c r="F196" s="37">
        <v>1419.3666666666668</v>
      </c>
      <c r="G196" s="38">
        <v>1398.6333333333337</v>
      </c>
      <c r="H196" s="38">
        <v>1386.2666666666669</v>
      </c>
      <c r="I196" s="38">
        <v>1365.5333333333338</v>
      </c>
      <c r="J196" s="38">
        <v>1431.7333333333336</v>
      </c>
      <c r="K196" s="38">
        <v>1452.4666666666667</v>
      </c>
      <c r="L196" s="38">
        <v>1464.8333333333335</v>
      </c>
      <c r="M196" s="28">
        <v>1440.1</v>
      </c>
      <c r="N196" s="28">
        <v>1407</v>
      </c>
      <c r="O196" s="39">
        <v>4382950</v>
      </c>
      <c r="P196" s="40">
        <v>-1.2265134229133215E-2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1037.9000000000001</v>
      </c>
      <c r="F197" s="37">
        <v>1036.8666666666668</v>
      </c>
      <c r="G197" s="38">
        <v>1024.7333333333336</v>
      </c>
      <c r="H197" s="38">
        <v>1011.5666666666668</v>
      </c>
      <c r="I197" s="38">
        <v>999.43333333333362</v>
      </c>
      <c r="J197" s="38">
        <v>1050.0333333333335</v>
      </c>
      <c r="K197" s="38">
        <v>1062.1666666666667</v>
      </c>
      <c r="L197" s="38">
        <v>1075.3333333333335</v>
      </c>
      <c r="M197" s="28">
        <v>1049</v>
      </c>
      <c r="N197" s="28">
        <v>1023.7</v>
      </c>
      <c r="O197" s="39">
        <v>7966000</v>
      </c>
      <c r="P197" s="40">
        <v>3.3324253155361847E-2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1749.75</v>
      </c>
      <c r="F198" s="37">
        <v>1756.5666666666666</v>
      </c>
      <c r="G198" s="38">
        <v>1738.1833333333332</v>
      </c>
      <c r="H198" s="38">
        <v>1726.6166666666666</v>
      </c>
      <c r="I198" s="38">
        <v>1708.2333333333331</v>
      </c>
      <c r="J198" s="38">
        <v>1768.1333333333332</v>
      </c>
      <c r="K198" s="38">
        <v>1786.5166666666664</v>
      </c>
      <c r="L198" s="38">
        <v>1798.0833333333333</v>
      </c>
      <c r="M198" s="28">
        <v>1774.95</v>
      </c>
      <c r="N198" s="28">
        <v>1745</v>
      </c>
      <c r="O198" s="39">
        <v>1190000</v>
      </c>
      <c r="P198" s="40">
        <v>-3.2834850455136538E-2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7051.5</v>
      </c>
      <c r="F199" s="37">
        <v>7094.2</v>
      </c>
      <c r="G199" s="38">
        <v>6992.15</v>
      </c>
      <c r="H199" s="38">
        <v>6932.8</v>
      </c>
      <c r="I199" s="38">
        <v>6830.75</v>
      </c>
      <c r="J199" s="38">
        <v>7153.5499999999993</v>
      </c>
      <c r="K199" s="38">
        <v>7255.6</v>
      </c>
      <c r="L199" s="38">
        <v>7314.9499999999989</v>
      </c>
      <c r="M199" s="28">
        <v>7196.25</v>
      </c>
      <c r="N199" s="28">
        <v>7034.85</v>
      </c>
      <c r="O199" s="39">
        <v>1961000</v>
      </c>
      <c r="P199" s="40">
        <v>2.4234827117935863E-2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772.1</v>
      </c>
      <c r="F200" s="37">
        <v>770.80000000000007</v>
      </c>
      <c r="G200" s="38">
        <v>763.95000000000016</v>
      </c>
      <c r="H200" s="38">
        <v>755.80000000000007</v>
      </c>
      <c r="I200" s="38">
        <v>748.95000000000016</v>
      </c>
      <c r="J200" s="38">
        <v>778.95000000000016</v>
      </c>
      <c r="K200" s="38">
        <v>785.80000000000007</v>
      </c>
      <c r="L200" s="38">
        <v>793.95000000000016</v>
      </c>
      <c r="M200" s="28">
        <v>777.65</v>
      </c>
      <c r="N200" s="28">
        <v>762.65</v>
      </c>
      <c r="O200" s="39">
        <v>17694300</v>
      </c>
      <c r="P200" s="40">
        <v>-5.5527142544019876E-3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309.25</v>
      </c>
      <c r="F201" s="37">
        <v>311.23333333333335</v>
      </c>
      <c r="G201" s="38">
        <v>306.06666666666672</v>
      </c>
      <c r="H201" s="38">
        <v>302.88333333333338</v>
      </c>
      <c r="I201" s="38">
        <v>297.71666666666675</v>
      </c>
      <c r="J201" s="38">
        <v>314.41666666666669</v>
      </c>
      <c r="K201" s="38">
        <v>319.58333333333331</v>
      </c>
      <c r="L201" s="38">
        <v>322.76666666666665</v>
      </c>
      <c r="M201" s="28">
        <v>316.39999999999998</v>
      </c>
      <c r="N201" s="28">
        <v>308.05</v>
      </c>
      <c r="O201" s="39">
        <v>36291350</v>
      </c>
      <c r="P201" s="40">
        <v>2.3798407515286585E-2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836</v>
      </c>
      <c r="F202" s="37">
        <v>840</v>
      </c>
      <c r="G202" s="38">
        <v>830</v>
      </c>
      <c r="H202" s="38">
        <v>824</v>
      </c>
      <c r="I202" s="38">
        <v>814</v>
      </c>
      <c r="J202" s="38">
        <v>846</v>
      </c>
      <c r="K202" s="38">
        <v>856</v>
      </c>
      <c r="L202" s="38">
        <v>862</v>
      </c>
      <c r="M202" s="28">
        <v>850</v>
      </c>
      <c r="N202" s="28">
        <v>834</v>
      </c>
      <c r="O202" s="39">
        <v>6236900</v>
      </c>
      <c r="P202" s="40">
        <v>3.8495468762531076E-4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1491.5</v>
      </c>
      <c r="F203" s="37">
        <v>1493.5166666666667</v>
      </c>
      <c r="G203" s="38">
        <v>1481.9333333333334</v>
      </c>
      <c r="H203" s="38">
        <v>1472.3666666666668</v>
      </c>
      <c r="I203" s="38">
        <v>1460.7833333333335</v>
      </c>
      <c r="J203" s="38">
        <v>1503.0833333333333</v>
      </c>
      <c r="K203" s="38">
        <v>1514.6666666666667</v>
      </c>
      <c r="L203" s="38">
        <v>1524.2333333333331</v>
      </c>
      <c r="M203" s="28">
        <v>1505.1</v>
      </c>
      <c r="N203" s="28">
        <v>1483.95</v>
      </c>
      <c r="O203" s="39">
        <v>824600</v>
      </c>
      <c r="P203" s="40">
        <v>2.553191489361702E-3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391.75</v>
      </c>
      <c r="F204" s="37">
        <v>392.88333333333338</v>
      </c>
      <c r="G204" s="38">
        <v>389.16666666666674</v>
      </c>
      <c r="H204" s="38">
        <v>386.58333333333337</v>
      </c>
      <c r="I204" s="38">
        <v>382.86666666666673</v>
      </c>
      <c r="J204" s="38">
        <v>395.46666666666675</v>
      </c>
      <c r="K204" s="38">
        <v>399.18333333333334</v>
      </c>
      <c r="L204" s="38">
        <v>401.76666666666677</v>
      </c>
      <c r="M204" s="28">
        <v>396.6</v>
      </c>
      <c r="N204" s="28">
        <v>390.3</v>
      </c>
      <c r="O204" s="39">
        <v>43726000</v>
      </c>
      <c r="P204" s="40">
        <v>2.9767792379068344E-2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251.55</v>
      </c>
      <c r="F205" s="37">
        <v>253.70000000000002</v>
      </c>
      <c r="G205" s="38">
        <v>248.25000000000006</v>
      </c>
      <c r="H205" s="38">
        <v>244.95000000000005</v>
      </c>
      <c r="I205" s="38">
        <v>239.50000000000009</v>
      </c>
      <c r="J205" s="38">
        <v>257</v>
      </c>
      <c r="K205" s="38">
        <v>262.45000000000005</v>
      </c>
      <c r="L205" s="38">
        <v>265.75</v>
      </c>
      <c r="M205" s="28">
        <v>259.14999999999998</v>
      </c>
      <c r="N205" s="28">
        <v>250.4</v>
      </c>
      <c r="O205" s="39">
        <v>90900000</v>
      </c>
      <c r="P205" s="40">
        <v>8.386581469648562E-3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408.75</v>
      </c>
      <c r="F206" s="37">
        <v>408.61666666666662</v>
      </c>
      <c r="G206" s="38">
        <v>405.63333333333321</v>
      </c>
      <c r="H206" s="38">
        <v>402.51666666666659</v>
      </c>
      <c r="I206" s="38">
        <v>399.53333333333319</v>
      </c>
      <c r="J206" s="38">
        <v>411.73333333333323</v>
      </c>
      <c r="K206" s="38">
        <v>414.7166666666667</v>
      </c>
      <c r="L206" s="38">
        <v>417.83333333333326</v>
      </c>
      <c r="M206" s="28">
        <v>411.6</v>
      </c>
      <c r="N206" s="28">
        <v>405.5</v>
      </c>
      <c r="O206" s="39">
        <v>9189000</v>
      </c>
      <c r="P206" s="40">
        <v>-1.6377649325626204E-2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332031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6" t="s">
        <v>16</v>
      </c>
      <c r="B8" s="378"/>
      <c r="C8" s="382" t="s">
        <v>20</v>
      </c>
      <c r="D8" s="382" t="s">
        <v>21</v>
      </c>
      <c r="E8" s="373" t="s">
        <v>22</v>
      </c>
      <c r="F8" s="374"/>
      <c r="G8" s="375"/>
      <c r="H8" s="373" t="s">
        <v>23</v>
      </c>
      <c r="I8" s="374"/>
      <c r="J8" s="375"/>
      <c r="K8" s="23"/>
      <c r="L8" s="50"/>
      <c r="M8" s="50"/>
      <c r="N8" s="1"/>
      <c r="O8" s="1"/>
    </row>
    <row r="9" spans="1:15" ht="36" customHeight="1">
      <c r="A9" s="380"/>
      <c r="B9" s="381"/>
      <c r="C9" s="381"/>
      <c r="D9" s="38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18269</v>
      </c>
      <c r="D10" s="291">
        <v>18321.7</v>
      </c>
      <c r="E10" s="291">
        <v>18202.45</v>
      </c>
      <c r="F10" s="291">
        <v>18135.900000000001</v>
      </c>
      <c r="G10" s="291">
        <v>18016.650000000001</v>
      </c>
      <c r="H10" s="291">
        <v>18388.25</v>
      </c>
      <c r="I10" s="291">
        <v>18507.5</v>
      </c>
      <c r="J10" s="291">
        <v>18574.05</v>
      </c>
      <c r="K10" s="291">
        <v>18440.95</v>
      </c>
      <c r="L10" s="291">
        <v>18255.150000000001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43219.5</v>
      </c>
      <c r="D11" s="291">
        <v>43299.416666666664</v>
      </c>
      <c r="E11" s="291">
        <v>43000.633333333331</v>
      </c>
      <c r="F11" s="291">
        <v>42781.76666666667</v>
      </c>
      <c r="G11" s="291">
        <v>42482.983333333337</v>
      </c>
      <c r="H11" s="291">
        <v>43518.283333333326</v>
      </c>
      <c r="I11" s="291">
        <v>43817.066666666666</v>
      </c>
      <c r="J11" s="291">
        <v>44035.93333333332</v>
      </c>
      <c r="K11" s="291">
        <v>43598.2</v>
      </c>
      <c r="L11" s="291">
        <v>43080.55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2819.75</v>
      </c>
      <c r="D12" s="249">
        <v>2837.0333333333333</v>
      </c>
      <c r="E12" s="249">
        <v>2798.7166666666667</v>
      </c>
      <c r="F12" s="249">
        <v>2777.6833333333334</v>
      </c>
      <c r="G12" s="249">
        <v>2739.3666666666668</v>
      </c>
      <c r="H12" s="249">
        <v>2858.0666666666666</v>
      </c>
      <c r="I12" s="249">
        <v>2896.3833333333332</v>
      </c>
      <c r="J12" s="249">
        <v>2917.4166666666665</v>
      </c>
      <c r="K12" s="249">
        <v>2875.35</v>
      </c>
      <c r="L12" s="249">
        <v>2816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5363.7</v>
      </c>
      <c r="D13" s="249">
        <v>5390.8499999999995</v>
      </c>
      <c r="E13" s="249">
        <v>5325.3499999999985</v>
      </c>
      <c r="F13" s="249">
        <v>5286.9999999999991</v>
      </c>
      <c r="G13" s="249">
        <v>5221.4999999999982</v>
      </c>
      <c r="H13" s="249">
        <v>5429.1999999999989</v>
      </c>
      <c r="I13" s="249">
        <v>5494.7000000000007</v>
      </c>
      <c r="J13" s="249">
        <v>5533.0499999999993</v>
      </c>
      <c r="K13" s="249">
        <v>5456.35</v>
      </c>
      <c r="L13" s="249">
        <v>5352.5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28702.2</v>
      </c>
      <c r="D14" s="249">
        <v>28819.233333333337</v>
      </c>
      <c r="E14" s="249">
        <v>28506.616666666676</v>
      </c>
      <c r="F14" s="249">
        <v>28311.03333333334</v>
      </c>
      <c r="G14" s="249">
        <v>27998.416666666679</v>
      </c>
      <c r="H14" s="249">
        <v>29014.816666666673</v>
      </c>
      <c r="I14" s="249">
        <v>29327.433333333334</v>
      </c>
      <c r="J14" s="249">
        <v>29523.01666666667</v>
      </c>
      <c r="K14" s="249">
        <v>29131.85</v>
      </c>
      <c r="L14" s="249">
        <v>28623.65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4403.8500000000004</v>
      </c>
      <c r="D15" s="249">
        <v>4431.3833333333341</v>
      </c>
      <c r="E15" s="249">
        <v>4371.9666666666681</v>
      </c>
      <c r="F15" s="249">
        <v>4340.0833333333339</v>
      </c>
      <c r="G15" s="249">
        <v>4280.6666666666679</v>
      </c>
      <c r="H15" s="249">
        <v>4463.2666666666682</v>
      </c>
      <c r="I15" s="249">
        <v>4522.6833333333343</v>
      </c>
      <c r="J15" s="249">
        <v>4554.5666666666684</v>
      </c>
      <c r="K15" s="249">
        <v>4490.8</v>
      </c>
      <c r="L15" s="249">
        <v>4399.5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8831.4</v>
      </c>
      <c r="D16" s="249">
        <v>8875.8000000000011</v>
      </c>
      <c r="E16" s="249">
        <v>8780.2000000000025</v>
      </c>
      <c r="F16" s="249">
        <v>8729.0000000000018</v>
      </c>
      <c r="G16" s="249">
        <v>8633.4000000000033</v>
      </c>
      <c r="H16" s="249">
        <v>8927.0000000000018</v>
      </c>
      <c r="I16" s="249">
        <v>9022.6</v>
      </c>
      <c r="J16" s="249">
        <v>9073.8000000000011</v>
      </c>
      <c r="K16" s="249">
        <v>8971.4</v>
      </c>
      <c r="L16" s="249">
        <v>8824.6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2838.5</v>
      </c>
      <c r="D17" s="249">
        <v>2863.8166666666671</v>
      </c>
      <c r="E17" s="249">
        <v>2799.6833333333343</v>
      </c>
      <c r="F17" s="249">
        <v>2760.8666666666672</v>
      </c>
      <c r="G17" s="249">
        <v>2696.7333333333345</v>
      </c>
      <c r="H17" s="249">
        <v>2902.6333333333341</v>
      </c>
      <c r="I17" s="249">
        <v>2966.7666666666664</v>
      </c>
      <c r="J17" s="249">
        <v>3005.5833333333339</v>
      </c>
      <c r="K17" s="248">
        <v>2927.95</v>
      </c>
      <c r="L17" s="248">
        <v>2825</v>
      </c>
      <c r="M17" s="248">
        <v>4.2520600000000002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2616.75</v>
      </c>
      <c r="D18" s="249">
        <v>2622.3666666666668</v>
      </c>
      <c r="E18" s="249">
        <v>2589.7333333333336</v>
      </c>
      <c r="F18" s="249">
        <v>2562.7166666666667</v>
      </c>
      <c r="G18" s="249">
        <v>2530.0833333333335</v>
      </c>
      <c r="H18" s="249">
        <v>2649.3833333333337</v>
      </c>
      <c r="I18" s="249">
        <v>2682.0166666666669</v>
      </c>
      <c r="J18" s="249">
        <v>2709.0333333333338</v>
      </c>
      <c r="K18" s="248">
        <v>2655</v>
      </c>
      <c r="L18" s="248">
        <v>2595.35</v>
      </c>
      <c r="M18" s="248">
        <v>4.3333199999999996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667.05</v>
      </c>
      <c r="D19" s="249">
        <v>667.68333333333328</v>
      </c>
      <c r="E19" s="249">
        <v>659.36666666666656</v>
      </c>
      <c r="F19" s="249">
        <v>651.68333333333328</v>
      </c>
      <c r="G19" s="249">
        <v>643.36666666666656</v>
      </c>
      <c r="H19" s="249">
        <v>675.36666666666656</v>
      </c>
      <c r="I19" s="249">
        <v>683.68333333333339</v>
      </c>
      <c r="J19" s="249">
        <v>691.36666666666656</v>
      </c>
      <c r="K19" s="248">
        <v>676</v>
      </c>
      <c r="L19" s="248">
        <v>660</v>
      </c>
      <c r="M19" s="248">
        <v>16.922059999999998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20672.8</v>
      </c>
      <c r="D20" s="249">
        <v>20614.866666666669</v>
      </c>
      <c r="E20" s="249">
        <v>20415.733333333337</v>
      </c>
      <c r="F20" s="249">
        <v>20158.666666666668</v>
      </c>
      <c r="G20" s="249">
        <v>19959.533333333336</v>
      </c>
      <c r="H20" s="249">
        <v>20871.933333333338</v>
      </c>
      <c r="I20" s="249">
        <v>21071.066666666669</v>
      </c>
      <c r="J20" s="249">
        <v>21328.133333333339</v>
      </c>
      <c r="K20" s="248">
        <v>20814</v>
      </c>
      <c r="L20" s="248">
        <v>20357.8</v>
      </c>
      <c r="M20" s="248">
        <v>0.13946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3980.8</v>
      </c>
      <c r="D21" s="249">
        <v>3990.9166666666665</v>
      </c>
      <c r="E21" s="249">
        <v>3933.9333333333329</v>
      </c>
      <c r="F21" s="249">
        <v>3887.0666666666666</v>
      </c>
      <c r="G21" s="249">
        <v>3830.083333333333</v>
      </c>
      <c r="H21" s="249">
        <v>4037.7833333333328</v>
      </c>
      <c r="I21" s="249">
        <v>4094.7666666666664</v>
      </c>
      <c r="J21" s="249">
        <v>4141.6333333333332</v>
      </c>
      <c r="K21" s="248">
        <v>4047.9</v>
      </c>
      <c r="L21" s="248">
        <v>3944.05</v>
      </c>
      <c r="M21" s="248">
        <v>15.989599999999999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2044.25</v>
      </c>
      <c r="D22" s="249">
        <v>2038.0833333333333</v>
      </c>
      <c r="E22" s="249">
        <v>2006.1666666666665</v>
      </c>
      <c r="F22" s="249">
        <v>1968.0833333333333</v>
      </c>
      <c r="G22" s="249">
        <v>1936.1666666666665</v>
      </c>
      <c r="H22" s="249">
        <v>2076.1666666666665</v>
      </c>
      <c r="I22" s="249">
        <v>2108.083333333333</v>
      </c>
      <c r="J22" s="249">
        <v>2146.1666666666665</v>
      </c>
      <c r="K22" s="248">
        <v>2070</v>
      </c>
      <c r="L22" s="248">
        <v>2000</v>
      </c>
      <c r="M22" s="248">
        <v>8.4169300000000007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860.45</v>
      </c>
      <c r="D23" s="249">
        <v>868.6</v>
      </c>
      <c r="E23" s="249">
        <v>846.25</v>
      </c>
      <c r="F23" s="249">
        <v>832.05</v>
      </c>
      <c r="G23" s="249">
        <v>809.69999999999993</v>
      </c>
      <c r="H23" s="249">
        <v>882.80000000000007</v>
      </c>
      <c r="I23" s="249">
        <v>905.1500000000002</v>
      </c>
      <c r="J23" s="249">
        <v>919.35000000000014</v>
      </c>
      <c r="K23" s="248">
        <v>890.95</v>
      </c>
      <c r="L23" s="248">
        <v>854.4</v>
      </c>
      <c r="M23" s="248">
        <v>77.917630000000003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3584.8</v>
      </c>
      <c r="D24" s="249">
        <v>3574.6</v>
      </c>
      <c r="E24" s="249">
        <v>3530.2</v>
      </c>
      <c r="F24" s="249">
        <v>3475.6</v>
      </c>
      <c r="G24" s="249">
        <v>3431.2</v>
      </c>
      <c r="H24" s="249">
        <v>3629.2</v>
      </c>
      <c r="I24" s="249">
        <v>3673.6000000000004</v>
      </c>
      <c r="J24" s="249">
        <v>3728.2</v>
      </c>
      <c r="K24" s="248">
        <v>3619</v>
      </c>
      <c r="L24" s="248">
        <v>3520</v>
      </c>
      <c r="M24" s="248">
        <v>3.2037499999999999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2643.5</v>
      </c>
      <c r="D25" s="249">
        <v>2632.4666666666667</v>
      </c>
      <c r="E25" s="249">
        <v>2579.9833333333336</v>
      </c>
      <c r="F25" s="249">
        <v>2516.4666666666667</v>
      </c>
      <c r="G25" s="249">
        <v>2463.9833333333336</v>
      </c>
      <c r="H25" s="249">
        <v>2695.9833333333336</v>
      </c>
      <c r="I25" s="249">
        <v>2748.4666666666662</v>
      </c>
      <c r="J25" s="249">
        <v>2811.9833333333336</v>
      </c>
      <c r="K25" s="248">
        <v>2684.95</v>
      </c>
      <c r="L25" s="248">
        <v>2568.9499999999998</v>
      </c>
      <c r="M25" s="248">
        <v>4.4125199999999998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636.25</v>
      </c>
      <c r="D26" s="249">
        <v>639.51666666666665</v>
      </c>
      <c r="E26" s="249">
        <v>626.73333333333335</v>
      </c>
      <c r="F26" s="249">
        <v>617.2166666666667</v>
      </c>
      <c r="G26" s="249">
        <v>604.43333333333339</v>
      </c>
      <c r="H26" s="249">
        <v>649.0333333333333</v>
      </c>
      <c r="I26" s="249">
        <v>661.81666666666661</v>
      </c>
      <c r="J26" s="249">
        <v>671.33333333333326</v>
      </c>
      <c r="K26" s="248">
        <v>652.29999999999995</v>
      </c>
      <c r="L26" s="248">
        <v>630</v>
      </c>
      <c r="M26" s="248">
        <v>29.508089999999999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152.75</v>
      </c>
      <c r="D27" s="249">
        <v>152.38333333333333</v>
      </c>
      <c r="E27" s="249">
        <v>149.86666666666665</v>
      </c>
      <c r="F27" s="249">
        <v>146.98333333333332</v>
      </c>
      <c r="G27" s="249">
        <v>144.46666666666664</v>
      </c>
      <c r="H27" s="249">
        <v>155.26666666666665</v>
      </c>
      <c r="I27" s="249">
        <v>157.7833333333333</v>
      </c>
      <c r="J27" s="249">
        <v>160.66666666666666</v>
      </c>
      <c r="K27" s="248">
        <v>154.9</v>
      </c>
      <c r="L27" s="248">
        <v>149.5</v>
      </c>
      <c r="M27" s="248">
        <v>41.571629999999999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303.35000000000002</v>
      </c>
      <c r="D28" s="249">
        <v>304.01666666666665</v>
      </c>
      <c r="E28" s="249">
        <v>299.5333333333333</v>
      </c>
      <c r="F28" s="249">
        <v>295.71666666666664</v>
      </c>
      <c r="G28" s="249">
        <v>291.23333333333329</v>
      </c>
      <c r="H28" s="249">
        <v>307.83333333333331</v>
      </c>
      <c r="I28" s="249">
        <v>312.31666666666666</v>
      </c>
      <c r="J28" s="249">
        <v>316.13333333333333</v>
      </c>
      <c r="K28" s="248">
        <v>308.5</v>
      </c>
      <c r="L28" s="248">
        <v>300.2</v>
      </c>
      <c r="M28" s="248">
        <v>31.750319999999999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3050.55</v>
      </c>
      <c r="D29" s="249">
        <v>3061.9500000000003</v>
      </c>
      <c r="E29" s="249">
        <v>3028.9000000000005</v>
      </c>
      <c r="F29" s="249">
        <v>3007.2500000000005</v>
      </c>
      <c r="G29" s="249">
        <v>2974.2000000000007</v>
      </c>
      <c r="H29" s="249">
        <v>3083.6000000000004</v>
      </c>
      <c r="I29" s="249">
        <v>3116.6500000000005</v>
      </c>
      <c r="J29" s="249">
        <v>3138.3</v>
      </c>
      <c r="K29" s="248">
        <v>3095</v>
      </c>
      <c r="L29" s="248">
        <v>3040.3</v>
      </c>
      <c r="M29" s="248">
        <v>0.39422000000000001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556.04999999999995</v>
      </c>
      <c r="D30" s="249">
        <v>559.38333333333333</v>
      </c>
      <c r="E30" s="249">
        <v>550.16666666666663</v>
      </c>
      <c r="F30" s="249">
        <v>544.2833333333333</v>
      </c>
      <c r="G30" s="249">
        <v>535.06666666666661</v>
      </c>
      <c r="H30" s="249">
        <v>565.26666666666665</v>
      </c>
      <c r="I30" s="249">
        <v>574.48333333333335</v>
      </c>
      <c r="J30" s="249">
        <v>580.36666666666667</v>
      </c>
      <c r="K30" s="248">
        <v>568.6</v>
      </c>
      <c r="L30" s="248">
        <v>553.5</v>
      </c>
      <c r="M30" s="248">
        <v>48.543089999999999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4565.1499999999996</v>
      </c>
      <c r="D31" s="249">
        <v>4584.95</v>
      </c>
      <c r="E31" s="249">
        <v>4531.8999999999996</v>
      </c>
      <c r="F31" s="249">
        <v>4498.6499999999996</v>
      </c>
      <c r="G31" s="249">
        <v>4445.5999999999995</v>
      </c>
      <c r="H31" s="249">
        <v>4618.2</v>
      </c>
      <c r="I31" s="249">
        <v>4671.2500000000009</v>
      </c>
      <c r="J31" s="249">
        <v>4704.5</v>
      </c>
      <c r="K31" s="248">
        <v>4638</v>
      </c>
      <c r="L31" s="248">
        <v>4551.7</v>
      </c>
      <c r="M31" s="248">
        <v>3.4289000000000001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141</v>
      </c>
      <c r="D32" s="249">
        <v>141.96666666666667</v>
      </c>
      <c r="E32" s="249">
        <v>139.63333333333333</v>
      </c>
      <c r="F32" s="249">
        <v>138.26666666666665</v>
      </c>
      <c r="G32" s="249">
        <v>135.93333333333331</v>
      </c>
      <c r="H32" s="249">
        <v>143.33333333333334</v>
      </c>
      <c r="I32" s="249">
        <v>145.66666666666666</v>
      </c>
      <c r="J32" s="249">
        <v>147.03333333333336</v>
      </c>
      <c r="K32" s="248">
        <v>144.30000000000001</v>
      </c>
      <c r="L32" s="248">
        <v>140.6</v>
      </c>
      <c r="M32" s="248">
        <v>118.0676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3055.9</v>
      </c>
      <c r="D33" s="249">
        <v>3074.4</v>
      </c>
      <c r="E33" s="249">
        <v>3031.8</v>
      </c>
      <c r="F33" s="249">
        <v>3007.7000000000003</v>
      </c>
      <c r="G33" s="249">
        <v>2965.1000000000004</v>
      </c>
      <c r="H33" s="249">
        <v>3098.5</v>
      </c>
      <c r="I33" s="249">
        <v>3141.0999999999995</v>
      </c>
      <c r="J33" s="249">
        <v>3165.2</v>
      </c>
      <c r="K33" s="248">
        <v>3117</v>
      </c>
      <c r="L33" s="248">
        <v>3050.3</v>
      </c>
      <c r="M33" s="248">
        <v>11.92821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2051.4</v>
      </c>
      <c r="D34" s="249">
        <v>2064.7999999999997</v>
      </c>
      <c r="E34" s="249">
        <v>2031.5999999999995</v>
      </c>
      <c r="F34" s="249">
        <v>2011.7999999999997</v>
      </c>
      <c r="G34" s="249">
        <v>1978.5999999999995</v>
      </c>
      <c r="H34" s="249">
        <v>2084.5999999999995</v>
      </c>
      <c r="I34" s="249">
        <v>2117.7999999999993</v>
      </c>
      <c r="J34" s="249">
        <v>2137.5999999999995</v>
      </c>
      <c r="K34" s="248">
        <v>2098</v>
      </c>
      <c r="L34" s="248">
        <v>2045</v>
      </c>
      <c r="M34" s="248">
        <v>3.0157799999999999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441.85</v>
      </c>
      <c r="D35" s="249">
        <v>443.05</v>
      </c>
      <c r="E35" s="249">
        <v>438.20000000000005</v>
      </c>
      <c r="F35" s="249">
        <v>434.55</v>
      </c>
      <c r="G35" s="249">
        <v>429.70000000000005</v>
      </c>
      <c r="H35" s="249">
        <v>446.70000000000005</v>
      </c>
      <c r="I35" s="249">
        <v>451.55000000000007</v>
      </c>
      <c r="J35" s="249">
        <v>455.20000000000005</v>
      </c>
      <c r="K35" s="248">
        <v>447.9</v>
      </c>
      <c r="L35" s="248">
        <v>439.4</v>
      </c>
      <c r="M35" s="248">
        <v>14.30109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3990</v>
      </c>
      <c r="D36" s="249">
        <v>4032.1666666666665</v>
      </c>
      <c r="E36" s="249">
        <v>3913.833333333333</v>
      </c>
      <c r="F36" s="249">
        <v>3837.6666666666665</v>
      </c>
      <c r="G36" s="249">
        <v>3719.333333333333</v>
      </c>
      <c r="H36" s="249">
        <v>4108.333333333333</v>
      </c>
      <c r="I36" s="249">
        <v>4226.6666666666661</v>
      </c>
      <c r="J36" s="249">
        <v>4302.833333333333</v>
      </c>
      <c r="K36" s="248">
        <v>4150.5</v>
      </c>
      <c r="L36" s="248">
        <v>3956</v>
      </c>
      <c r="M36" s="248">
        <v>3.80722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935.1</v>
      </c>
      <c r="D37" s="249">
        <v>936.4666666666667</v>
      </c>
      <c r="E37" s="249">
        <v>927.73333333333335</v>
      </c>
      <c r="F37" s="249">
        <v>920.36666666666667</v>
      </c>
      <c r="G37" s="249">
        <v>911.63333333333333</v>
      </c>
      <c r="H37" s="249">
        <v>943.83333333333337</v>
      </c>
      <c r="I37" s="249">
        <v>952.56666666666672</v>
      </c>
      <c r="J37" s="249">
        <v>959.93333333333339</v>
      </c>
      <c r="K37" s="248">
        <v>945.2</v>
      </c>
      <c r="L37" s="248">
        <v>929.1</v>
      </c>
      <c r="M37" s="248">
        <v>69.269279999999995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3549.6</v>
      </c>
      <c r="D38" s="249">
        <v>3572.1666666666665</v>
      </c>
      <c r="E38" s="249">
        <v>3516.4333333333329</v>
      </c>
      <c r="F38" s="249">
        <v>3483.2666666666664</v>
      </c>
      <c r="G38" s="249">
        <v>3427.5333333333328</v>
      </c>
      <c r="H38" s="249">
        <v>3605.333333333333</v>
      </c>
      <c r="I38" s="249">
        <v>3661.0666666666666</v>
      </c>
      <c r="J38" s="249">
        <v>3694.2333333333331</v>
      </c>
      <c r="K38" s="248">
        <v>3627.9</v>
      </c>
      <c r="L38" s="248">
        <v>3539</v>
      </c>
      <c r="M38" s="248">
        <v>2.2838099999999999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6596.9</v>
      </c>
      <c r="D39" s="249">
        <v>6617.4000000000005</v>
      </c>
      <c r="E39" s="249">
        <v>6539.5000000000009</v>
      </c>
      <c r="F39" s="249">
        <v>6482.1</v>
      </c>
      <c r="G39" s="249">
        <v>6404.2000000000007</v>
      </c>
      <c r="H39" s="249">
        <v>6674.8000000000011</v>
      </c>
      <c r="I39" s="249">
        <v>6752.7000000000007</v>
      </c>
      <c r="J39" s="249">
        <v>6810.1000000000013</v>
      </c>
      <c r="K39" s="248">
        <v>6695.3</v>
      </c>
      <c r="L39" s="248">
        <v>6560</v>
      </c>
      <c r="M39" s="248">
        <v>8.8023299999999995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1587.1</v>
      </c>
      <c r="D40" s="249">
        <v>1592.75</v>
      </c>
      <c r="E40" s="249">
        <v>1575.5</v>
      </c>
      <c r="F40" s="249">
        <v>1563.9</v>
      </c>
      <c r="G40" s="249">
        <v>1546.65</v>
      </c>
      <c r="H40" s="249">
        <v>1604.35</v>
      </c>
      <c r="I40" s="249">
        <v>1621.6</v>
      </c>
      <c r="J40" s="249">
        <v>1633.1999999999998</v>
      </c>
      <c r="K40" s="248">
        <v>1610</v>
      </c>
      <c r="L40" s="248">
        <v>1581.15</v>
      </c>
      <c r="M40" s="248">
        <v>15.33418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6098.5</v>
      </c>
      <c r="D41" s="249">
        <v>6104.833333333333</v>
      </c>
      <c r="E41" s="249">
        <v>6043.6666666666661</v>
      </c>
      <c r="F41" s="249">
        <v>5988.833333333333</v>
      </c>
      <c r="G41" s="249">
        <v>5927.6666666666661</v>
      </c>
      <c r="H41" s="249">
        <v>6159.6666666666661</v>
      </c>
      <c r="I41" s="249">
        <v>6220.8333333333321</v>
      </c>
      <c r="J41" s="249">
        <v>6275.6666666666661</v>
      </c>
      <c r="K41" s="248">
        <v>6166</v>
      </c>
      <c r="L41" s="248">
        <v>6050</v>
      </c>
      <c r="M41" s="248">
        <v>0.41137000000000001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2123.8000000000002</v>
      </c>
      <c r="D42" s="249">
        <v>2125.4</v>
      </c>
      <c r="E42" s="249">
        <v>2106.4</v>
      </c>
      <c r="F42" s="249">
        <v>2089</v>
      </c>
      <c r="G42" s="249">
        <v>2070</v>
      </c>
      <c r="H42" s="249">
        <v>2142.8000000000002</v>
      </c>
      <c r="I42" s="249">
        <v>2161.8000000000002</v>
      </c>
      <c r="J42" s="249">
        <v>2179.2000000000003</v>
      </c>
      <c r="K42" s="248">
        <v>2144.4</v>
      </c>
      <c r="L42" s="248">
        <v>2108</v>
      </c>
      <c r="M42" s="248">
        <v>2.4976400000000001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247.3</v>
      </c>
      <c r="D43" s="249">
        <v>247.48333333333335</v>
      </c>
      <c r="E43" s="249">
        <v>244.16666666666669</v>
      </c>
      <c r="F43" s="249">
        <v>241.03333333333333</v>
      </c>
      <c r="G43" s="249">
        <v>237.71666666666667</v>
      </c>
      <c r="H43" s="249">
        <v>250.6166666666667</v>
      </c>
      <c r="I43" s="249">
        <v>253.93333333333337</v>
      </c>
      <c r="J43" s="249">
        <v>257.06666666666672</v>
      </c>
      <c r="K43" s="248">
        <v>250.8</v>
      </c>
      <c r="L43" s="248">
        <v>244.35</v>
      </c>
      <c r="M43" s="248">
        <v>59.846069999999997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182</v>
      </c>
      <c r="D44" s="249">
        <v>182.65</v>
      </c>
      <c r="E44" s="249">
        <v>180.35000000000002</v>
      </c>
      <c r="F44" s="249">
        <v>178.70000000000002</v>
      </c>
      <c r="G44" s="249">
        <v>176.40000000000003</v>
      </c>
      <c r="H44" s="249">
        <v>184.3</v>
      </c>
      <c r="I44" s="249">
        <v>186.60000000000002</v>
      </c>
      <c r="J44" s="249">
        <v>188.25</v>
      </c>
      <c r="K44" s="248">
        <v>184.95</v>
      </c>
      <c r="L44" s="248">
        <v>181</v>
      </c>
      <c r="M44" s="248">
        <v>259.33519999999999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91.05</v>
      </c>
      <c r="D45" s="249">
        <v>92.433333333333323</v>
      </c>
      <c r="E45" s="249">
        <v>89.21666666666664</v>
      </c>
      <c r="F45" s="249">
        <v>87.383333333333312</v>
      </c>
      <c r="G45" s="249">
        <v>84.166666666666629</v>
      </c>
      <c r="H45" s="249">
        <v>94.266666666666652</v>
      </c>
      <c r="I45" s="249">
        <v>97.48333333333332</v>
      </c>
      <c r="J45" s="249">
        <v>99.316666666666663</v>
      </c>
      <c r="K45" s="248">
        <v>95.65</v>
      </c>
      <c r="L45" s="248">
        <v>90.6</v>
      </c>
      <c r="M45" s="248">
        <v>312.14747999999997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1629</v>
      </c>
      <c r="D46" s="249">
        <v>1630.0666666666666</v>
      </c>
      <c r="E46" s="249">
        <v>1617.5333333333333</v>
      </c>
      <c r="F46" s="249">
        <v>1606.0666666666666</v>
      </c>
      <c r="G46" s="249">
        <v>1593.5333333333333</v>
      </c>
      <c r="H46" s="249">
        <v>1641.5333333333333</v>
      </c>
      <c r="I46" s="249">
        <v>1654.0666666666666</v>
      </c>
      <c r="J46" s="249">
        <v>1665.5333333333333</v>
      </c>
      <c r="K46" s="248">
        <v>1642.6</v>
      </c>
      <c r="L46" s="248">
        <v>1618.6</v>
      </c>
      <c r="M46" s="248">
        <v>4.5240900000000002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594.85</v>
      </c>
      <c r="D47" s="249">
        <v>596.4</v>
      </c>
      <c r="E47" s="249">
        <v>587.79999999999995</v>
      </c>
      <c r="F47" s="249">
        <v>580.75</v>
      </c>
      <c r="G47" s="249">
        <v>572.15</v>
      </c>
      <c r="H47" s="249">
        <v>603.44999999999993</v>
      </c>
      <c r="I47" s="249">
        <v>612.05000000000007</v>
      </c>
      <c r="J47" s="249">
        <v>619.09999999999991</v>
      </c>
      <c r="K47" s="248">
        <v>605</v>
      </c>
      <c r="L47" s="248">
        <v>589.35</v>
      </c>
      <c r="M47" s="248">
        <v>10.389900000000001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99.45</v>
      </c>
      <c r="D48" s="249">
        <v>99.90000000000002</v>
      </c>
      <c r="E48" s="249">
        <v>97.400000000000034</v>
      </c>
      <c r="F48" s="249">
        <v>95.350000000000009</v>
      </c>
      <c r="G48" s="249">
        <v>92.850000000000023</v>
      </c>
      <c r="H48" s="249">
        <v>101.95000000000005</v>
      </c>
      <c r="I48" s="249">
        <v>104.45000000000002</v>
      </c>
      <c r="J48" s="249">
        <v>106.50000000000006</v>
      </c>
      <c r="K48" s="248">
        <v>102.4</v>
      </c>
      <c r="L48" s="248">
        <v>97.85</v>
      </c>
      <c r="M48" s="248">
        <v>383.64152000000001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882.15</v>
      </c>
      <c r="D49" s="249">
        <v>881.13333333333333</v>
      </c>
      <c r="E49" s="249">
        <v>868.41666666666663</v>
      </c>
      <c r="F49" s="249">
        <v>854.68333333333328</v>
      </c>
      <c r="G49" s="249">
        <v>841.96666666666658</v>
      </c>
      <c r="H49" s="249">
        <v>894.86666666666667</v>
      </c>
      <c r="I49" s="249">
        <v>907.58333333333337</v>
      </c>
      <c r="J49" s="249">
        <v>921.31666666666672</v>
      </c>
      <c r="K49" s="248">
        <v>893.85</v>
      </c>
      <c r="L49" s="248">
        <v>867.4</v>
      </c>
      <c r="M49" s="248">
        <v>18.723289999999999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80.8</v>
      </c>
      <c r="D50" s="249">
        <v>81.850000000000009</v>
      </c>
      <c r="E50" s="249">
        <v>79.200000000000017</v>
      </c>
      <c r="F50" s="249">
        <v>77.600000000000009</v>
      </c>
      <c r="G50" s="249">
        <v>74.950000000000017</v>
      </c>
      <c r="H50" s="249">
        <v>83.450000000000017</v>
      </c>
      <c r="I50" s="249">
        <v>86.100000000000023</v>
      </c>
      <c r="J50" s="249">
        <v>87.700000000000017</v>
      </c>
      <c r="K50" s="248">
        <v>84.5</v>
      </c>
      <c r="L50" s="248">
        <v>80.25</v>
      </c>
      <c r="M50" s="248">
        <v>261.57996000000003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341.75</v>
      </c>
      <c r="D51" s="249">
        <v>344.51666666666665</v>
      </c>
      <c r="E51" s="249">
        <v>338.0333333333333</v>
      </c>
      <c r="F51" s="249">
        <v>334.31666666666666</v>
      </c>
      <c r="G51" s="249">
        <v>327.83333333333331</v>
      </c>
      <c r="H51" s="249">
        <v>348.23333333333329</v>
      </c>
      <c r="I51" s="249">
        <v>354.71666666666664</v>
      </c>
      <c r="J51" s="249">
        <v>358.43333333333328</v>
      </c>
      <c r="K51" s="248">
        <v>351</v>
      </c>
      <c r="L51" s="248">
        <v>340.8</v>
      </c>
      <c r="M51" s="248">
        <v>47.40663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822.75</v>
      </c>
      <c r="D52" s="249">
        <v>825.11666666666667</v>
      </c>
      <c r="E52" s="249">
        <v>817.5333333333333</v>
      </c>
      <c r="F52" s="249">
        <v>812.31666666666661</v>
      </c>
      <c r="G52" s="249">
        <v>804.73333333333323</v>
      </c>
      <c r="H52" s="249">
        <v>830.33333333333337</v>
      </c>
      <c r="I52" s="249">
        <v>837.91666666666663</v>
      </c>
      <c r="J52" s="249">
        <v>843.13333333333344</v>
      </c>
      <c r="K52" s="248">
        <v>832.7</v>
      </c>
      <c r="L52" s="248">
        <v>819.9</v>
      </c>
      <c r="M52" s="248">
        <v>43.096440000000001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266.10000000000002</v>
      </c>
      <c r="D53" s="249">
        <v>267.16666666666669</v>
      </c>
      <c r="E53" s="249">
        <v>263.93333333333339</v>
      </c>
      <c r="F53" s="249">
        <v>261.76666666666671</v>
      </c>
      <c r="G53" s="249">
        <v>258.53333333333342</v>
      </c>
      <c r="H53" s="249">
        <v>269.33333333333337</v>
      </c>
      <c r="I53" s="249">
        <v>272.56666666666661</v>
      </c>
      <c r="J53" s="249">
        <v>274.73333333333335</v>
      </c>
      <c r="K53" s="248">
        <v>270.39999999999998</v>
      </c>
      <c r="L53" s="248">
        <v>265</v>
      </c>
      <c r="M53" s="248">
        <v>11.90382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17470.2</v>
      </c>
      <c r="D54" s="249">
        <v>17445.933333333334</v>
      </c>
      <c r="E54" s="249">
        <v>17275.966666666667</v>
      </c>
      <c r="F54" s="249">
        <v>17081.733333333334</v>
      </c>
      <c r="G54" s="249">
        <v>16911.766666666666</v>
      </c>
      <c r="H54" s="249">
        <v>17640.166666666668</v>
      </c>
      <c r="I54" s="249">
        <v>17810.133333333335</v>
      </c>
      <c r="J54" s="249">
        <v>18004.366666666669</v>
      </c>
      <c r="K54" s="248">
        <v>17615.900000000001</v>
      </c>
      <c r="L54" s="248">
        <v>17251.7</v>
      </c>
      <c r="M54" s="248">
        <v>0.31397000000000003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4444.7</v>
      </c>
      <c r="D55" s="249">
        <v>4446.1833333333334</v>
      </c>
      <c r="E55" s="249">
        <v>4415.2166666666672</v>
      </c>
      <c r="F55" s="249">
        <v>4385.7333333333336</v>
      </c>
      <c r="G55" s="249">
        <v>4354.7666666666673</v>
      </c>
      <c r="H55" s="249">
        <v>4475.666666666667</v>
      </c>
      <c r="I55" s="249">
        <v>4506.6333333333323</v>
      </c>
      <c r="J55" s="249">
        <v>4536.1166666666668</v>
      </c>
      <c r="K55" s="248">
        <v>4477.1499999999996</v>
      </c>
      <c r="L55" s="248">
        <v>4416.7</v>
      </c>
      <c r="M55" s="248">
        <v>3.4650799999999999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311</v>
      </c>
      <c r="D56" s="249">
        <v>314.25</v>
      </c>
      <c r="E56" s="249">
        <v>306.39999999999998</v>
      </c>
      <c r="F56" s="249">
        <v>301.79999999999995</v>
      </c>
      <c r="G56" s="249">
        <v>293.94999999999993</v>
      </c>
      <c r="H56" s="249">
        <v>318.85000000000002</v>
      </c>
      <c r="I56" s="249">
        <v>326.70000000000005</v>
      </c>
      <c r="J56" s="249">
        <v>331.30000000000007</v>
      </c>
      <c r="K56" s="248">
        <v>322.10000000000002</v>
      </c>
      <c r="L56" s="248">
        <v>309.64999999999998</v>
      </c>
      <c r="M56" s="248">
        <v>103.52375000000001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729.85</v>
      </c>
      <c r="D57" s="249">
        <v>733.2833333333333</v>
      </c>
      <c r="E57" s="249">
        <v>719.56666666666661</v>
      </c>
      <c r="F57" s="249">
        <v>709.2833333333333</v>
      </c>
      <c r="G57" s="249">
        <v>695.56666666666661</v>
      </c>
      <c r="H57" s="249">
        <v>743.56666666666661</v>
      </c>
      <c r="I57" s="249">
        <v>757.2833333333333</v>
      </c>
      <c r="J57" s="249">
        <v>767.56666666666661</v>
      </c>
      <c r="K57" s="248">
        <v>747</v>
      </c>
      <c r="L57" s="248">
        <v>723</v>
      </c>
      <c r="M57" s="248">
        <v>10.52542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1089.4000000000001</v>
      </c>
      <c r="D58" s="249">
        <v>1094.5</v>
      </c>
      <c r="E58" s="249">
        <v>1081</v>
      </c>
      <c r="F58" s="249">
        <v>1072.5999999999999</v>
      </c>
      <c r="G58" s="249">
        <v>1059.0999999999999</v>
      </c>
      <c r="H58" s="249">
        <v>1102.9000000000001</v>
      </c>
      <c r="I58" s="249">
        <v>1116.4000000000001</v>
      </c>
      <c r="J58" s="249">
        <v>1124.8000000000002</v>
      </c>
      <c r="K58" s="248">
        <v>1108</v>
      </c>
      <c r="L58" s="248">
        <v>1086.0999999999999</v>
      </c>
      <c r="M58" s="248">
        <v>13.09491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1515.9</v>
      </c>
      <c r="D59" s="249">
        <v>1520.3000000000002</v>
      </c>
      <c r="E59" s="249">
        <v>1503.6500000000003</v>
      </c>
      <c r="F59" s="249">
        <v>1491.4</v>
      </c>
      <c r="G59" s="249">
        <v>1474.7500000000002</v>
      </c>
      <c r="H59" s="249">
        <v>1532.5500000000004</v>
      </c>
      <c r="I59" s="249">
        <v>1549.2</v>
      </c>
      <c r="J59" s="249">
        <v>1561.4500000000005</v>
      </c>
      <c r="K59" s="248">
        <v>1536.95</v>
      </c>
      <c r="L59" s="248">
        <v>1508.05</v>
      </c>
      <c r="M59" s="248">
        <v>0.38440000000000002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224.65</v>
      </c>
      <c r="D60" s="249">
        <v>225.95000000000002</v>
      </c>
      <c r="E60" s="249">
        <v>222.00000000000003</v>
      </c>
      <c r="F60" s="249">
        <v>219.35000000000002</v>
      </c>
      <c r="G60" s="249">
        <v>215.40000000000003</v>
      </c>
      <c r="H60" s="249">
        <v>228.60000000000002</v>
      </c>
      <c r="I60" s="249">
        <v>232.55</v>
      </c>
      <c r="J60" s="249">
        <v>235.20000000000002</v>
      </c>
      <c r="K60" s="248">
        <v>229.9</v>
      </c>
      <c r="L60" s="248">
        <v>223.3</v>
      </c>
      <c r="M60" s="248">
        <v>77.570650000000001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3952.6</v>
      </c>
      <c r="D61" s="249">
        <v>3907.7999999999997</v>
      </c>
      <c r="E61" s="249">
        <v>3844.8999999999996</v>
      </c>
      <c r="F61" s="249">
        <v>3737.2</v>
      </c>
      <c r="G61" s="249">
        <v>3674.2999999999997</v>
      </c>
      <c r="H61" s="249">
        <v>4015.4999999999995</v>
      </c>
      <c r="I61" s="249">
        <v>4078.4</v>
      </c>
      <c r="J61" s="249">
        <v>4186.0999999999995</v>
      </c>
      <c r="K61" s="248">
        <v>3970.7</v>
      </c>
      <c r="L61" s="248">
        <v>3800.1</v>
      </c>
      <c r="M61" s="248">
        <v>4.50739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1581.8</v>
      </c>
      <c r="D62" s="249">
        <v>1569.7666666666664</v>
      </c>
      <c r="E62" s="249">
        <v>1554.6333333333328</v>
      </c>
      <c r="F62" s="249">
        <v>1527.4666666666662</v>
      </c>
      <c r="G62" s="249">
        <v>1512.3333333333326</v>
      </c>
      <c r="H62" s="249">
        <v>1596.9333333333329</v>
      </c>
      <c r="I62" s="249">
        <v>1612.0666666666666</v>
      </c>
      <c r="J62" s="249">
        <v>1639.2333333333331</v>
      </c>
      <c r="K62" s="248">
        <v>1584.9</v>
      </c>
      <c r="L62" s="248">
        <v>1542.6</v>
      </c>
      <c r="M62" s="248">
        <v>5.7885099999999996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741.3</v>
      </c>
      <c r="D63" s="249">
        <v>746.33333333333337</v>
      </c>
      <c r="E63" s="249">
        <v>729.9666666666667</v>
      </c>
      <c r="F63" s="249">
        <v>718.63333333333333</v>
      </c>
      <c r="G63" s="249">
        <v>702.26666666666665</v>
      </c>
      <c r="H63" s="249">
        <v>757.66666666666674</v>
      </c>
      <c r="I63" s="249">
        <v>774.0333333333333</v>
      </c>
      <c r="J63" s="249">
        <v>785.36666666666679</v>
      </c>
      <c r="K63" s="248">
        <v>762.7</v>
      </c>
      <c r="L63" s="248">
        <v>735</v>
      </c>
      <c r="M63" s="248">
        <v>20.971029999999999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942.95</v>
      </c>
      <c r="D64" s="249">
        <v>949.5</v>
      </c>
      <c r="E64" s="249">
        <v>928.6</v>
      </c>
      <c r="F64" s="249">
        <v>914.25</v>
      </c>
      <c r="G64" s="249">
        <v>893.35</v>
      </c>
      <c r="H64" s="249">
        <v>963.85</v>
      </c>
      <c r="I64" s="249">
        <v>984.75000000000011</v>
      </c>
      <c r="J64" s="249">
        <v>999.1</v>
      </c>
      <c r="K64" s="248">
        <v>970.4</v>
      </c>
      <c r="L64" s="248">
        <v>935.15</v>
      </c>
      <c r="M64" s="248">
        <v>6.8460299999999998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346.9</v>
      </c>
      <c r="D65" s="249">
        <v>348.86666666666662</v>
      </c>
      <c r="E65" s="249">
        <v>343.83333333333326</v>
      </c>
      <c r="F65" s="249">
        <v>340.76666666666665</v>
      </c>
      <c r="G65" s="249">
        <v>335.73333333333329</v>
      </c>
      <c r="H65" s="249">
        <v>351.93333333333322</v>
      </c>
      <c r="I65" s="249">
        <v>356.96666666666664</v>
      </c>
      <c r="J65" s="249">
        <v>360.03333333333319</v>
      </c>
      <c r="K65" s="248">
        <v>353.9</v>
      </c>
      <c r="L65" s="248">
        <v>345.8</v>
      </c>
      <c r="M65" s="248">
        <v>7.2527499999999998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1424.8</v>
      </c>
      <c r="D66" s="249">
        <v>1432.5</v>
      </c>
      <c r="E66" s="249">
        <v>1411.35</v>
      </c>
      <c r="F66" s="249">
        <v>1397.8999999999999</v>
      </c>
      <c r="G66" s="249">
        <v>1376.7499999999998</v>
      </c>
      <c r="H66" s="249">
        <v>1445.95</v>
      </c>
      <c r="I66" s="249">
        <v>1467.1000000000001</v>
      </c>
      <c r="J66" s="249">
        <v>1480.5500000000002</v>
      </c>
      <c r="K66" s="248">
        <v>1453.65</v>
      </c>
      <c r="L66" s="248">
        <v>1419.05</v>
      </c>
      <c r="M66" s="248">
        <v>5.7000200000000003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393.65</v>
      </c>
      <c r="D67" s="249">
        <v>396</v>
      </c>
      <c r="E67" s="249">
        <v>389.65</v>
      </c>
      <c r="F67" s="249">
        <v>385.65</v>
      </c>
      <c r="G67" s="249">
        <v>379.29999999999995</v>
      </c>
      <c r="H67" s="249">
        <v>400</v>
      </c>
      <c r="I67" s="249">
        <v>406.35</v>
      </c>
      <c r="J67" s="249">
        <v>410.35</v>
      </c>
      <c r="K67" s="248">
        <v>402.35</v>
      </c>
      <c r="L67" s="248">
        <v>392</v>
      </c>
      <c r="M67" s="248">
        <v>34.633679999999998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579.75</v>
      </c>
      <c r="D68" s="249">
        <v>582.23333333333335</v>
      </c>
      <c r="E68" s="249">
        <v>576.51666666666665</v>
      </c>
      <c r="F68" s="249">
        <v>573.2833333333333</v>
      </c>
      <c r="G68" s="249">
        <v>567.56666666666661</v>
      </c>
      <c r="H68" s="249">
        <v>585.4666666666667</v>
      </c>
      <c r="I68" s="249">
        <v>591.18333333333339</v>
      </c>
      <c r="J68" s="249">
        <v>594.41666666666674</v>
      </c>
      <c r="K68" s="248">
        <v>587.95000000000005</v>
      </c>
      <c r="L68" s="248">
        <v>579</v>
      </c>
      <c r="M68" s="248">
        <v>17.495830000000002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1849.55</v>
      </c>
      <c r="D69" s="249">
        <v>1861.6833333333334</v>
      </c>
      <c r="E69" s="249">
        <v>1833.3666666666668</v>
      </c>
      <c r="F69" s="249">
        <v>1817.1833333333334</v>
      </c>
      <c r="G69" s="249">
        <v>1788.8666666666668</v>
      </c>
      <c r="H69" s="249">
        <v>1877.8666666666668</v>
      </c>
      <c r="I69" s="249">
        <v>1906.1833333333334</v>
      </c>
      <c r="J69" s="249">
        <v>1922.3666666666668</v>
      </c>
      <c r="K69" s="248">
        <v>1890</v>
      </c>
      <c r="L69" s="248">
        <v>1845.5</v>
      </c>
      <c r="M69" s="248">
        <v>2.0616500000000002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2108.35</v>
      </c>
      <c r="D70" s="249">
        <v>2128.1166666666668</v>
      </c>
      <c r="E70" s="249">
        <v>2083.2333333333336</v>
      </c>
      <c r="F70" s="249">
        <v>2058.1166666666668</v>
      </c>
      <c r="G70" s="249">
        <v>2013.2333333333336</v>
      </c>
      <c r="H70" s="249">
        <v>2153.2333333333336</v>
      </c>
      <c r="I70" s="249">
        <v>2198.1166666666668</v>
      </c>
      <c r="J70" s="249">
        <v>2223.2333333333336</v>
      </c>
      <c r="K70" s="248">
        <v>2173</v>
      </c>
      <c r="L70" s="248">
        <v>2103</v>
      </c>
      <c r="M70" s="248">
        <v>3.4384899999999998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363.75</v>
      </c>
      <c r="D71" s="249">
        <v>361.4666666666667</v>
      </c>
      <c r="E71" s="249">
        <v>348.23333333333341</v>
      </c>
      <c r="F71" s="249">
        <v>332.7166666666667</v>
      </c>
      <c r="G71" s="249">
        <v>319.48333333333341</v>
      </c>
      <c r="H71" s="249">
        <v>376.98333333333341</v>
      </c>
      <c r="I71" s="249">
        <v>390.21666666666675</v>
      </c>
      <c r="J71" s="249">
        <v>405.73333333333341</v>
      </c>
      <c r="K71" s="248">
        <v>374.7</v>
      </c>
      <c r="L71" s="248">
        <v>345.95</v>
      </c>
      <c r="M71" s="248">
        <v>80.355310000000003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3326.9</v>
      </c>
      <c r="D72" s="249">
        <v>3339.7666666666664</v>
      </c>
      <c r="E72" s="249">
        <v>3299.5333333333328</v>
      </c>
      <c r="F72" s="249">
        <v>3272.1666666666665</v>
      </c>
      <c r="G72" s="249">
        <v>3231.9333333333329</v>
      </c>
      <c r="H72" s="249">
        <v>3367.1333333333328</v>
      </c>
      <c r="I72" s="249">
        <v>3407.3666666666663</v>
      </c>
      <c r="J72" s="249">
        <v>3434.7333333333327</v>
      </c>
      <c r="K72" s="248">
        <v>3380</v>
      </c>
      <c r="L72" s="248">
        <v>3312.4</v>
      </c>
      <c r="M72" s="248">
        <v>3.6771099999999999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4026.95</v>
      </c>
      <c r="D73" s="249">
        <v>4041.0833333333335</v>
      </c>
      <c r="E73" s="249">
        <v>3992.8666666666668</v>
      </c>
      <c r="F73" s="249">
        <v>3958.7833333333333</v>
      </c>
      <c r="G73" s="249">
        <v>3910.5666666666666</v>
      </c>
      <c r="H73" s="249">
        <v>4075.166666666667</v>
      </c>
      <c r="I73" s="249">
        <v>4123.3833333333332</v>
      </c>
      <c r="J73" s="249">
        <v>4157.4666666666672</v>
      </c>
      <c r="K73" s="248">
        <v>4089.3</v>
      </c>
      <c r="L73" s="248">
        <v>4007</v>
      </c>
      <c r="M73" s="248">
        <v>1.00746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2288.85</v>
      </c>
      <c r="D74" s="249">
        <v>2308.1333333333332</v>
      </c>
      <c r="E74" s="249">
        <v>2260.7166666666662</v>
      </c>
      <c r="F74" s="249">
        <v>2232.583333333333</v>
      </c>
      <c r="G74" s="249">
        <v>2185.1666666666661</v>
      </c>
      <c r="H74" s="249">
        <v>2336.2666666666664</v>
      </c>
      <c r="I74" s="249">
        <v>2383.6833333333334</v>
      </c>
      <c r="J74" s="249">
        <v>2411.8166666666666</v>
      </c>
      <c r="K74" s="248">
        <v>2355.5500000000002</v>
      </c>
      <c r="L74" s="248">
        <v>2280</v>
      </c>
      <c r="M74" s="248">
        <v>1.4569399999999999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4309.1000000000004</v>
      </c>
      <c r="D75" s="249">
        <v>4343.0666666666666</v>
      </c>
      <c r="E75" s="249">
        <v>4227.2833333333328</v>
      </c>
      <c r="F75" s="249">
        <v>4145.4666666666662</v>
      </c>
      <c r="G75" s="249">
        <v>4029.6833333333325</v>
      </c>
      <c r="H75" s="249">
        <v>4424.8833333333332</v>
      </c>
      <c r="I75" s="249">
        <v>4540.6666666666679</v>
      </c>
      <c r="J75" s="249">
        <v>4622.4833333333336</v>
      </c>
      <c r="K75" s="248">
        <v>4458.8500000000004</v>
      </c>
      <c r="L75" s="248">
        <v>4261.25</v>
      </c>
      <c r="M75" s="248">
        <v>33.566090000000003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3291.45</v>
      </c>
      <c r="D76" s="249">
        <v>3306.25</v>
      </c>
      <c r="E76" s="249">
        <v>3265.2</v>
      </c>
      <c r="F76" s="249">
        <v>3238.95</v>
      </c>
      <c r="G76" s="249">
        <v>3197.8999999999996</v>
      </c>
      <c r="H76" s="249">
        <v>3332.5</v>
      </c>
      <c r="I76" s="249">
        <v>3373.55</v>
      </c>
      <c r="J76" s="249">
        <v>3399.8</v>
      </c>
      <c r="K76" s="248">
        <v>3347.3</v>
      </c>
      <c r="L76" s="248">
        <v>3280</v>
      </c>
      <c r="M76" s="248">
        <v>7.7155199999999997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434.8</v>
      </c>
      <c r="D77" s="249">
        <v>436.55</v>
      </c>
      <c r="E77" s="249">
        <v>430.5</v>
      </c>
      <c r="F77" s="249">
        <v>426.2</v>
      </c>
      <c r="G77" s="249">
        <v>420.15</v>
      </c>
      <c r="H77" s="249">
        <v>440.85</v>
      </c>
      <c r="I77" s="249">
        <v>446.90000000000009</v>
      </c>
      <c r="J77" s="249">
        <v>451.20000000000005</v>
      </c>
      <c r="K77" s="248">
        <v>442.6</v>
      </c>
      <c r="L77" s="248">
        <v>432.25</v>
      </c>
      <c r="M77" s="248">
        <v>1.67764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2176.75</v>
      </c>
      <c r="D78" s="249">
        <v>2186.5833333333335</v>
      </c>
      <c r="E78" s="249">
        <v>2160.166666666667</v>
      </c>
      <c r="F78" s="249">
        <v>2143.5833333333335</v>
      </c>
      <c r="G78" s="249">
        <v>2117.166666666667</v>
      </c>
      <c r="H78" s="249">
        <v>2203.166666666667</v>
      </c>
      <c r="I78" s="249">
        <v>2229.5833333333339</v>
      </c>
      <c r="J78" s="249">
        <v>2246.166666666667</v>
      </c>
      <c r="K78" s="248">
        <v>2213</v>
      </c>
      <c r="L78" s="248">
        <v>2170</v>
      </c>
      <c r="M78" s="248">
        <v>2.9043800000000002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168.05</v>
      </c>
      <c r="D79" s="249">
        <v>168.68333333333337</v>
      </c>
      <c r="E79" s="249">
        <v>165.96666666666673</v>
      </c>
      <c r="F79" s="249">
        <v>163.88333333333335</v>
      </c>
      <c r="G79" s="249">
        <v>161.16666666666671</v>
      </c>
      <c r="H79" s="249">
        <v>170.76666666666674</v>
      </c>
      <c r="I79" s="249">
        <v>173.48333333333338</v>
      </c>
      <c r="J79" s="249">
        <v>175.56666666666675</v>
      </c>
      <c r="K79" s="248">
        <v>171.4</v>
      </c>
      <c r="L79" s="248">
        <v>166.6</v>
      </c>
      <c r="M79" s="248">
        <v>73.295559999999995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136.05000000000001</v>
      </c>
      <c r="D80" s="249">
        <v>137.04999999999998</v>
      </c>
      <c r="E80" s="249">
        <v>134.34999999999997</v>
      </c>
      <c r="F80" s="249">
        <v>132.64999999999998</v>
      </c>
      <c r="G80" s="249">
        <v>129.94999999999996</v>
      </c>
      <c r="H80" s="249">
        <v>138.74999999999997</v>
      </c>
      <c r="I80" s="249">
        <v>141.44999999999996</v>
      </c>
      <c r="J80" s="249">
        <v>143.14999999999998</v>
      </c>
      <c r="K80" s="248">
        <v>139.75</v>
      </c>
      <c r="L80" s="248">
        <v>135.35</v>
      </c>
      <c r="M80" s="248">
        <v>146.00806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277.89999999999998</v>
      </c>
      <c r="D81" s="249">
        <v>279.33333333333331</v>
      </c>
      <c r="E81" s="249">
        <v>273.76666666666665</v>
      </c>
      <c r="F81" s="249">
        <v>269.63333333333333</v>
      </c>
      <c r="G81" s="249">
        <v>264.06666666666666</v>
      </c>
      <c r="H81" s="249">
        <v>283.46666666666664</v>
      </c>
      <c r="I81" s="249">
        <v>289.03333333333336</v>
      </c>
      <c r="J81" s="249">
        <v>293.16666666666663</v>
      </c>
      <c r="K81" s="248">
        <v>284.89999999999998</v>
      </c>
      <c r="L81" s="248">
        <v>275.2</v>
      </c>
      <c r="M81" s="248">
        <v>7.1814400000000003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96.75</v>
      </c>
      <c r="D82" s="249">
        <v>97.84999999999998</v>
      </c>
      <c r="E82" s="249">
        <v>95.499999999999957</v>
      </c>
      <c r="F82" s="249">
        <v>94.249999999999972</v>
      </c>
      <c r="G82" s="249">
        <v>91.899999999999949</v>
      </c>
      <c r="H82" s="249">
        <v>99.099999999999966</v>
      </c>
      <c r="I82" s="249">
        <v>101.44999999999999</v>
      </c>
      <c r="J82" s="249">
        <v>102.69999999999997</v>
      </c>
      <c r="K82" s="248">
        <v>100.2</v>
      </c>
      <c r="L82" s="248">
        <v>96.6</v>
      </c>
      <c r="M82" s="248">
        <v>354.84499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1690.2</v>
      </c>
      <c r="D83" s="249">
        <v>1708.2166666666665</v>
      </c>
      <c r="E83" s="249">
        <v>1665.4333333333329</v>
      </c>
      <c r="F83" s="249">
        <v>1640.6666666666665</v>
      </c>
      <c r="G83" s="249">
        <v>1597.883333333333</v>
      </c>
      <c r="H83" s="249">
        <v>1732.9833333333329</v>
      </c>
      <c r="I83" s="249">
        <v>1775.7666666666662</v>
      </c>
      <c r="J83" s="249">
        <v>1800.5333333333328</v>
      </c>
      <c r="K83" s="248">
        <v>1751</v>
      </c>
      <c r="L83" s="248">
        <v>1683.45</v>
      </c>
      <c r="M83" s="248">
        <v>7.0726500000000003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896.8</v>
      </c>
      <c r="D84" s="249">
        <v>898.36666666666667</v>
      </c>
      <c r="E84" s="249">
        <v>891.68333333333339</v>
      </c>
      <c r="F84" s="249">
        <v>886.56666666666672</v>
      </c>
      <c r="G84" s="249">
        <v>879.88333333333344</v>
      </c>
      <c r="H84" s="249">
        <v>903.48333333333335</v>
      </c>
      <c r="I84" s="249">
        <v>910.16666666666652</v>
      </c>
      <c r="J84" s="249">
        <v>915.2833333333333</v>
      </c>
      <c r="K84" s="248">
        <v>905.05</v>
      </c>
      <c r="L84" s="248">
        <v>893.25</v>
      </c>
      <c r="M84" s="248">
        <v>12.086970000000001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1293.25</v>
      </c>
      <c r="D85" s="249">
        <v>1299.5666666666668</v>
      </c>
      <c r="E85" s="249">
        <v>1277.5833333333337</v>
      </c>
      <c r="F85" s="249">
        <v>1261.916666666667</v>
      </c>
      <c r="G85" s="249">
        <v>1239.9333333333338</v>
      </c>
      <c r="H85" s="249">
        <v>1315.2333333333336</v>
      </c>
      <c r="I85" s="249">
        <v>1337.2166666666667</v>
      </c>
      <c r="J85" s="249">
        <v>1352.8833333333334</v>
      </c>
      <c r="K85" s="248">
        <v>1321.55</v>
      </c>
      <c r="L85" s="248">
        <v>1283.9000000000001</v>
      </c>
      <c r="M85" s="248">
        <v>5.5413800000000002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1756.35</v>
      </c>
      <c r="D86" s="249">
        <v>1766.1499999999999</v>
      </c>
      <c r="E86" s="249">
        <v>1742.1999999999998</v>
      </c>
      <c r="F86" s="249">
        <v>1728.05</v>
      </c>
      <c r="G86" s="249">
        <v>1704.1</v>
      </c>
      <c r="H86" s="249">
        <v>1780.2999999999997</v>
      </c>
      <c r="I86" s="249">
        <v>1804.25</v>
      </c>
      <c r="J86" s="249">
        <v>1818.3999999999996</v>
      </c>
      <c r="K86" s="248">
        <v>1790.1</v>
      </c>
      <c r="L86" s="248">
        <v>1752</v>
      </c>
      <c r="M86" s="248">
        <v>7.0905100000000001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521</v>
      </c>
      <c r="D87" s="249">
        <v>524.30000000000007</v>
      </c>
      <c r="E87" s="249">
        <v>515.95000000000016</v>
      </c>
      <c r="F87" s="249">
        <v>510.90000000000009</v>
      </c>
      <c r="G87" s="249">
        <v>502.55000000000018</v>
      </c>
      <c r="H87" s="249">
        <v>529.35000000000014</v>
      </c>
      <c r="I87" s="249">
        <v>537.70000000000005</v>
      </c>
      <c r="J87" s="249">
        <v>542.75000000000011</v>
      </c>
      <c r="K87" s="248">
        <v>532.65</v>
      </c>
      <c r="L87" s="248">
        <v>519.25</v>
      </c>
      <c r="M87" s="248">
        <v>8.1813400000000005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271.60000000000002</v>
      </c>
      <c r="D88" s="249">
        <v>269.7833333333333</v>
      </c>
      <c r="E88" s="249">
        <v>266.36666666666662</v>
      </c>
      <c r="F88" s="249">
        <v>261.13333333333333</v>
      </c>
      <c r="G88" s="249">
        <v>257.71666666666664</v>
      </c>
      <c r="H88" s="249">
        <v>275.01666666666659</v>
      </c>
      <c r="I88" s="249">
        <v>278.43333333333334</v>
      </c>
      <c r="J88" s="249">
        <v>283.66666666666657</v>
      </c>
      <c r="K88" s="248">
        <v>273.2</v>
      </c>
      <c r="L88" s="248">
        <v>264.55</v>
      </c>
      <c r="M88" s="248">
        <v>13.08258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1029.6500000000001</v>
      </c>
      <c r="D89" s="249">
        <v>1032.8166666666668</v>
      </c>
      <c r="E89" s="249">
        <v>1019.1833333333336</v>
      </c>
      <c r="F89" s="249">
        <v>1008.7166666666668</v>
      </c>
      <c r="G89" s="249">
        <v>995.0833333333336</v>
      </c>
      <c r="H89" s="249">
        <v>1043.2833333333338</v>
      </c>
      <c r="I89" s="249">
        <v>1056.916666666667</v>
      </c>
      <c r="J89" s="249">
        <v>1067.3833333333337</v>
      </c>
      <c r="K89" s="248">
        <v>1046.45</v>
      </c>
      <c r="L89" s="248">
        <v>1022.35</v>
      </c>
      <c r="M89" s="248">
        <v>51.592149999999997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2238.5500000000002</v>
      </c>
      <c r="D90" s="249">
        <v>2247.9500000000003</v>
      </c>
      <c r="E90" s="249">
        <v>2197.9000000000005</v>
      </c>
      <c r="F90" s="249">
        <v>2157.2500000000005</v>
      </c>
      <c r="G90" s="249">
        <v>2107.2000000000007</v>
      </c>
      <c r="H90" s="249">
        <v>2288.6000000000004</v>
      </c>
      <c r="I90" s="249">
        <v>2338.6500000000005</v>
      </c>
      <c r="J90" s="249">
        <v>2379.3000000000002</v>
      </c>
      <c r="K90" s="248">
        <v>2298</v>
      </c>
      <c r="L90" s="248">
        <v>2207.3000000000002</v>
      </c>
      <c r="M90" s="248">
        <v>3.6617799999999998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1639.65</v>
      </c>
      <c r="D91" s="249">
        <v>1631.25</v>
      </c>
      <c r="E91" s="249">
        <v>1617.4</v>
      </c>
      <c r="F91" s="249">
        <v>1595.15</v>
      </c>
      <c r="G91" s="249">
        <v>1581.3000000000002</v>
      </c>
      <c r="H91" s="249">
        <v>1653.5</v>
      </c>
      <c r="I91" s="249">
        <v>1667.35</v>
      </c>
      <c r="J91" s="249">
        <v>1689.6</v>
      </c>
      <c r="K91" s="248">
        <v>1645.1</v>
      </c>
      <c r="L91" s="248">
        <v>1609</v>
      </c>
      <c r="M91" s="248">
        <v>73.239789999999999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575.20000000000005</v>
      </c>
      <c r="D92" s="249">
        <v>578.16666666666663</v>
      </c>
      <c r="E92" s="249">
        <v>570.63333333333321</v>
      </c>
      <c r="F92" s="249">
        <v>566.06666666666661</v>
      </c>
      <c r="G92" s="249">
        <v>558.53333333333319</v>
      </c>
      <c r="H92" s="249">
        <v>582.73333333333323</v>
      </c>
      <c r="I92" s="249">
        <v>590.26666666666677</v>
      </c>
      <c r="J92" s="249">
        <v>594.83333333333326</v>
      </c>
      <c r="K92" s="248">
        <v>585.70000000000005</v>
      </c>
      <c r="L92" s="248">
        <v>573.6</v>
      </c>
      <c r="M92" s="248">
        <v>27.871259999999999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1153.75</v>
      </c>
      <c r="D93" s="249">
        <v>1151.25</v>
      </c>
      <c r="E93" s="249">
        <v>1142.5</v>
      </c>
      <c r="F93" s="249">
        <v>1131.25</v>
      </c>
      <c r="G93" s="249">
        <v>1122.5</v>
      </c>
      <c r="H93" s="249">
        <v>1162.5</v>
      </c>
      <c r="I93" s="249">
        <v>1171.25</v>
      </c>
      <c r="J93" s="249">
        <v>1182.5</v>
      </c>
      <c r="K93" s="248">
        <v>1160</v>
      </c>
      <c r="L93" s="248">
        <v>1140</v>
      </c>
      <c r="M93" s="248">
        <v>7.1292200000000001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2724.85</v>
      </c>
      <c r="D94" s="249">
        <v>2736.5499999999997</v>
      </c>
      <c r="E94" s="249">
        <v>2705.4499999999994</v>
      </c>
      <c r="F94" s="249">
        <v>2686.0499999999997</v>
      </c>
      <c r="G94" s="249">
        <v>2654.9499999999994</v>
      </c>
      <c r="H94" s="249">
        <v>2755.9499999999994</v>
      </c>
      <c r="I94" s="249">
        <v>2787.0499999999997</v>
      </c>
      <c r="J94" s="249">
        <v>2806.4499999999994</v>
      </c>
      <c r="K94" s="248">
        <v>2767.65</v>
      </c>
      <c r="L94" s="248">
        <v>2717.15</v>
      </c>
      <c r="M94" s="248">
        <v>2.7108599999999998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456.75</v>
      </c>
      <c r="D95" s="249">
        <v>457.34999999999997</v>
      </c>
      <c r="E95" s="249">
        <v>451.94999999999993</v>
      </c>
      <c r="F95" s="249">
        <v>447.15</v>
      </c>
      <c r="G95" s="249">
        <v>441.74999999999994</v>
      </c>
      <c r="H95" s="249">
        <v>462.14999999999992</v>
      </c>
      <c r="I95" s="249">
        <v>467.5499999999999</v>
      </c>
      <c r="J95" s="249">
        <v>472.34999999999991</v>
      </c>
      <c r="K95" s="248">
        <v>462.75</v>
      </c>
      <c r="L95" s="248">
        <v>452.55</v>
      </c>
      <c r="M95" s="248">
        <v>64.601399999999998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2586.4499999999998</v>
      </c>
      <c r="D96" s="249">
        <v>2581.8833333333332</v>
      </c>
      <c r="E96" s="249">
        <v>2548.7666666666664</v>
      </c>
      <c r="F96" s="249">
        <v>2511.083333333333</v>
      </c>
      <c r="G96" s="249">
        <v>2477.9666666666662</v>
      </c>
      <c r="H96" s="249">
        <v>2619.5666666666666</v>
      </c>
      <c r="I96" s="249">
        <v>2652.6833333333334</v>
      </c>
      <c r="J96" s="249">
        <v>2690.3666666666668</v>
      </c>
      <c r="K96" s="248">
        <v>2615</v>
      </c>
      <c r="L96" s="248">
        <v>2544.1999999999998</v>
      </c>
      <c r="M96" s="248">
        <v>7.7404299999999999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243.2</v>
      </c>
      <c r="D97" s="249">
        <v>244.43333333333331</v>
      </c>
      <c r="E97" s="249">
        <v>239.81666666666661</v>
      </c>
      <c r="F97" s="249">
        <v>236.43333333333331</v>
      </c>
      <c r="G97" s="249">
        <v>231.81666666666661</v>
      </c>
      <c r="H97" s="249">
        <v>247.81666666666661</v>
      </c>
      <c r="I97" s="249">
        <v>252.43333333333334</v>
      </c>
      <c r="J97" s="249">
        <v>255.81666666666661</v>
      </c>
      <c r="K97" s="248">
        <v>249.05</v>
      </c>
      <c r="L97" s="248">
        <v>241.05</v>
      </c>
      <c r="M97" s="248">
        <v>37.909979999999997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2671.3</v>
      </c>
      <c r="D98" s="249">
        <v>2670.7666666666669</v>
      </c>
      <c r="E98" s="249">
        <v>2653.8333333333339</v>
      </c>
      <c r="F98" s="249">
        <v>2636.3666666666672</v>
      </c>
      <c r="G98" s="249">
        <v>2619.4333333333343</v>
      </c>
      <c r="H98" s="249">
        <v>2688.2333333333336</v>
      </c>
      <c r="I98" s="249">
        <v>2705.166666666667</v>
      </c>
      <c r="J98" s="249">
        <v>2722.6333333333332</v>
      </c>
      <c r="K98" s="248">
        <v>2687.7</v>
      </c>
      <c r="L98" s="248">
        <v>2653.3</v>
      </c>
      <c r="M98" s="248">
        <v>17.938639999999999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319.64999999999998</v>
      </c>
      <c r="D99" s="249">
        <v>320.38333333333333</v>
      </c>
      <c r="E99" s="249">
        <v>316.36666666666667</v>
      </c>
      <c r="F99" s="249">
        <v>313.08333333333337</v>
      </c>
      <c r="G99" s="249">
        <v>309.06666666666672</v>
      </c>
      <c r="H99" s="249">
        <v>323.66666666666663</v>
      </c>
      <c r="I99" s="249">
        <v>327.68333333333328</v>
      </c>
      <c r="J99" s="249">
        <v>330.96666666666658</v>
      </c>
      <c r="K99" s="248">
        <v>324.39999999999998</v>
      </c>
      <c r="L99" s="248">
        <v>317.10000000000002</v>
      </c>
      <c r="M99" s="248">
        <v>11.24919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41387.550000000003</v>
      </c>
      <c r="D100" s="249">
        <v>41195.816666666673</v>
      </c>
      <c r="E100" s="249">
        <v>40501.733333333344</v>
      </c>
      <c r="F100" s="249">
        <v>39615.916666666672</v>
      </c>
      <c r="G100" s="249">
        <v>38921.833333333343</v>
      </c>
      <c r="H100" s="249">
        <v>42081.633333333346</v>
      </c>
      <c r="I100" s="249">
        <v>42775.716666666674</v>
      </c>
      <c r="J100" s="249">
        <v>43661.533333333347</v>
      </c>
      <c r="K100" s="248">
        <v>41889.9</v>
      </c>
      <c r="L100" s="248">
        <v>40310</v>
      </c>
      <c r="M100" s="248">
        <v>8.1259999999999999E-2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2667.45</v>
      </c>
      <c r="D101" s="249">
        <v>2659.25</v>
      </c>
      <c r="E101" s="249">
        <v>2640.3</v>
      </c>
      <c r="F101" s="249">
        <v>2613.15</v>
      </c>
      <c r="G101" s="249">
        <v>2594.2000000000003</v>
      </c>
      <c r="H101" s="249">
        <v>2686.4</v>
      </c>
      <c r="I101" s="249">
        <v>2705.35</v>
      </c>
      <c r="J101" s="249">
        <v>2732.5</v>
      </c>
      <c r="K101" s="248">
        <v>2678.2</v>
      </c>
      <c r="L101" s="248">
        <v>2632.1</v>
      </c>
      <c r="M101" s="248">
        <v>31.888839999999998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902</v>
      </c>
      <c r="D102" s="249">
        <v>905.11666666666667</v>
      </c>
      <c r="E102" s="249">
        <v>896.5333333333333</v>
      </c>
      <c r="F102" s="249">
        <v>891.06666666666661</v>
      </c>
      <c r="G102" s="249">
        <v>882.48333333333323</v>
      </c>
      <c r="H102" s="249">
        <v>910.58333333333337</v>
      </c>
      <c r="I102" s="249">
        <v>919.16666666666663</v>
      </c>
      <c r="J102" s="249">
        <v>924.63333333333344</v>
      </c>
      <c r="K102" s="248">
        <v>913.7</v>
      </c>
      <c r="L102" s="248">
        <v>899.65</v>
      </c>
      <c r="M102" s="248">
        <v>91.572599999999994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1236.45</v>
      </c>
      <c r="D103" s="249">
        <v>1233.3166666666666</v>
      </c>
      <c r="E103" s="249">
        <v>1224.6333333333332</v>
      </c>
      <c r="F103" s="249">
        <v>1212.8166666666666</v>
      </c>
      <c r="G103" s="249">
        <v>1204.1333333333332</v>
      </c>
      <c r="H103" s="249">
        <v>1245.1333333333332</v>
      </c>
      <c r="I103" s="249">
        <v>1253.8166666666666</v>
      </c>
      <c r="J103" s="249">
        <v>1265.6333333333332</v>
      </c>
      <c r="K103" s="248">
        <v>1242</v>
      </c>
      <c r="L103" s="248">
        <v>1221.5</v>
      </c>
      <c r="M103" s="248">
        <v>4.2327899999999996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444.35</v>
      </c>
      <c r="D104" s="249">
        <v>446.68333333333334</v>
      </c>
      <c r="E104" s="249">
        <v>440.86666666666667</v>
      </c>
      <c r="F104" s="249">
        <v>437.38333333333333</v>
      </c>
      <c r="G104" s="249">
        <v>431.56666666666666</v>
      </c>
      <c r="H104" s="249">
        <v>450.16666666666669</v>
      </c>
      <c r="I104" s="249">
        <v>455.98333333333341</v>
      </c>
      <c r="J104" s="249">
        <v>459.4666666666667</v>
      </c>
      <c r="K104" s="248">
        <v>452.5</v>
      </c>
      <c r="L104" s="248">
        <v>443.2</v>
      </c>
      <c r="M104" s="248">
        <v>15.716559999999999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511.85</v>
      </c>
      <c r="D105" s="249">
        <v>510.7833333333333</v>
      </c>
      <c r="E105" s="249">
        <v>506.16666666666663</v>
      </c>
      <c r="F105" s="249">
        <v>500.48333333333335</v>
      </c>
      <c r="G105" s="249">
        <v>495.86666666666667</v>
      </c>
      <c r="H105" s="249">
        <v>516.46666666666658</v>
      </c>
      <c r="I105" s="249">
        <v>521.08333333333337</v>
      </c>
      <c r="J105" s="249">
        <v>526.76666666666654</v>
      </c>
      <c r="K105" s="248">
        <v>515.4</v>
      </c>
      <c r="L105" s="248">
        <v>505.1</v>
      </c>
      <c r="M105" s="248">
        <v>11.52793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61.95</v>
      </c>
      <c r="D106" s="249">
        <v>62.050000000000004</v>
      </c>
      <c r="E106" s="249">
        <v>61.100000000000009</v>
      </c>
      <c r="F106" s="249">
        <v>60.250000000000007</v>
      </c>
      <c r="G106" s="249">
        <v>59.300000000000011</v>
      </c>
      <c r="H106" s="249">
        <v>62.900000000000006</v>
      </c>
      <c r="I106" s="249">
        <v>63.850000000000009</v>
      </c>
      <c r="J106" s="249">
        <v>64.7</v>
      </c>
      <c r="K106" s="248">
        <v>63</v>
      </c>
      <c r="L106" s="248">
        <v>61.2</v>
      </c>
      <c r="M106" s="248">
        <v>390.89164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335.1</v>
      </c>
      <c r="D107" s="249">
        <v>335.09999999999997</v>
      </c>
      <c r="E107" s="249">
        <v>331.29999999999995</v>
      </c>
      <c r="F107" s="249">
        <v>327.5</v>
      </c>
      <c r="G107" s="249">
        <v>323.7</v>
      </c>
      <c r="H107" s="249">
        <v>338.89999999999992</v>
      </c>
      <c r="I107" s="249">
        <v>342.7</v>
      </c>
      <c r="J107" s="249">
        <v>346.49999999999989</v>
      </c>
      <c r="K107" s="248">
        <v>338.9</v>
      </c>
      <c r="L107" s="248">
        <v>331.3</v>
      </c>
      <c r="M107" s="248">
        <v>124.2928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4334.5</v>
      </c>
      <c r="D108" s="249">
        <v>4328.1333333333332</v>
      </c>
      <c r="E108" s="249">
        <v>4291.3666666666668</v>
      </c>
      <c r="F108" s="249">
        <v>4248.2333333333336</v>
      </c>
      <c r="G108" s="249">
        <v>4211.4666666666672</v>
      </c>
      <c r="H108" s="249">
        <v>4371.2666666666664</v>
      </c>
      <c r="I108" s="249">
        <v>4408.0333333333328</v>
      </c>
      <c r="J108" s="249">
        <v>4451.1666666666661</v>
      </c>
      <c r="K108" s="248">
        <v>4364.8999999999996</v>
      </c>
      <c r="L108" s="248">
        <v>4285</v>
      </c>
      <c r="M108" s="248">
        <v>0.38651000000000002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294.14999999999998</v>
      </c>
      <c r="D109" s="249">
        <v>293.5333333333333</v>
      </c>
      <c r="E109" s="249">
        <v>286.31666666666661</v>
      </c>
      <c r="F109" s="249">
        <v>278.48333333333329</v>
      </c>
      <c r="G109" s="249">
        <v>271.26666666666659</v>
      </c>
      <c r="H109" s="249">
        <v>301.36666666666662</v>
      </c>
      <c r="I109" s="249">
        <v>308.58333333333331</v>
      </c>
      <c r="J109" s="249">
        <v>316.41666666666663</v>
      </c>
      <c r="K109" s="248">
        <v>300.75</v>
      </c>
      <c r="L109" s="248">
        <v>285.7</v>
      </c>
      <c r="M109" s="248">
        <v>29.432569999999998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144.85</v>
      </c>
      <c r="D110" s="249">
        <v>145.61666666666665</v>
      </c>
      <c r="E110" s="249">
        <v>143.5333333333333</v>
      </c>
      <c r="F110" s="249">
        <v>142.21666666666667</v>
      </c>
      <c r="G110" s="249">
        <v>140.13333333333333</v>
      </c>
      <c r="H110" s="249">
        <v>146.93333333333328</v>
      </c>
      <c r="I110" s="249">
        <v>149.01666666666659</v>
      </c>
      <c r="J110" s="249">
        <v>150.33333333333326</v>
      </c>
      <c r="K110" s="248">
        <v>147.69999999999999</v>
      </c>
      <c r="L110" s="248">
        <v>144.30000000000001</v>
      </c>
      <c r="M110" s="248">
        <v>35.904910000000001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327.14999999999998</v>
      </c>
      <c r="D111" s="249">
        <v>329.08333333333331</v>
      </c>
      <c r="E111" s="249">
        <v>323.91666666666663</v>
      </c>
      <c r="F111" s="249">
        <v>320.68333333333334</v>
      </c>
      <c r="G111" s="249">
        <v>315.51666666666665</v>
      </c>
      <c r="H111" s="249">
        <v>332.31666666666661</v>
      </c>
      <c r="I111" s="249">
        <v>337.48333333333323</v>
      </c>
      <c r="J111" s="249">
        <v>340.71666666666658</v>
      </c>
      <c r="K111" s="248">
        <v>334.25</v>
      </c>
      <c r="L111" s="248">
        <v>325.85000000000002</v>
      </c>
      <c r="M111" s="248">
        <v>49.00647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76.95</v>
      </c>
      <c r="D112" s="249">
        <v>77.516666666666666</v>
      </c>
      <c r="E112" s="249">
        <v>76.083333333333329</v>
      </c>
      <c r="F112" s="249">
        <v>75.216666666666669</v>
      </c>
      <c r="G112" s="249">
        <v>73.783333333333331</v>
      </c>
      <c r="H112" s="249">
        <v>78.383333333333326</v>
      </c>
      <c r="I112" s="249">
        <v>79.816666666666663</v>
      </c>
      <c r="J112" s="249">
        <v>80.683333333333323</v>
      </c>
      <c r="K112" s="248">
        <v>78.95</v>
      </c>
      <c r="L112" s="248">
        <v>76.650000000000006</v>
      </c>
      <c r="M112" s="248">
        <v>186.72807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672.15</v>
      </c>
      <c r="D113" s="249">
        <v>674.4</v>
      </c>
      <c r="E113" s="249">
        <v>665.9</v>
      </c>
      <c r="F113" s="249">
        <v>659.65</v>
      </c>
      <c r="G113" s="249">
        <v>651.15</v>
      </c>
      <c r="H113" s="249">
        <v>680.65</v>
      </c>
      <c r="I113" s="249">
        <v>689.15</v>
      </c>
      <c r="J113" s="249">
        <v>695.4</v>
      </c>
      <c r="K113" s="248">
        <v>682.9</v>
      </c>
      <c r="L113" s="248">
        <v>668.15</v>
      </c>
      <c r="M113" s="248">
        <v>88.577730000000003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429.55</v>
      </c>
      <c r="D114" s="249">
        <v>432.93333333333334</v>
      </c>
      <c r="E114" s="249">
        <v>422.86666666666667</v>
      </c>
      <c r="F114" s="249">
        <v>416.18333333333334</v>
      </c>
      <c r="G114" s="249">
        <v>406.11666666666667</v>
      </c>
      <c r="H114" s="249">
        <v>439.61666666666667</v>
      </c>
      <c r="I114" s="249">
        <v>449.68333333333339</v>
      </c>
      <c r="J114" s="249">
        <v>456.36666666666667</v>
      </c>
      <c r="K114" s="248">
        <v>443</v>
      </c>
      <c r="L114" s="248">
        <v>426.25</v>
      </c>
      <c r="M114" s="248">
        <v>22.370509999999999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196.25</v>
      </c>
      <c r="D115" s="249">
        <v>197.98333333333335</v>
      </c>
      <c r="E115" s="249">
        <v>193.56666666666669</v>
      </c>
      <c r="F115" s="249">
        <v>190.88333333333335</v>
      </c>
      <c r="G115" s="249">
        <v>186.4666666666667</v>
      </c>
      <c r="H115" s="249">
        <v>200.66666666666669</v>
      </c>
      <c r="I115" s="249">
        <v>205.08333333333331</v>
      </c>
      <c r="J115" s="249">
        <v>207.76666666666668</v>
      </c>
      <c r="K115" s="248">
        <v>202.4</v>
      </c>
      <c r="L115" s="248">
        <v>195.3</v>
      </c>
      <c r="M115" s="248">
        <v>19.023109999999999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1229.55</v>
      </c>
      <c r="D116" s="249">
        <v>1228.8500000000001</v>
      </c>
      <c r="E116" s="249">
        <v>1208.9000000000003</v>
      </c>
      <c r="F116" s="249">
        <v>1188.2500000000002</v>
      </c>
      <c r="G116" s="249">
        <v>1168.3000000000004</v>
      </c>
      <c r="H116" s="249">
        <v>1249.5000000000002</v>
      </c>
      <c r="I116" s="249">
        <v>1269.45</v>
      </c>
      <c r="J116" s="249">
        <v>1290.1000000000001</v>
      </c>
      <c r="K116" s="248">
        <v>1248.8</v>
      </c>
      <c r="L116" s="248">
        <v>1208.2</v>
      </c>
      <c r="M116" s="248">
        <v>19.446159999999999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4136.2</v>
      </c>
      <c r="D117" s="249">
        <v>4116.6833333333334</v>
      </c>
      <c r="E117" s="249">
        <v>4059.5666666666666</v>
      </c>
      <c r="F117" s="249">
        <v>3982.9333333333334</v>
      </c>
      <c r="G117" s="249">
        <v>3925.8166666666666</v>
      </c>
      <c r="H117" s="249">
        <v>4193.3166666666666</v>
      </c>
      <c r="I117" s="249">
        <v>4250.4333333333334</v>
      </c>
      <c r="J117" s="249">
        <v>4327.0666666666666</v>
      </c>
      <c r="K117" s="248">
        <v>4173.8</v>
      </c>
      <c r="L117" s="248">
        <v>4040.05</v>
      </c>
      <c r="M117" s="248">
        <v>3.5376599999999998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1522.2</v>
      </c>
      <c r="D118" s="249">
        <v>1527.9166666666667</v>
      </c>
      <c r="E118" s="249">
        <v>1506.3333333333335</v>
      </c>
      <c r="F118" s="249">
        <v>1490.4666666666667</v>
      </c>
      <c r="G118" s="249">
        <v>1468.8833333333334</v>
      </c>
      <c r="H118" s="249">
        <v>1543.7833333333335</v>
      </c>
      <c r="I118" s="249">
        <v>1565.366666666667</v>
      </c>
      <c r="J118" s="249">
        <v>1581.2333333333336</v>
      </c>
      <c r="K118" s="248">
        <v>1549.5</v>
      </c>
      <c r="L118" s="248">
        <v>1512.05</v>
      </c>
      <c r="M118" s="248">
        <v>96.30453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1962.4</v>
      </c>
      <c r="D119" s="249">
        <v>1982.3000000000002</v>
      </c>
      <c r="E119" s="249">
        <v>1935.6500000000003</v>
      </c>
      <c r="F119" s="249">
        <v>1908.9</v>
      </c>
      <c r="G119" s="249">
        <v>1862.2500000000002</v>
      </c>
      <c r="H119" s="249">
        <v>2009.0500000000004</v>
      </c>
      <c r="I119" s="249">
        <v>2055.6999999999998</v>
      </c>
      <c r="J119" s="249">
        <v>2082.4500000000007</v>
      </c>
      <c r="K119" s="248">
        <v>2028.95</v>
      </c>
      <c r="L119" s="248">
        <v>1955.55</v>
      </c>
      <c r="M119" s="248">
        <v>4.6182699999999999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854.35</v>
      </c>
      <c r="D120" s="249">
        <v>852.26666666666677</v>
      </c>
      <c r="E120" s="249">
        <v>846.33333333333348</v>
      </c>
      <c r="F120" s="249">
        <v>838.31666666666672</v>
      </c>
      <c r="G120" s="249">
        <v>832.38333333333344</v>
      </c>
      <c r="H120" s="249">
        <v>860.28333333333353</v>
      </c>
      <c r="I120" s="249">
        <v>866.2166666666667</v>
      </c>
      <c r="J120" s="249">
        <v>874.23333333333358</v>
      </c>
      <c r="K120" s="248">
        <v>858.2</v>
      </c>
      <c r="L120" s="248">
        <v>844.25</v>
      </c>
      <c r="M120" s="248">
        <v>1.9421900000000001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286.10000000000002</v>
      </c>
      <c r="D121" s="249">
        <v>288.78333333333336</v>
      </c>
      <c r="E121" s="249">
        <v>282.31666666666672</v>
      </c>
      <c r="F121" s="249">
        <v>278.53333333333336</v>
      </c>
      <c r="G121" s="249">
        <v>272.06666666666672</v>
      </c>
      <c r="H121" s="249">
        <v>292.56666666666672</v>
      </c>
      <c r="I121" s="249">
        <v>299.0333333333333</v>
      </c>
      <c r="J121" s="249">
        <v>302.81666666666672</v>
      </c>
      <c r="K121" s="248">
        <v>295.25</v>
      </c>
      <c r="L121" s="248">
        <v>285</v>
      </c>
      <c r="M121" s="248">
        <v>6.0717499999999998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743.45</v>
      </c>
      <c r="D122" s="249">
        <v>742</v>
      </c>
      <c r="E122" s="249">
        <v>736.45</v>
      </c>
      <c r="F122" s="249">
        <v>729.45</v>
      </c>
      <c r="G122" s="249">
        <v>723.90000000000009</v>
      </c>
      <c r="H122" s="249">
        <v>749</v>
      </c>
      <c r="I122" s="249">
        <v>754.55</v>
      </c>
      <c r="J122" s="249">
        <v>761.55</v>
      </c>
      <c r="K122" s="248">
        <v>747.55</v>
      </c>
      <c r="L122" s="248">
        <v>735</v>
      </c>
      <c r="M122" s="248">
        <v>14.98658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542.9</v>
      </c>
      <c r="D123" s="249">
        <v>542.48333333333335</v>
      </c>
      <c r="E123" s="249">
        <v>535.61666666666667</v>
      </c>
      <c r="F123" s="249">
        <v>528.33333333333337</v>
      </c>
      <c r="G123" s="249">
        <v>521.4666666666667</v>
      </c>
      <c r="H123" s="249">
        <v>549.76666666666665</v>
      </c>
      <c r="I123" s="249">
        <v>556.63333333333344</v>
      </c>
      <c r="J123" s="249">
        <v>563.91666666666663</v>
      </c>
      <c r="K123" s="248">
        <v>549.35</v>
      </c>
      <c r="L123" s="248">
        <v>535.20000000000005</v>
      </c>
      <c r="M123" s="248">
        <v>22.83728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520.20000000000005</v>
      </c>
      <c r="D124" s="249">
        <v>519.30000000000007</v>
      </c>
      <c r="E124" s="249">
        <v>516.40000000000009</v>
      </c>
      <c r="F124" s="249">
        <v>512.6</v>
      </c>
      <c r="G124" s="249">
        <v>509.70000000000005</v>
      </c>
      <c r="H124" s="249">
        <v>523.10000000000014</v>
      </c>
      <c r="I124" s="249">
        <v>526</v>
      </c>
      <c r="J124" s="249">
        <v>529.80000000000018</v>
      </c>
      <c r="K124" s="248">
        <v>522.20000000000005</v>
      </c>
      <c r="L124" s="248">
        <v>515.5</v>
      </c>
      <c r="M124" s="248">
        <v>13.98385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1840.55</v>
      </c>
      <c r="D125" s="249">
        <v>1844.2333333333333</v>
      </c>
      <c r="E125" s="249">
        <v>1831.5166666666667</v>
      </c>
      <c r="F125" s="249">
        <v>1822.4833333333333</v>
      </c>
      <c r="G125" s="249">
        <v>1809.7666666666667</v>
      </c>
      <c r="H125" s="249">
        <v>1853.2666666666667</v>
      </c>
      <c r="I125" s="249">
        <v>1865.9833333333333</v>
      </c>
      <c r="J125" s="249">
        <v>1875.0166666666667</v>
      </c>
      <c r="K125" s="248">
        <v>1856.95</v>
      </c>
      <c r="L125" s="248">
        <v>1835.2</v>
      </c>
      <c r="M125" s="248">
        <v>24.87828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91.45</v>
      </c>
      <c r="D126" s="249">
        <v>91.966666666666654</v>
      </c>
      <c r="E126" s="249">
        <v>89.633333333333312</v>
      </c>
      <c r="F126" s="249">
        <v>87.816666666666663</v>
      </c>
      <c r="G126" s="249">
        <v>85.48333333333332</v>
      </c>
      <c r="H126" s="249">
        <v>93.783333333333303</v>
      </c>
      <c r="I126" s="249">
        <v>96.116666666666646</v>
      </c>
      <c r="J126" s="249">
        <v>97.933333333333294</v>
      </c>
      <c r="K126" s="248">
        <v>94.3</v>
      </c>
      <c r="L126" s="248">
        <v>90.15</v>
      </c>
      <c r="M126" s="248">
        <v>100.96447000000001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3983.25</v>
      </c>
      <c r="D127" s="249">
        <v>3986.3333333333335</v>
      </c>
      <c r="E127" s="249">
        <v>3939.2666666666669</v>
      </c>
      <c r="F127" s="249">
        <v>3895.2833333333333</v>
      </c>
      <c r="G127" s="249">
        <v>3848.2166666666667</v>
      </c>
      <c r="H127" s="249">
        <v>4030.3166666666671</v>
      </c>
      <c r="I127" s="249">
        <v>4077.3833333333337</v>
      </c>
      <c r="J127" s="249">
        <v>4121.3666666666668</v>
      </c>
      <c r="K127" s="248">
        <v>4033.4</v>
      </c>
      <c r="L127" s="248">
        <v>3942.35</v>
      </c>
      <c r="M127" s="248">
        <v>2.2698100000000001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403.8</v>
      </c>
      <c r="D128" s="249">
        <v>406.16666666666669</v>
      </c>
      <c r="E128" s="249">
        <v>398.63333333333338</v>
      </c>
      <c r="F128" s="249">
        <v>393.4666666666667</v>
      </c>
      <c r="G128" s="249">
        <v>385.93333333333339</v>
      </c>
      <c r="H128" s="249">
        <v>411.33333333333337</v>
      </c>
      <c r="I128" s="249">
        <v>418.86666666666667</v>
      </c>
      <c r="J128" s="249">
        <v>424.03333333333336</v>
      </c>
      <c r="K128" s="248">
        <v>413.7</v>
      </c>
      <c r="L128" s="248">
        <v>401</v>
      </c>
      <c r="M128" s="248">
        <v>17.45646</v>
      </c>
      <c r="N128" s="1"/>
      <c r="O128" s="1"/>
    </row>
    <row r="129" spans="1:15" ht="12.75" customHeight="1">
      <c r="A129" s="224">
        <v>120</v>
      </c>
      <c r="B129" s="227" t="s">
        <v>954</v>
      </c>
      <c r="C129" s="248">
        <v>4336.3500000000004</v>
      </c>
      <c r="D129" s="249">
        <v>4318.1166666666659</v>
      </c>
      <c r="E129" s="249">
        <v>4247.2833333333319</v>
      </c>
      <c r="F129" s="249">
        <v>4158.2166666666662</v>
      </c>
      <c r="G129" s="249">
        <v>4087.3833333333323</v>
      </c>
      <c r="H129" s="249">
        <v>4407.1833333333316</v>
      </c>
      <c r="I129" s="249">
        <v>4478.0166666666655</v>
      </c>
      <c r="J129" s="249">
        <v>4567.0833333333312</v>
      </c>
      <c r="K129" s="248">
        <v>4388.95</v>
      </c>
      <c r="L129" s="248">
        <v>4229.05</v>
      </c>
      <c r="M129" s="248">
        <v>7.28348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2175</v>
      </c>
      <c r="D130" s="249">
        <v>2182.5333333333333</v>
      </c>
      <c r="E130" s="249">
        <v>2153.4666666666667</v>
      </c>
      <c r="F130" s="249">
        <v>2131.9333333333334</v>
      </c>
      <c r="G130" s="249">
        <v>2102.8666666666668</v>
      </c>
      <c r="H130" s="249">
        <v>2204.0666666666666</v>
      </c>
      <c r="I130" s="249">
        <v>2233.1333333333332</v>
      </c>
      <c r="J130" s="249">
        <v>2254.6666666666665</v>
      </c>
      <c r="K130" s="248">
        <v>2211.6</v>
      </c>
      <c r="L130" s="248">
        <v>2161</v>
      </c>
      <c r="M130" s="248">
        <v>28.2239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388.3</v>
      </c>
      <c r="D131" s="249">
        <v>390.08333333333331</v>
      </c>
      <c r="E131" s="249">
        <v>384.81666666666661</v>
      </c>
      <c r="F131" s="249">
        <v>381.33333333333331</v>
      </c>
      <c r="G131" s="249">
        <v>376.06666666666661</v>
      </c>
      <c r="H131" s="249">
        <v>393.56666666666661</v>
      </c>
      <c r="I131" s="249">
        <v>398.83333333333337</v>
      </c>
      <c r="J131" s="249">
        <v>402.31666666666661</v>
      </c>
      <c r="K131" s="248">
        <v>395.35</v>
      </c>
      <c r="L131" s="248">
        <v>386.6</v>
      </c>
      <c r="M131" s="248">
        <v>16.466560000000001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688.55</v>
      </c>
      <c r="D132" s="249">
        <v>695.73333333333323</v>
      </c>
      <c r="E132" s="249">
        <v>679.86666666666645</v>
      </c>
      <c r="F132" s="249">
        <v>671.18333333333317</v>
      </c>
      <c r="G132" s="249">
        <v>655.31666666666638</v>
      </c>
      <c r="H132" s="249">
        <v>704.41666666666652</v>
      </c>
      <c r="I132" s="249">
        <v>720.2833333333333</v>
      </c>
      <c r="J132" s="249">
        <v>728.96666666666658</v>
      </c>
      <c r="K132" s="248">
        <v>711.6</v>
      </c>
      <c r="L132" s="248">
        <v>687.05</v>
      </c>
      <c r="M132" s="248">
        <v>28.208320000000001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3443.85</v>
      </c>
      <c r="D133" s="249">
        <v>3404.7000000000003</v>
      </c>
      <c r="E133" s="249">
        <v>3350.4000000000005</v>
      </c>
      <c r="F133" s="249">
        <v>3256.9500000000003</v>
      </c>
      <c r="G133" s="249">
        <v>3202.6500000000005</v>
      </c>
      <c r="H133" s="249">
        <v>3498.1500000000005</v>
      </c>
      <c r="I133" s="249">
        <v>3552.4500000000007</v>
      </c>
      <c r="J133" s="249">
        <v>3645.9000000000005</v>
      </c>
      <c r="K133" s="248">
        <v>3459</v>
      </c>
      <c r="L133" s="248">
        <v>3311.25</v>
      </c>
      <c r="M133" s="248">
        <v>1.16273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729.3</v>
      </c>
      <c r="D134" s="249">
        <v>737.31666666666661</v>
      </c>
      <c r="E134" s="249">
        <v>718.88333333333321</v>
      </c>
      <c r="F134" s="249">
        <v>708.46666666666658</v>
      </c>
      <c r="G134" s="249">
        <v>690.03333333333319</v>
      </c>
      <c r="H134" s="249">
        <v>747.73333333333323</v>
      </c>
      <c r="I134" s="249">
        <v>766.16666666666663</v>
      </c>
      <c r="J134" s="249">
        <v>776.58333333333326</v>
      </c>
      <c r="K134" s="248">
        <v>755.75</v>
      </c>
      <c r="L134" s="248">
        <v>726.9</v>
      </c>
      <c r="M134" s="248">
        <v>8.9906799999999993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89112.75</v>
      </c>
      <c r="D135" s="249">
        <v>89480.5</v>
      </c>
      <c r="E135" s="249">
        <v>88232.25</v>
      </c>
      <c r="F135" s="249">
        <v>87351.75</v>
      </c>
      <c r="G135" s="249">
        <v>86103.5</v>
      </c>
      <c r="H135" s="249">
        <v>90361</v>
      </c>
      <c r="I135" s="249">
        <v>91609.25</v>
      </c>
      <c r="J135" s="249">
        <v>92489.75</v>
      </c>
      <c r="K135" s="248">
        <v>90728.75</v>
      </c>
      <c r="L135" s="248">
        <v>88600</v>
      </c>
      <c r="M135" s="248">
        <v>8.992E-2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233.9</v>
      </c>
      <c r="D136" s="249">
        <v>234.51666666666665</v>
      </c>
      <c r="E136" s="249">
        <v>230.0333333333333</v>
      </c>
      <c r="F136" s="249">
        <v>226.16666666666666</v>
      </c>
      <c r="G136" s="249">
        <v>221.68333333333331</v>
      </c>
      <c r="H136" s="249">
        <v>238.3833333333333</v>
      </c>
      <c r="I136" s="249">
        <v>242.86666666666665</v>
      </c>
      <c r="J136" s="249">
        <v>246.73333333333329</v>
      </c>
      <c r="K136" s="248">
        <v>239</v>
      </c>
      <c r="L136" s="248">
        <v>230.65</v>
      </c>
      <c r="M136" s="248">
        <v>29.736239999999999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1251.5999999999999</v>
      </c>
      <c r="D137" s="249">
        <v>1262.8666666666666</v>
      </c>
      <c r="E137" s="249">
        <v>1238.7333333333331</v>
      </c>
      <c r="F137" s="249">
        <v>1225.8666666666666</v>
      </c>
      <c r="G137" s="249">
        <v>1201.7333333333331</v>
      </c>
      <c r="H137" s="249">
        <v>1275.7333333333331</v>
      </c>
      <c r="I137" s="249">
        <v>1299.8666666666668</v>
      </c>
      <c r="J137" s="249">
        <v>1312.7333333333331</v>
      </c>
      <c r="K137" s="248">
        <v>1287</v>
      </c>
      <c r="L137" s="248">
        <v>1250</v>
      </c>
      <c r="M137" s="248">
        <v>21.36354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514.20000000000005</v>
      </c>
      <c r="D138" s="249">
        <v>515.85</v>
      </c>
      <c r="E138" s="249">
        <v>510.80000000000007</v>
      </c>
      <c r="F138" s="249">
        <v>507.40000000000009</v>
      </c>
      <c r="G138" s="249">
        <v>502.35000000000014</v>
      </c>
      <c r="H138" s="249">
        <v>519.25</v>
      </c>
      <c r="I138" s="249">
        <v>524.29999999999995</v>
      </c>
      <c r="J138" s="249">
        <v>527.69999999999993</v>
      </c>
      <c r="K138" s="248">
        <v>520.9</v>
      </c>
      <c r="L138" s="248">
        <v>512.45000000000005</v>
      </c>
      <c r="M138" s="248">
        <v>14.39095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8485.7999999999993</v>
      </c>
      <c r="D139" s="249">
        <v>8506.6</v>
      </c>
      <c r="E139" s="249">
        <v>8425.2000000000007</v>
      </c>
      <c r="F139" s="249">
        <v>8364.6</v>
      </c>
      <c r="G139" s="249">
        <v>8283.2000000000007</v>
      </c>
      <c r="H139" s="249">
        <v>8567.2000000000007</v>
      </c>
      <c r="I139" s="249">
        <v>8648.5999999999985</v>
      </c>
      <c r="J139" s="249">
        <v>8709.2000000000007</v>
      </c>
      <c r="K139" s="248">
        <v>8588</v>
      </c>
      <c r="L139" s="248">
        <v>8446</v>
      </c>
      <c r="M139" s="248">
        <v>6.2422199999999997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705</v>
      </c>
      <c r="D140" s="249">
        <v>706.16666666666663</v>
      </c>
      <c r="E140" s="249">
        <v>694.83333333333326</v>
      </c>
      <c r="F140" s="249">
        <v>684.66666666666663</v>
      </c>
      <c r="G140" s="249">
        <v>673.33333333333326</v>
      </c>
      <c r="H140" s="249">
        <v>716.33333333333326</v>
      </c>
      <c r="I140" s="249">
        <v>727.66666666666652</v>
      </c>
      <c r="J140" s="249">
        <v>737.83333333333326</v>
      </c>
      <c r="K140" s="248">
        <v>717.5</v>
      </c>
      <c r="L140" s="248">
        <v>696</v>
      </c>
      <c r="M140" s="248">
        <v>5.4518500000000003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426.95</v>
      </c>
      <c r="D141" s="249">
        <v>428.83333333333331</v>
      </c>
      <c r="E141" s="249">
        <v>421.46666666666664</v>
      </c>
      <c r="F141" s="249">
        <v>415.98333333333335</v>
      </c>
      <c r="G141" s="249">
        <v>408.61666666666667</v>
      </c>
      <c r="H141" s="249">
        <v>434.31666666666661</v>
      </c>
      <c r="I141" s="249">
        <v>441.68333333333328</v>
      </c>
      <c r="J141" s="249">
        <v>447.16666666666657</v>
      </c>
      <c r="K141" s="248">
        <v>436.2</v>
      </c>
      <c r="L141" s="248">
        <v>423.35</v>
      </c>
      <c r="M141" s="248">
        <v>13.14423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58.9</v>
      </c>
      <c r="D142" s="249">
        <v>59.266666666666673</v>
      </c>
      <c r="E142" s="249">
        <v>57.933333333333344</v>
      </c>
      <c r="F142" s="249">
        <v>56.966666666666669</v>
      </c>
      <c r="G142" s="249">
        <v>55.63333333333334</v>
      </c>
      <c r="H142" s="249">
        <v>60.233333333333348</v>
      </c>
      <c r="I142" s="249">
        <v>61.566666666666677</v>
      </c>
      <c r="J142" s="249">
        <v>62.533333333333353</v>
      </c>
      <c r="K142" s="248">
        <v>60.6</v>
      </c>
      <c r="L142" s="248">
        <v>58.3</v>
      </c>
      <c r="M142" s="248">
        <v>28.641359999999999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1913.15</v>
      </c>
      <c r="D143" s="249">
        <v>1930.3166666666666</v>
      </c>
      <c r="E143" s="249">
        <v>1882.5833333333333</v>
      </c>
      <c r="F143" s="249">
        <v>1852.0166666666667</v>
      </c>
      <c r="G143" s="249">
        <v>1804.2833333333333</v>
      </c>
      <c r="H143" s="249">
        <v>1960.8833333333332</v>
      </c>
      <c r="I143" s="249">
        <v>2008.6166666666668</v>
      </c>
      <c r="J143" s="249">
        <v>2039.1833333333332</v>
      </c>
      <c r="K143" s="248">
        <v>1978.05</v>
      </c>
      <c r="L143" s="248">
        <v>1899.75</v>
      </c>
      <c r="M143" s="248">
        <v>14.23859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1078.5999999999999</v>
      </c>
      <c r="D144" s="249">
        <v>1083.4166666666667</v>
      </c>
      <c r="E144" s="249">
        <v>1063.2333333333336</v>
      </c>
      <c r="F144" s="249">
        <v>1047.8666666666668</v>
      </c>
      <c r="G144" s="249">
        <v>1027.6833333333336</v>
      </c>
      <c r="H144" s="249">
        <v>1098.7833333333335</v>
      </c>
      <c r="I144" s="249">
        <v>1118.9666666666665</v>
      </c>
      <c r="J144" s="249">
        <v>1134.3333333333335</v>
      </c>
      <c r="K144" s="248">
        <v>1103.5999999999999</v>
      </c>
      <c r="L144" s="248">
        <v>1068.05</v>
      </c>
      <c r="M144" s="248">
        <v>4.7522900000000003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169.8</v>
      </c>
      <c r="D145" s="249">
        <v>170.65</v>
      </c>
      <c r="E145" s="249">
        <v>168.20000000000002</v>
      </c>
      <c r="F145" s="249">
        <v>166.60000000000002</v>
      </c>
      <c r="G145" s="249">
        <v>164.15000000000003</v>
      </c>
      <c r="H145" s="249">
        <v>172.25</v>
      </c>
      <c r="I145" s="249">
        <v>174.7</v>
      </c>
      <c r="J145" s="249">
        <v>176.29999999999998</v>
      </c>
      <c r="K145" s="248">
        <v>173.1</v>
      </c>
      <c r="L145" s="248">
        <v>169.05</v>
      </c>
      <c r="M145" s="248">
        <v>94.331659999999999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77.349999999999994</v>
      </c>
      <c r="D146" s="249">
        <v>77.3</v>
      </c>
      <c r="E146" s="249">
        <v>76.349999999999994</v>
      </c>
      <c r="F146" s="249">
        <v>75.349999999999994</v>
      </c>
      <c r="G146" s="249">
        <v>74.399999999999991</v>
      </c>
      <c r="H146" s="249">
        <v>78.3</v>
      </c>
      <c r="I146" s="249">
        <v>79.250000000000014</v>
      </c>
      <c r="J146" s="249">
        <v>80.25</v>
      </c>
      <c r="K146" s="248">
        <v>78.25</v>
      </c>
      <c r="L146" s="248">
        <v>76.3</v>
      </c>
      <c r="M146" s="248">
        <v>103.72718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4143.3500000000004</v>
      </c>
      <c r="D147" s="249">
        <v>4186.8833333333332</v>
      </c>
      <c r="E147" s="249">
        <v>4088.8166666666666</v>
      </c>
      <c r="F147" s="249">
        <v>4034.2833333333338</v>
      </c>
      <c r="G147" s="249">
        <v>3936.2166666666672</v>
      </c>
      <c r="H147" s="249">
        <v>4241.4166666666661</v>
      </c>
      <c r="I147" s="249">
        <v>4339.4833333333318</v>
      </c>
      <c r="J147" s="249">
        <v>4394.0166666666655</v>
      </c>
      <c r="K147" s="248">
        <v>4284.95</v>
      </c>
      <c r="L147" s="248">
        <v>4132.3500000000004</v>
      </c>
      <c r="M147" s="248">
        <v>1.35127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19738.7</v>
      </c>
      <c r="D148" s="249">
        <v>19722.933333333331</v>
      </c>
      <c r="E148" s="249">
        <v>19585.866666666661</v>
      </c>
      <c r="F148" s="249">
        <v>19433.033333333329</v>
      </c>
      <c r="G148" s="249">
        <v>19295.96666666666</v>
      </c>
      <c r="H148" s="249">
        <v>19875.766666666663</v>
      </c>
      <c r="I148" s="249">
        <v>20012.833333333336</v>
      </c>
      <c r="J148" s="249">
        <v>20165.666666666664</v>
      </c>
      <c r="K148" s="248">
        <v>19860</v>
      </c>
      <c r="L148" s="248">
        <v>19570.099999999999</v>
      </c>
      <c r="M148" s="248">
        <v>0.69320999999999999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267.39999999999998</v>
      </c>
      <c r="D149" s="249">
        <v>266.95</v>
      </c>
      <c r="E149" s="249">
        <v>264.64999999999998</v>
      </c>
      <c r="F149" s="249">
        <v>261.89999999999998</v>
      </c>
      <c r="G149" s="249">
        <v>259.59999999999997</v>
      </c>
      <c r="H149" s="249">
        <v>269.7</v>
      </c>
      <c r="I149" s="249">
        <v>272.00000000000006</v>
      </c>
      <c r="J149" s="249">
        <v>274.75</v>
      </c>
      <c r="K149" s="248">
        <v>269.25</v>
      </c>
      <c r="L149" s="248">
        <v>264.2</v>
      </c>
      <c r="M149" s="248">
        <v>11.66137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879.95</v>
      </c>
      <c r="D150" s="249">
        <v>882.91666666666663</v>
      </c>
      <c r="E150" s="249">
        <v>859.68333333333328</v>
      </c>
      <c r="F150" s="249">
        <v>839.41666666666663</v>
      </c>
      <c r="G150" s="249">
        <v>816.18333333333328</v>
      </c>
      <c r="H150" s="249">
        <v>903.18333333333328</v>
      </c>
      <c r="I150" s="249">
        <v>926.41666666666663</v>
      </c>
      <c r="J150" s="249">
        <v>946.68333333333328</v>
      </c>
      <c r="K150" s="248">
        <v>906.15</v>
      </c>
      <c r="L150" s="248">
        <v>862.65</v>
      </c>
      <c r="M150" s="248">
        <v>6.5632000000000001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147.19999999999999</v>
      </c>
      <c r="D151" s="249">
        <v>148.23333333333332</v>
      </c>
      <c r="E151" s="249">
        <v>145.96666666666664</v>
      </c>
      <c r="F151" s="249">
        <v>144.73333333333332</v>
      </c>
      <c r="G151" s="249">
        <v>142.46666666666664</v>
      </c>
      <c r="H151" s="249">
        <v>149.46666666666664</v>
      </c>
      <c r="I151" s="249">
        <v>151.73333333333335</v>
      </c>
      <c r="J151" s="249">
        <v>152.96666666666664</v>
      </c>
      <c r="K151" s="248">
        <v>150.5</v>
      </c>
      <c r="L151" s="248">
        <v>147</v>
      </c>
      <c r="M151" s="248">
        <v>205.40447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214.55</v>
      </c>
      <c r="D152" s="249">
        <v>215.35</v>
      </c>
      <c r="E152" s="249">
        <v>212.7</v>
      </c>
      <c r="F152" s="249">
        <v>210.85</v>
      </c>
      <c r="G152" s="249">
        <v>208.2</v>
      </c>
      <c r="H152" s="249">
        <v>217.2</v>
      </c>
      <c r="I152" s="249">
        <v>219.85000000000002</v>
      </c>
      <c r="J152" s="249">
        <v>221.7</v>
      </c>
      <c r="K152" s="248">
        <v>218</v>
      </c>
      <c r="L152" s="248">
        <v>213.5</v>
      </c>
      <c r="M152" s="248">
        <v>17.848369999999999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528</v>
      </c>
      <c r="D153" s="249">
        <v>528.85</v>
      </c>
      <c r="E153" s="249">
        <v>523.65000000000009</v>
      </c>
      <c r="F153" s="249">
        <v>519.30000000000007</v>
      </c>
      <c r="G153" s="249">
        <v>514.10000000000014</v>
      </c>
      <c r="H153" s="249">
        <v>533.20000000000005</v>
      </c>
      <c r="I153" s="249">
        <v>538.40000000000009</v>
      </c>
      <c r="J153" s="249">
        <v>542.75</v>
      </c>
      <c r="K153" s="248">
        <v>534.04999999999995</v>
      </c>
      <c r="L153" s="248">
        <v>524.5</v>
      </c>
      <c r="M153" s="248">
        <v>20.965900000000001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3018.85</v>
      </c>
      <c r="D154" s="249">
        <v>3027.9500000000003</v>
      </c>
      <c r="E154" s="249">
        <v>3005.9000000000005</v>
      </c>
      <c r="F154" s="249">
        <v>2992.9500000000003</v>
      </c>
      <c r="G154" s="249">
        <v>2970.9000000000005</v>
      </c>
      <c r="H154" s="249">
        <v>3040.9000000000005</v>
      </c>
      <c r="I154" s="249">
        <v>3062.9500000000007</v>
      </c>
      <c r="J154" s="249">
        <v>3075.9000000000005</v>
      </c>
      <c r="K154" s="248">
        <v>3050</v>
      </c>
      <c r="L154" s="248">
        <v>3015</v>
      </c>
      <c r="M154" s="248">
        <v>0.64717999999999998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463.65</v>
      </c>
      <c r="D155" s="249">
        <v>461.5333333333333</v>
      </c>
      <c r="E155" s="249">
        <v>453.11666666666662</v>
      </c>
      <c r="F155" s="249">
        <v>442.58333333333331</v>
      </c>
      <c r="G155" s="249">
        <v>434.16666666666663</v>
      </c>
      <c r="H155" s="249">
        <v>472.06666666666661</v>
      </c>
      <c r="I155" s="249">
        <v>480.48333333333335</v>
      </c>
      <c r="J155" s="249">
        <v>491.01666666666659</v>
      </c>
      <c r="K155" s="248">
        <v>469.95</v>
      </c>
      <c r="L155" s="248">
        <v>451</v>
      </c>
      <c r="M155" s="248">
        <v>36.907679999999999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3520.2</v>
      </c>
      <c r="D156" s="249">
        <v>3541.0833333333335</v>
      </c>
      <c r="E156" s="249">
        <v>3479.2166666666672</v>
      </c>
      <c r="F156" s="249">
        <v>3438.2333333333336</v>
      </c>
      <c r="G156" s="249">
        <v>3376.3666666666672</v>
      </c>
      <c r="H156" s="249">
        <v>3582.0666666666671</v>
      </c>
      <c r="I156" s="249">
        <v>3643.9333333333329</v>
      </c>
      <c r="J156" s="249">
        <v>3684.916666666667</v>
      </c>
      <c r="K156" s="248">
        <v>3602.95</v>
      </c>
      <c r="L156" s="248">
        <v>3500.1</v>
      </c>
      <c r="M156" s="248">
        <v>10.06701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42967.95</v>
      </c>
      <c r="D157" s="249">
        <v>43290.333333333336</v>
      </c>
      <c r="E157" s="249">
        <v>42580.666666666672</v>
      </c>
      <c r="F157" s="249">
        <v>42193.383333333339</v>
      </c>
      <c r="G157" s="249">
        <v>41483.716666666674</v>
      </c>
      <c r="H157" s="249">
        <v>43677.616666666669</v>
      </c>
      <c r="I157" s="249">
        <v>44387.28333333334</v>
      </c>
      <c r="J157" s="249">
        <v>44774.566666666666</v>
      </c>
      <c r="K157" s="248">
        <v>44000</v>
      </c>
      <c r="L157" s="248">
        <v>42903.05</v>
      </c>
      <c r="M157" s="248">
        <v>0.26021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1242</v>
      </c>
      <c r="D158" s="249">
        <v>1237.6666666666667</v>
      </c>
      <c r="E158" s="249">
        <v>1219.3333333333335</v>
      </c>
      <c r="F158" s="249">
        <v>1196.6666666666667</v>
      </c>
      <c r="G158" s="249">
        <v>1178.3333333333335</v>
      </c>
      <c r="H158" s="249">
        <v>1260.3333333333335</v>
      </c>
      <c r="I158" s="249">
        <v>1278.666666666667</v>
      </c>
      <c r="J158" s="249">
        <v>1301.3333333333335</v>
      </c>
      <c r="K158" s="248">
        <v>1256</v>
      </c>
      <c r="L158" s="248">
        <v>1215</v>
      </c>
      <c r="M158" s="248">
        <v>2.7873800000000002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3968.35</v>
      </c>
      <c r="D159" s="249">
        <v>3997.6666666666665</v>
      </c>
      <c r="E159" s="249">
        <v>3923.333333333333</v>
      </c>
      <c r="F159" s="249">
        <v>3878.3166666666666</v>
      </c>
      <c r="G159" s="249">
        <v>3803.9833333333331</v>
      </c>
      <c r="H159" s="249">
        <v>4042.6833333333329</v>
      </c>
      <c r="I159" s="249">
        <v>4117.0166666666664</v>
      </c>
      <c r="J159" s="249">
        <v>4162.0333333333328</v>
      </c>
      <c r="K159" s="248">
        <v>4072</v>
      </c>
      <c r="L159" s="248">
        <v>3952.65</v>
      </c>
      <c r="M159" s="248">
        <v>4.0460099999999999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211.1</v>
      </c>
      <c r="D160" s="249">
        <v>212.44999999999996</v>
      </c>
      <c r="E160" s="249">
        <v>209.19999999999993</v>
      </c>
      <c r="F160" s="249">
        <v>207.29999999999998</v>
      </c>
      <c r="G160" s="249">
        <v>204.04999999999995</v>
      </c>
      <c r="H160" s="249">
        <v>214.34999999999991</v>
      </c>
      <c r="I160" s="249">
        <v>217.59999999999997</v>
      </c>
      <c r="J160" s="249">
        <v>219.49999999999989</v>
      </c>
      <c r="K160" s="248">
        <v>215.7</v>
      </c>
      <c r="L160" s="248">
        <v>210.55</v>
      </c>
      <c r="M160" s="248">
        <v>21.19661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2592.9</v>
      </c>
      <c r="D161" s="249">
        <v>2588.6333333333332</v>
      </c>
      <c r="E161" s="249">
        <v>2562.2666666666664</v>
      </c>
      <c r="F161" s="249">
        <v>2531.6333333333332</v>
      </c>
      <c r="G161" s="249">
        <v>2505.2666666666664</v>
      </c>
      <c r="H161" s="249">
        <v>2619.2666666666664</v>
      </c>
      <c r="I161" s="249">
        <v>2645.6333333333332</v>
      </c>
      <c r="J161" s="249">
        <v>2676.2666666666664</v>
      </c>
      <c r="K161" s="248">
        <v>2615</v>
      </c>
      <c r="L161" s="248">
        <v>2558</v>
      </c>
      <c r="M161" s="248">
        <v>4.5097699999999996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2753.9</v>
      </c>
      <c r="D162" s="249">
        <v>2820</v>
      </c>
      <c r="E162" s="249">
        <v>2674.9</v>
      </c>
      <c r="F162" s="249">
        <v>2595.9</v>
      </c>
      <c r="G162" s="249">
        <v>2450.8000000000002</v>
      </c>
      <c r="H162" s="249">
        <v>2899</v>
      </c>
      <c r="I162" s="249">
        <v>3044.1000000000004</v>
      </c>
      <c r="J162" s="249">
        <v>3123.1</v>
      </c>
      <c r="K162" s="248">
        <v>2965.1</v>
      </c>
      <c r="L162" s="248">
        <v>2741</v>
      </c>
      <c r="M162" s="248">
        <v>19.077719999999999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288.85000000000002</v>
      </c>
      <c r="D163" s="249">
        <v>288.93333333333334</v>
      </c>
      <c r="E163" s="249">
        <v>284.4666666666667</v>
      </c>
      <c r="F163" s="249">
        <v>280.08333333333337</v>
      </c>
      <c r="G163" s="249">
        <v>275.61666666666673</v>
      </c>
      <c r="H163" s="249">
        <v>293.31666666666666</v>
      </c>
      <c r="I163" s="249">
        <v>297.78333333333325</v>
      </c>
      <c r="J163" s="249">
        <v>302.16666666666663</v>
      </c>
      <c r="K163" s="248">
        <v>293.39999999999998</v>
      </c>
      <c r="L163" s="248">
        <v>284.55</v>
      </c>
      <c r="M163" s="248">
        <v>32.329099999999997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141.6</v>
      </c>
      <c r="D164" s="249">
        <v>141.38333333333335</v>
      </c>
      <c r="E164" s="249">
        <v>139.26666666666671</v>
      </c>
      <c r="F164" s="249">
        <v>136.93333333333337</v>
      </c>
      <c r="G164" s="249">
        <v>134.81666666666672</v>
      </c>
      <c r="H164" s="249">
        <v>143.7166666666667</v>
      </c>
      <c r="I164" s="249">
        <v>145.83333333333331</v>
      </c>
      <c r="J164" s="249">
        <v>148.16666666666669</v>
      </c>
      <c r="K164" s="248">
        <v>143.5</v>
      </c>
      <c r="L164" s="248">
        <v>139.05000000000001</v>
      </c>
      <c r="M164" s="248">
        <v>67.437619999999995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213.2</v>
      </c>
      <c r="D165" s="249">
        <v>214.66666666666666</v>
      </c>
      <c r="E165" s="249">
        <v>211.13333333333333</v>
      </c>
      <c r="F165" s="249">
        <v>209.06666666666666</v>
      </c>
      <c r="G165" s="249">
        <v>205.53333333333333</v>
      </c>
      <c r="H165" s="249">
        <v>216.73333333333332</v>
      </c>
      <c r="I165" s="249">
        <v>220.26666666666668</v>
      </c>
      <c r="J165" s="249">
        <v>222.33333333333331</v>
      </c>
      <c r="K165" s="248">
        <v>218.2</v>
      </c>
      <c r="L165" s="248">
        <v>212.6</v>
      </c>
      <c r="M165" s="248">
        <v>83.749629999999996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463.8</v>
      </c>
      <c r="D166" s="249">
        <v>473.31666666666661</v>
      </c>
      <c r="E166" s="249">
        <v>450.63333333333321</v>
      </c>
      <c r="F166" s="249">
        <v>437.46666666666658</v>
      </c>
      <c r="G166" s="249">
        <v>414.78333333333319</v>
      </c>
      <c r="H166" s="249">
        <v>486.48333333333323</v>
      </c>
      <c r="I166" s="249">
        <v>509.16666666666663</v>
      </c>
      <c r="J166" s="249">
        <v>522.33333333333326</v>
      </c>
      <c r="K166" s="248">
        <v>496</v>
      </c>
      <c r="L166" s="248">
        <v>460.15</v>
      </c>
      <c r="M166" s="248">
        <v>5.5505599999999999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14299.5</v>
      </c>
      <c r="D167" s="249">
        <v>14151.5</v>
      </c>
      <c r="E167" s="249">
        <v>13858</v>
      </c>
      <c r="F167" s="249">
        <v>13416.5</v>
      </c>
      <c r="G167" s="249">
        <v>13123</v>
      </c>
      <c r="H167" s="249">
        <v>14593</v>
      </c>
      <c r="I167" s="249">
        <v>14886.5</v>
      </c>
      <c r="J167" s="249">
        <v>15328</v>
      </c>
      <c r="K167" s="248">
        <v>14445</v>
      </c>
      <c r="L167" s="248">
        <v>13710</v>
      </c>
      <c r="M167" s="248">
        <v>8.7709999999999996E-2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56.75</v>
      </c>
      <c r="D168" s="249">
        <v>57.733333333333327</v>
      </c>
      <c r="E168" s="249">
        <v>55.466666666666654</v>
      </c>
      <c r="F168" s="249">
        <v>54.18333333333333</v>
      </c>
      <c r="G168" s="249">
        <v>51.916666666666657</v>
      </c>
      <c r="H168" s="249">
        <v>59.016666666666652</v>
      </c>
      <c r="I168" s="249">
        <v>61.283333333333317</v>
      </c>
      <c r="J168" s="249">
        <v>62.566666666666649</v>
      </c>
      <c r="K168" s="248">
        <v>60</v>
      </c>
      <c r="L168" s="248">
        <v>56.45</v>
      </c>
      <c r="M168" s="248">
        <v>1506.0366200000001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110.9</v>
      </c>
      <c r="D169" s="249">
        <v>111.96666666666665</v>
      </c>
      <c r="E169" s="249">
        <v>109.58333333333331</v>
      </c>
      <c r="F169" s="249">
        <v>108.26666666666667</v>
      </c>
      <c r="G169" s="249">
        <v>105.88333333333333</v>
      </c>
      <c r="H169" s="249">
        <v>113.2833333333333</v>
      </c>
      <c r="I169" s="249">
        <v>115.66666666666666</v>
      </c>
      <c r="J169" s="249">
        <v>116.98333333333329</v>
      </c>
      <c r="K169" s="248">
        <v>114.35</v>
      </c>
      <c r="L169" s="248">
        <v>110.65</v>
      </c>
      <c r="M169" s="248">
        <v>92.520669999999996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2565.6</v>
      </c>
      <c r="D170" s="249">
        <v>2580.85</v>
      </c>
      <c r="E170" s="249">
        <v>2542.8999999999996</v>
      </c>
      <c r="F170" s="249">
        <v>2520.1999999999998</v>
      </c>
      <c r="G170" s="249">
        <v>2482.2499999999995</v>
      </c>
      <c r="H170" s="249">
        <v>2603.5499999999997</v>
      </c>
      <c r="I170" s="249">
        <v>2641.4999999999995</v>
      </c>
      <c r="J170" s="249">
        <v>2664.2</v>
      </c>
      <c r="K170" s="248">
        <v>2618.8000000000002</v>
      </c>
      <c r="L170" s="248">
        <v>2558.15</v>
      </c>
      <c r="M170" s="248">
        <v>73.089340000000007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790.85</v>
      </c>
      <c r="D171" s="249">
        <v>790.81666666666661</v>
      </c>
      <c r="E171" s="249">
        <v>784.63333333333321</v>
      </c>
      <c r="F171" s="249">
        <v>778.41666666666663</v>
      </c>
      <c r="G171" s="249">
        <v>772.23333333333323</v>
      </c>
      <c r="H171" s="249">
        <v>797.03333333333319</v>
      </c>
      <c r="I171" s="249">
        <v>803.21666666666658</v>
      </c>
      <c r="J171" s="249">
        <v>809.43333333333317</v>
      </c>
      <c r="K171" s="248">
        <v>797</v>
      </c>
      <c r="L171" s="248">
        <v>784.6</v>
      </c>
      <c r="M171" s="248">
        <v>13.77355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1254.1500000000001</v>
      </c>
      <c r="D172" s="249">
        <v>1261.1666666666667</v>
      </c>
      <c r="E172" s="249">
        <v>1243.5833333333335</v>
      </c>
      <c r="F172" s="249">
        <v>1233.0166666666667</v>
      </c>
      <c r="G172" s="249">
        <v>1215.4333333333334</v>
      </c>
      <c r="H172" s="249">
        <v>1271.7333333333336</v>
      </c>
      <c r="I172" s="249">
        <v>1289.3166666666671</v>
      </c>
      <c r="J172" s="249">
        <v>1299.8833333333337</v>
      </c>
      <c r="K172" s="248">
        <v>1278.75</v>
      </c>
      <c r="L172" s="248">
        <v>1250.5999999999999</v>
      </c>
      <c r="M172" s="248">
        <v>7.2202400000000004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2324.3000000000002</v>
      </c>
      <c r="D173" s="249">
        <v>2338.7666666666669</v>
      </c>
      <c r="E173" s="249">
        <v>2295.5333333333338</v>
      </c>
      <c r="F173" s="249">
        <v>2266.7666666666669</v>
      </c>
      <c r="G173" s="249">
        <v>2223.5333333333338</v>
      </c>
      <c r="H173" s="249">
        <v>2367.5333333333338</v>
      </c>
      <c r="I173" s="249">
        <v>2410.7666666666664</v>
      </c>
      <c r="J173" s="249">
        <v>2439.5333333333338</v>
      </c>
      <c r="K173" s="248">
        <v>2382</v>
      </c>
      <c r="L173" s="248">
        <v>2310</v>
      </c>
      <c r="M173" s="248">
        <v>9.8055699999999995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70.55</v>
      </c>
      <c r="D174" s="249">
        <v>70.766666666666666</v>
      </c>
      <c r="E174" s="249">
        <v>69.833333333333329</v>
      </c>
      <c r="F174" s="249">
        <v>69.11666666666666</v>
      </c>
      <c r="G174" s="249">
        <v>68.183333333333323</v>
      </c>
      <c r="H174" s="249">
        <v>71.483333333333334</v>
      </c>
      <c r="I174" s="249">
        <v>72.416666666666671</v>
      </c>
      <c r="J174" s="249">
        <v>73.13333333333334</v>
      </c>
      <c r="K174" s="248">
        <v>71.7</v>
      </c>
      <c r="L174" s="248">
        <v>70.05</v>
      </c>
      <c r="M174" s="248">
        <v>125.89176999999999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23725.8</v>
      </c>
      <c r="D175" s="249">
        <v>23896.25</v>
      </c>
      <c r="E175" s="249">
        <v>23462.55</v>
      </c>
      <c r="F175" s="249">
        <v>23199.3</v>
      </c>
      <c r="G175" s="249">
        <v>22765.599999999999</v>
      </c>
      <c r="H175" s="249">
        <v>24159.5</v>
      </c>
      <c r="I175" s="249">
        <v>24593.199999999997</v>
      </c>
      <c r="J175" s="249">
        <v>24856.45</v>
      </c>
      <c r="K175" s="248">
        <v>24329.95</v>
      </c>
      <c r="L175" s="248">
        <v>23633</v>
      </c>
      <c r="M175" s="248">
        <v>0.26790999999999998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>
        <v>1370.45</v>
      </c>
      <c r="D176" s="249">
        <v>1370.8499999999997</v>
      </c>
      <c r="E176" s="249">
        <v>1337.6999999999994</v>
      </c>
      <c r="F176" s="249">
        <v>1304.9499999999996</v>
      </c>
      <c r="G176" s="249">
        <v>1271.7999999999993</v>
      </c>
      <c r="H176" s="249">
        <v>1403.5999999999995</v>
      </c>
      <c r="I176" s="249">
        <v>1436.7499999999995</v>
      </c>
      <c r="J176" s="249">
        <v>1469.4999999999995</v>
      </c>
      <c r="K176" s="248">
        <v>1404</v>
      </c>
      <c r="L176" s="248">
        <v>1338.1</v>
      </c>
      <c r="M176" s="248">
        <v>18.14246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2895.05</v>
      </c>
      <c r="D177" s="249">
        <v>2911.4499999999994</v>
      </c>
      <c r="E177" s="249">
        <v>2868.2999999999988</v>
      </c>
      <c r="F177" s="249">
        <v>2841.5499999999993</v>
      </c>
      <c r="G177" s="249">
        <v>2798.3999999999987</v>
      </c>
      <c r="H177" s="249">
        <v>2938.1999999999989</v>
      </c>
      <c r="I177" s="249">
        <v>2981.3499999999995</v>
      </c>
      <c r="J177" s="249">
        <v>3008.099999999999</v>
      </c>
      <c r="K177" s="248">
        <v>2954.6</v>
      </c>
      <c r="L177" s="248">
        <v>2884.7</v>
      </c>
      <c r="M177" s="248">
        <v>4.3530499999999996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452.5</v>
      </c>
      <c r="D178" s="249">
        <v>455.0333333333333</v>
      </c>
      <c r="E178" s="249">
        <v>448.66666666666663</v>
      </c>
      <c r="F178" s="249">
        <v>444.83333333333331</v>
      </c>
      <c r="G178" s="249">
        <v>438.46666666666664</v>
      </c>
      <c r="H178" s="249">
        <v>458.86666666666662</v>
      </c>
      <c r="I178" s="249">
        <v>465.23333333333329</v>
      </c>
      <c r="J178" s="249">
        <v>469.06666666666661</v>
      </c>
      <c r="K178" s="248">
        <v>461.4</v>
      </c>
      <c r="L178" s="248">
        <v>451.2</v>
      </c>
      <c r="M178" s="248">
        <v>7.3197799999999997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603.35</v>
      </c>
      <c r="D179" s="249">
        <v>607.01666666666677</v>
      </c>
      <c r="E179" s="249">
        <v>598.43333333333351</v>
      </c>
      <c r="F179" s="249">
        <v>593.51666666666677</v>
      </c>
      <c r="G179" s="249">
        <v>584.93333333333351</v>
      </c>
      <c r="H179" s="249">
        <v>611.93333333333351</v>
      </c>
      <c r="I179" s="249">
        <v>620.51666666666677</v>
      </c>
      <c r="J179" s="249">
        <v>625.43333333333351</v>
      </c>
      <c r="K179" s="248">
        <v>615.6</v>
      </c>
      <c r="L179" s="248">
        <v>602.1</v>
      </c>
      <c r="M179" s="248">
        <v>94.350710000000007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82.6</v>
      </c>
      <c r="D180" s="249">
        <v>82.716666666666654</v>
      </c>
      <c r="E180" s="249">
        <v>81.883333333333312</v>
      </c>
      <c r="F180" s="249">
        <v>81.166666666666657</v>
      </c>
      <c r="G180" s="249">
        <v>80.333333333333314</v>
      </c>
      <c r="H180" s="249">
        <v>83.433333333333309</v>
      </c>
      <c r="I180" s="249">
        <v>84.266666666666652</v>
      </c>
      <c r="J180" s="249">
        <v>84.983333333333306</v>
      </c>
      <c r="K180" s="248">
        <v>83.55</v>
      </c>
      <c r="L180" s="248">
        <v>82</v>
      </c>
      <c r="M180" s="248">
        <v>117.10485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993.65</v>
      </c>
      <c r="D181" s="249">
        <v>995.44999999999993</v>
      </c>
      <c r="E181" s="249">
        <v>985.79999999999984</v>
      </c>
      <c r="F181" s="249">
        <v>977.94999999999993</v>
      </c>
      <c r="G181" s="249">
        <v>968.29999999999984</v>
      </c>
      <c r="H181" s="249">
        <v>1003.2999999999998</v>
      </c>
      <c r="I181" s="249">
        <v>1012.9499999999999</v>
      </c>
      <c r="J181" s="249">
        <v>1020.7999999999998</v>
      </c>
      <c r="K181" s="248">
        <v>1005.1</v>
      </c>
      <c r="L181" s="248">
        <v>987.6</v>
      </c>
      <c r="M181" s="248">
        <v>26.189879999999999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499.6</v>
      </c>
      <c r="D182" s="249">
        <v>500.01666666666665</v>
      </c>
      <c r="E182" s="249">
        <v>495.13333333333333</v>
      </c>
      <c r="F182" s="249">
        <v>490.66666666666669</v>
      </c>
      <c r="G182" s="249">
        <v>485.78333333333336</v>
      </c>
      <c r="H182" s="249">
        <v>504.48333333333329</v>
      </c>
      <c r="I182" s="249">
        <v>509.36666666666662</v>
      </c>
      <c r="J182" s="249">
        <v>513.83333333333326</v>
      </c>
      <c r="K182" s="248">
        <v>504.9</v>
      </c>
      <c r="L182" s="248">
        <v>495.55</v>
      </c>
      <c r="M182" s="248">
        <v>6.10236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578</v>
      </c>
      <c r="D183" s="249">
        <v>575.91666666666663</v>
      </c>
      <c r="E183" s="249">
        <v>572.33333333333326</v>
      </c>
      <c r="F183" s="249">
        <v>566.66666666666663</v>
      </c>
      <c r="G183" s="249">
        <v>563.08333333333326</v>
      </c>
      <c r="H183" s="249">
        <v>581.58333333333326</v>
      </c>
      <c r="I183" s="249">
        <v>585.16666666666652</v>
      </c>
      <c r="J183" s="249">
        <v>590.83333333333326</v>
      </c>
      <c r="K183" s="248">
        <v>579.5</v>
      </c>
      <c r="L183" s="248">
        <v>570.25</v>
      </c>
      <c r="M183" s="248">
        <v>3.1344500000000002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1039.8499999999999</v>
      </c>
      <c r="D184" s="249">
        <v>1038.3</v>
      </c>
      <c r="E184" s="249">
        <v>1025</v>
      </c>
      <c r="F184" s="249">
        <v>1010.1500000000001</v>
      </c>
      <c r="G184" s="249">
        <v>996.85000000000014</v>
      </c>
      <c r="H184" s="249">
        <v>1053.1499999999999</v>
      </c>
      <c r="I184" s="249">
        <v>1066.4499999999996</v>
      </c>
      <c r="J184" s="249">
        <v>1081.2999999999997</v>
      </c>
      <c r="K184" s="248">
        <v>1051.5999999999999</v>
      </c>
      <c r="L184" s="248">
        <v>1023.45</v>
      </c>
      <c r="M184" s="248">
        <v>13.086119999999999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991.5</v>
      </c>
      <c r="D185" s="249">
        <v>1001</v>
      </c>
      <c r="E185" s="249">
        <v>976.2</v>
      </c>
      <c r="F185" s="249">
        <v>960.90000000000009</v>
      </c>
      <c r="G185" s="249">
        <v>936.10000000000014</v>
      </c>
      <c r="H185" s="249">
        <v>1016.3</v>
      </c>
      <c r="I185" s="249">
        <v>1041.0999999999999</v>
      </c>
      <c r="J185" s="249">
        <v>1056.3999999999999</v>
      </c>
      <c r="K185" s="248">
        <v>1025.8</v>
      </c>
      <c r="L185" s="248">
        <v>985.7</v>
      </c>
      <c r="M185" s="248">
        <v>17.582840000000001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1303</v>
      </c>
      <c r="D186" s="249">
        <v>1300.6166666666666</v>
      </c>
      <c r="E186" s="249">
        <v>1282.4833333333331</v>
      </c>
      <c r="F186" s="249">
        <v>1261.9666666666665</v>
      </c>
      <c r="G186" s="249">
        <v>1243.833333333333</v>
      </c>
      <c r="H186" s="249">
        <v>1321.1333333333332</v>
      </c>
      <c r="I186" s="249">
        <v>1339.2666666666669</v>
      </c>
      <c r="J186" s="249">
        <v>1359.7833333333333</v>
      </c>
      <c r="K186" s="248">
        <v>1318.75</v>
      </c>
      <c r="L186" s="248">
        <v>1280.0999999999999</v>
      </c>
      <c r="M186" s="248">
        <v>6.5020499999999997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3240.25</v>
      </c>
      <c r="D187" s="249">
        <v>3252.4833333333336</v>
      </c>
      <c r="E187" s="249">
        <v>3212.9666666666672</v>
      </c>
      <c r="F187" s="249">
        <v>3185.6833333333334</v>
      </c>
      <c r="G187" s="249">
        <v>3146.166666666667</v>
      </c>
      <c r="H187" s="249">
        <v>3279.7666666666673</v>
      </c>
      <c r="I187" s="249">
        <v>3319.2833333333338</v>
      </c>
      <c r="J187" s="249">
        <v>3346.5666666666675</v>
      </c>
      <c r="K187" s="248">
        <v>3292</v>
      </c>
      <c r="L187" s="248">
        <v>3225.2</v>
      </c>
      <c r="M187" s="248">
        <v>27.036799999999999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801.55</v>
      </c>
      <c r="D188" s="249">
        <v>800.5</v>
      </c>
      <c r="E188" s="249">
        <v>796.05</v>
      </c>
      <c r="F188" s="249">
        <v>790.55</v>
      </c>
      <c r="G188" s="249">
        <v>786.09999999999991</v>
      </c>
      <c r="H188" s="249">
        <v>806</v>
      </c>
      <c r="I188" s="249">
        <v>810.45</v>
      </c>
      <c r="J188" s="249">
        <v>815.95</v>
      </c>
      <c r="K188" s="248">
        <v>804.95</v>
      </c>
      <c r="L188" s="248">
        <v>795</v>
      </c>
      <c r="M188" s="248">
        <v>8.4933300000000003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6429.4</v>
      </c>
      <c r="D189" s="249">
        <v>6458.4000000000005</v>
      </c>
      <c r="E189" s="249">
        <v>6372.0000000000009</v>
      </c>
      <c r="F189" s="249">
        <v>6314.6</v>
      </c>
      <c r="G189" s="249">
        <v>6228.2000000000007</v>
      </c>
      <c r="H189" s="249">
        <v>6515.8000000000011</v>
      </c>
      <c r="I189" s="249">
        <v>6602.2000000000007</v>
      </c>
      <c r="J189" s="249">
        <v>6659.6000000000013</v>
      </c>
      <c r="K189" s="248">
        <v>6544.8</v>
      </c>
      <c r="L189" s="248">
        <v>6401</v>
      </c>
      <c r="M189" s="248">
        <v>2.44998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421.6</v>
      </c>
      <c r="D190" s="249">
        <v>420.83333333333331</v>
      </c>
      <c r="E190" s="249">
        <v>413.86666666666662</v>
      </c>
      <c r="F190" s="249">
        <v>406.13333333333333</v>
      </c>
      <c r="G190" s="249">
        <v>399.16666666666663</v>
      </c>
      <c r="H190" s="249">
        <v>428.56666666666661</v>
      </c>
      <c r="I190" s="249">
        <v>435.5333333333333</v>
      </c>
      <c r="J190" s="249">
        <v>443.26666666666659</v>
      </c>
      <c r="K190" s="248">
        <v>427.8</v>
      </c>
      <c r="L190" s="248">
        <v>413.1</v>
      </c>
      <c r="M190" s="248">
        <v>509.49198000000001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217.35</v>
      </c>
      <c r="D191" s="249">
        <v>218.63333333333335</v>
      </c>
      <c r="E191" s="249">
        <v>214.76666666666671</v>
      </c>
      <c r="F191" s="249">
        <v>212.18333333333337</v>
      </c>
      <c r="G191" s="249">
        <v>208.31666666666672</v>
      </c>
      <c r="H191" s="249">
        <v>221.2166666666667</v>
      </c>
      <c r="I191" s="249">
        <v>225.08333333333331</v>
      </c>
      <c r="J191" s="249">
        <v>227.66666666666669</v>
      </c>
      <c r="K191" s="248">
        <v>222.5</v>
      </c>
      <c r="L191" s="248">
        <v>216.05</v>
      </c>
      <c r="M191" s="248">
        <v>103.49382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111.05</v>
      </c>
      <c r="D192" s="249">
        <v>110.86666666666666</v>
      </c>
      <c r="E192" s="249">
        <v>109.63333333333333</v>
      </c>
      <c r="F192" s="249">
        <v>108.21666666666667</v>
      </c>
      <c r="G192" s="249">
        <v>106.98333333333333</v>
      </c>
      <c r="H192" s="249">
        <v>112.28333333333332</v>
      </c>
      <c r="I192" s="249">
        <v>113.51666666666664</v>
      </c>
      <c r="J192" s="249">
        <v>114.93333333333331</v>
      </c>
      <c r="K192" s="248">
        <v>112.1</v>
      </c>
      <c r="L192" s="248">
        <v>109.45</v>
      </c>
      <c r="M192" s="248">
        <v>347.36664999999999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97.85</v>
      </c>
      <c r="D193" s="249">
        <v>98.149999999999991</v>
      </c>
      <c r="E193" s="249">
        <v>96.949999999999989</v>
      </c>
      <c r="F193" s="249">
        <v>96.05</v>
      </c>
      <c r="G193" s="249">
        <v>94.85</v>
      </c>
      <c r="H193" s="249">
        <v>99.049999999999983</v>
      </c>
      <c r="I193" s="249">
        <v>100.25</v>
      </c>
      <c r="J193" s="249">
        <v>101.14999999999998</v>
      </c>
      <c r="K193" s="248">
        <v>99.35</v>
      </c>
      <c r="L193" s="248">
        <v>97.25</v>
      </c>
      <c r="M193" s="248">
        <v>15.830909999999999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1020.8</v>
      </c>
      <c r="D194" s="249">
        <v>1021.7666666666668</v>
      </c>
      <c r="E194" s="249">
        <v>1010.0333333333335</v>
      </c>
      <c r="F194" s="249">
        <v>999.26666666666677</v>
      </c>
      <c r="G194" s="249">
        <v>987.53333333333353</v>
      </c>
      <c r="H194" s="249">
        <v>1032.5333333333335</v>
      </c>
      <c r="I194" s="249">
        <v>1044.2666666666669</v>
      </c>
      <c r="J194" s="249">
        <v>1055.0333333333335</v>
      </c>
      <c r="K194" s="248">
        <v>1033.5</v>
      </c>
      <c r="L194" s="248">
        <v>1011</v>
      </c>
      <c r="M194" s="248">
        <v>29.943639999999998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714.45</v>
      </c>
      <c r="D195" s="249">
        <v>715.75</v>
      </c>
      <c r="E195" s="249">
        <v>707.5</v>
      </c>
      <c r="F195" s="249">
        <v>700.55</v>
      </c>
      <c r="G195" s="249">
        <v>692.3</v>
      </c>
      <c r="H195" s="249">
        <v>722.7</v>
      </c>
      <c r="I195" s="249">
        <v>730.95</v>
      </c>
      <c r="J195" s="249">
        <v>737.90000000000009</v>
      </c>
      <c r="K195" s="248">
        <v>724</v>
      </c>
      <c r="L195" s="248">
        <v>708.8</v>
      </c>
      <c r="M195" s="248">
        <v>2.16106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2482.85</v>
      </c>
      <c r="D196" s="249">
        <v>2494.2833333333333</v>
      </c>
      <c r="E196" s="249">
        <v>2468.5666666666666</v>
      </c>
      <c r="F196" s="249">
        <v>2454.2833333333333</v>
      </c>
      <c r="G196" s="249">
        <v>2428.5666666666666</v>
      </c>
      <c r="H196" s="249">
        <v>2508.5666666666666</v>
      </c>
      <c r="I196" s="249">
        <v>2534.2833333333328</v>
      </c>
      <c r="J196" s="249">
        <v>2548.5666666666666</v>
      </c>
      <c r="K196" s="248">
        <v>2520</v>
      </c>
      <c r="L196" s="248">
        <v>2480</v>
      </c>
      <c r="M196" s="248">
        <v>11.770530000000001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1599.3</v>
      </c>
      <c r="D197" s="249">
        <v>1601.6666666666667</v>
      </c>
      <c r="E197" s="249">
        <v>1590.8833333333334</v>
      </c>
      <c r="F197" s="249">
        <v>1582.4666666666667</v>
      </c>
      <c r="G197" s="249">
        <v>1571.6833333333334</v>
      </c>
      <c r="H197" s="249">
        <v>1610.0833333333335</v>
      </c>
      <c r="I197" s="249">
        <v>1620.8666666666668</v>
      </c>
      <c r="J197" s="249">
        <v>1629.2833333333335</v>
      </c>
      <c r="K197" s="248">
        <v>1612.45</v>
      </c>
      <c r="L197" s="248">
        <v>1593.25</v>
      </c>
      <c r="M197" s="248">
        <v>1.0742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513.6</v>
      </c>
      <c r="D198" s="249">
        <v>517.68333333333328</v>
      </c>
      <c r="E198" s="249">
        <v>507.46666666666658</v>
      </c>
      <c r="F198" s="249">
        <v>501.33333333333331</v>
      </c>
      <c r="G198" s="249">
        <v>491.11666666666662</v>
      </c>
      <c r="H198" s="249">
        <v>523.81666666666661</v>
      </c>
      <c r="I198" s="249">
        <v>534.0333333333333</v>
      </c>
      <c r="J198" s="249">
        <v>540.16666666666652</v>
      </c>
      <c r="K198" s="248">
        <v>527.9</v>
      </c>
      <c r="L198" s="248">
        <v>511.55</v>
      </c>
      <c r="M198" s="248">
        <v>2.82437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1407.3</v>
      </c>
      <c r="D199" s="249">
        <v>1413.5833333333333</v>
      </c>
      <c r="E199" s="249">
        <v>1394.7166666666665</v>
      </c>
      <c r="F199" s="249">
        <v>1382.1333333333332</v>
      </c>
      <c r="G199" s="249">
        <v>1363.2666666666664</v>
      </c>
      <c r="H199" s="249">
        <v>1426.1666666666665</v>
      </c>
      <c r="I199" s="249">
        <v>1445.0333333333333</v>
      </c>
      <c r="J199" s="249">
        <v>1457.6166666666666</v>
      </c>
      <c r="K199" s="248">
        <v>1432.45</v>
      </c>
      <c r="L199" s="248">
        <v>1401</v>
      </c>
      <c r="M199" s="248">
        <v>5.0506599999999997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36</v>
      </c>
      <c r="D200" s="249">
        <v>36.133333333333333</v>
      </c>
      <c r="E200" s="249">
        <v>35.666666666666664</v>
      </c>
      <c r="F200" s="249">
        <v>35.333333333333329</v>
      </c>
      <c r="G200" s="249">
        <v>34.86666666666666</v>
      </c>
      <c r="H200" s="249">
        <v>36.466666666666669</v>
      </c>
      <c r="I200" s="249">
        <v>36.933333333333337</v>
      </c>
      <c r="J200" s="249">
        <v>37.266666666666673</v>
      </c>
      <c r="K200" s="248">
        <v>36.6</v>
      </c>
      <c r="L200" s="248">
        <v>35.799999999999997</v>
      </c>
      <c r="M200" s="248">
        <v>47.754159999999999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2921.85</v>
      </c>
      <c r="D201" s="249">
        <v>2872.9833333333336</v>
      </c>
      <c r="E201" s="249">
        <v>2783.9666666666672</v>
      </c>
      <c r="F201" s="249">
        <v>2646.0833333333335</v>
      </c>
      <c r="G201" s="249">
        <v>2557.0666666666671</v>
      </c>
      <c r="H201" s="249">
        <v>3010.8666666666672</v>
      </c>
      <c r="I201" s="249">
        <v>3099.8833333333337</v>
      </c>
      <c r="J201" s="249">
        <v>3237.7666666666673</v>
      </c>
      <c r="K201" s="248">
        <v>2962</v>
      </c>
      <c r="L201" s="248">
        <v>2735.1</v>
      </c>
      <c r="M201" s="248">
        <v>4.8892199999999999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770.45</v>
      </c>
      <c r="D202" s="249">
        <v>767.88333333333321</v>
      </c>
      <c r="E202" s="249">
        <v>761.61666666666645</v>
      </c>
      <c r="F202" s="249">
        <v>752.78333333333319</v>
      </c>
      <c r="G202" s="249">
        <v>746.51666666666642</v>
      </c>
      <c r="H202" s="249">
        <v>776.71666666666647</v>
      </c>
      <c r="I202" s="249">
        <v>782.98333333333335</v>
      </c>
      <c r="J202" s="249">
        <v>791.81666666666649</v>
      </c>
      <c r="K202" s="248">
        <v>774.15</v>
      </c>
      <c r="L202" s="248">
        <v>759.05</v>
      </c>
      <c r="M202" s="248">
        <v>25.664459999999998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7014.1</v>
      </c>
      <c r="D203" s="249">
        <v>7057.3500000000013</v>
      </c>
      <c r="E203" s="249">
        <v>6949.9000000000024</v>
      </c>
      <c r="F203" s="249">
        <v>6885.7000000000007</v>
      </c>
      <c r="G203" s="249">
        <v>6778.2500000000018</v>
      </c>
      <c r="H203" s="249">
        <v>7121.5500000000029</v>
      </c>
      <c r="I203" s="249">
        <v>7229.0000000000018</v>
      </c>
      <c r="J203" s="249">
        <v>7293.2000000000035</v>
      </c>
      <c r="K203" s="248">
        <v>7164.8</v>
      </c>
      <c r="L203" s="248">
        <v>6993.15</v>
      </c>
      <c r="M203" s="248">
        <v>2.8517999999999999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84.7</v>
      </c>
      <c r="D204" s="249">
        <v>86.266666666666666</v>
      </c>
      <c r="E204" s="249">
        <v>82.433333333333337</v>
      </c>
      <c r="F204" s="249">
        <v>80.166666666666671</v>
      </c>
      <c r="G204" s="249">
        <v>76.333333333333343</v>
      </c>
      <c r="H204" s="249">
        <v>88.533333333333331</v>
      </c>
      <c r="I204" s="249">
        <v>92.366666666666674</v>
      </c>
      <c r="J204" s="249">
        <v>94.633333333333326</v>
      </c>
      <c r="K204" s="248">
        <v>90.1</v>
      </c>
      <c r="L204" s="248">
        <v>84</v>
      </c>
      <c r="M204" s="248">
        <v>366.01861000000002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1745.25</v>
      </c>
      <c r="D205" s="249">
        <v>1752.7</v>
      </c>
      <c r="E205" s="249">
        <v>1728.4</v>
      </c>
      <c r="F205" s="249">
        <v>1711.55</v>
      </c>
      <c r="G205" s="249">
        <v>1687.25</v>
      </c>
      <c r="H205" s="249">
        <v>1769.5500000000002</v>
      </c>
      <c r="I205" s="249">
        <v>1793.85</v>
      </c>
      <c r="J205" s="249">
        <v>1810.7000000000003</v>
      </c>
      <c r="K205" s="248">
        <v>1777</v>
      </c>
      <c r="L205" s="248">
        <v>1735.85</v>
      </c>
      <c r="M205" s="248">
        <v>2.25942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903.6</v>
      </c>
      <c r="D206" s="249">
        <v>915.05000000000007</v>
      </c>
      <c r="E206" s="249">
        <v>890.55000000000018</v>
      </c>
      <c r="F206" s="249">
        <v>877.50000000000011</v>
      </c>
      <c r="G206" s="249">
        <v>853.00000000000023</v>
      </c>
      <c r="H206" s="249">
        <v>928.10000000000014</v>
      </c>
      <c r="I206" s="249">
        <v>952.59999999999991</v>
      </c>
      <c r="J206" s="249">
        <v>965.65000000000009</v>
      </c>
      <c r="K206" s="248">
        <v>939.55</v>
      </c>
      <c r="L206" s="248">
        <v>902</v>
      </c>
      <c r="M206" s="248">
        <v>13.24668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1396.65</v>
      </c>
      <c r="D207" s="249">
        <v>1384.8833333333332</v>
      </c>
      <c r="E207" s="249">
        <v>1351.7666666666664</v>
      </c>
      <c r="F207" s="249">
        <v>1306.8833333333332</v>
      </c>
      <c r="G207" s="249">
        <v>1273.7666666666664</v>
      </c>
      <c r="H207" s="249">
        <v>1429.7666666666664</v>
      </c>
      <c r="I207" s="249">
        <v>1462.8833333333332</v>
      </c>
      <c r="J207" s="249">
        <v>1507.7666666666664</v>
      </c>
      <c r="K207" s="248">
        <v>1418</v>
      </c>
      <c r="L207" s="248">
        <v>1340</v>
      </c>
      <c r="M207" s="248">
        <v>16.603829999999999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307.8</v>
      </c>
      <c r="D208" s="249">
        <v>309.86666666666667</v>
      </c>
      <c r="E208" s="249">
        <v>304.93333333333334</v>
      </c>
      <c r="F208" s="249">
        <v>302.06666666666666</v>
      </c>
      <c r="G208" s="249">
        <v>297.13333333333333</v>
      </c>
      <c r="H208" s="249">
        <v>312.73333333333335</v>
      </c>
      <c r="I208" s="249">
        <v>317.66666666666674</v>
      </c>
      <c r="J208" s="249">
        <v>320.53333333333336</v>
      </c>
      <c r="K208" s="248">
        <v>314.8</v>
      </c>
      <c r="L208" s="248">
        <v>307</v>
      </c>
      <c r="M208" s="248">
        <v>76.097350000000006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8.3000000000000007</v>
      </c>
      <c r="D209" s="249">
        <v>8.4</v>
      </c>
      <c r="E209" s="249">
        <v>8.15</v>
      </c>
      <c r="F209" s="249">
        <v>8</v>
      </c>
      <c r="G209" s="249">
        <v>7.75</v>
      </c>
      <c r="H209" s="249">
        <v>8.5500000000000007</v>
      </c>
      <c r="I209" s="249">
        <v>8.8000000000000007</v>
      </c>
      <c r="J209" s="249">
        <v>8.9500000000000011</v>
      </c>
      <c r="K209" s="248">
        <v>8.65</v>
      </c>
      <c r="L209" s="248">
        <v>8.25</v>
      </c>
      <c r="M209" s="248">
        <v>1267.25344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835.1</v>
      </c>
      <c r="D210" s="249">
        <v>838.13333333333333</v>
      </c>
      <c r="E210" s="249">
        <v>827.9666666666667</v>
      </c>
      <c r="F210" s="249">
        <v>820.83333333333337</v>
      </c>
      <c r="G210" s="249">
        <v>810.66666666666674</v>
      </c>
      <c r="H210" s="249">
        <v>845.26666666666665</v>
      </c>
      <c r="I210" s="249">
        <v>855.43333333333339</v>
      </c>
      <c r="J210" s="249">
        <v>862.56666666666661</v>
      </c>
      <c r="K210" s="248">
        <v>848.3</v>
      </c>
      <c r="L210" s="248">
        <v>831</v>
      </c>
      <c r="M210" s="248">
        <v>7.4955999999999996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1488.3</v>
      </c>
      <c r="D211" s="249">
        <v>1491.3833333333332</v>
      </c>
      <c r="E211" s="249">
        <v>1475.0666666666664</v>
      </c>
      <c r="F211" s="249">
        <v>1461.8333333333333</v>
      </c>
      <c r="G211" s="249">
        <v>1445.5166666666664</v>
      </c>
      <c r="H211" s="249">
        <v>1504.6166666666663</v>
      </c>
      <c r="I211" s="249">
        <v>1520.9333333333329</v>
      </c>
      <c r="J211" s="249">
        <v>1534.1666666666663</v>
      </c>
      <c r="K211" s="248">
        <v>1507.7</v>
      </c>
      <c r="L211" s="248">
        <v>1478.15</v>
      </c>
      <c r="M211" s="248">
        <v>0.91690000000000005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389.75</v>
      </c>
      <c r="D212" s="249">
        <v>390.86666666666662</v>
      </c>
      <c r="E212" s="249">
        <v>386.93333333333322</v>
      </c>
      <c r="F212" s="249">
        <v>384.11666666666662</v>
      </c>
      <c r="G212" s="249">
        <v>380.18333333333322</v>
      </c>
      <c r="H212" s="249">
        <v>393.68333333333322</v>
      </c>
      <c r="I212" s="249">
        <v>397.61666666666662</v>
      </c>
      <c r="J212" s="249">
        <v>400.43333333333322</v>
      </c>
      <c r="K212" s="248">
        <v>394.8</v>
      </c>
      <c r="L212" s="248">
        <v>388.05</v>
      </c>
      <c r="M212" s="248">
        <v>90.06317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21.2</v>
      </c>
      <c r="D213" s="249">
        <v>21.566666666666666</v>
      </c>
      <c r="E213" s="249">
        <v>20.683333333333334</v>
      </c>
      <c r="F213" s="249">
        <v>20.166666666666668</v>
      </c>
      <c r="G213" s="249">
        <v>19.283333333333335</v>
      </c>
      <c r="H213" s="249">
        <v>22.083333333333332</v>
      </c>
      <c r="I213" s="249">
        <v>22.966666666666665</v>
      </c>
      <c r="J213" s="249">
        <v>23.483333333333331</v>
      </c>
      <c r="K213" s="248">
        <v>22.45</v>
      </c>
      <c r="L213" s="248">
        <v>21.05</v>
      </c>
      <c r="M213" s="248">
        <v>4836.7572700000001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250.55</v>
      </c>
      <c r="D214" s="249">
        <v>252.65</v>
      </c>
      <c r="E214" s="249">
        <v>247.45</v>
      </c>
      <c r="F214" s="249">
        <v>244.35</v>
      </c>
      <c r="G214" s="249">
        <v>239.14999999999998</v>
      </c>
      <c r="H214" s="249">
        <v>255.75</v>
      </c>
      <c r="I214" s="249">
        <v>260.95</v>
      </c>
      <c r="J214" s="249">
        <v>264.05</v>
      </c>
      <c r="K214" s="248">
        <v>257.85000000000002</v>
      </c>
      <c r="L214" s="248">
        <v>249.55</v>
      </c>
      <c r="M214" s="248">
        <v>65.581069999999997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62.15</v>
      </c>
      <c r="D215" s="249">
        <v>62.666666666666664</v>
      </c>
      <c r="E215" s="249">
        <v>61.333333333333329</v>
      </c>
      <c r="F215" s="249">
        <v>60.516666666666666</v>
      </c>
      <c r="G215" s="249">
        <v>59.18333333333333</v>
      </c>
      <c r="H215" s="249">
        <v>63.483333333333327</v>
      </c>
      <c r="I215" s="249">
        <v>64.816666666666663</v>
      </c>
      <c r="J215" s="249">
        <v>65.633333333333326</v>
      </c>
      <c r="K215" s="248">
        <v>64</v>
      </c>
      <c r="L215" s="248">
        <v>61.85</v>
      </c>
      <c r="M215" s="248">
        <v>482.20918999999998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407.9</v>
      </c>
      <c r="D216" s="249">
        <v>407.63333333333338</v>
      </c>
      <c r="E216" s="249">
        <v>404.86666666666679</v>
      </c>
      <c r="F216" s="249">
        <v>401.83333333333343</v>
      </c>
      <c r="G216" s="249">
        <v>399.06666666666683</v>
      </c>
      <c r="H216" s="249">
        <v>410.66666666666674</v>
      </c>
      <c r="I216" s="249">
        <v>413.43333333333328</v>
      </c>
      <c r="J216" s="249">
        <v>416.4666666666667</v>
      </c>
      <c r="K216" s="248">
        <v>410.4</v>
      </c>
      <c r="L216" s="248">
        <v>404.6</v>
      </c>
      <c r="M216" s="248">
        <v>6.4768499999999998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332031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83"/>
      <c r="B1" s="384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44914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6" t="s">
        <v>16</v>
      </c>
      <c r="B9" s="378" t="s">
        <v>18</v>
      </c>
      <c r="C9" s="382" t="s">
        <v>20</v>
      </c>
      <c r="D9" s="382" t="s">
        <v>21</v>
      </c>
      <c r="E9" s="373" t="s">
        <v>22</v>
      </c>
      <c r="F9" s="374"/>
      <c r="G9" s="375"/>
      <c r="H9" s="373" t="s">
        <v>23</v>
      </c>
      <c r="I9" s="374"/>
      <c r="J9" s="375"/>
      <c r="K9" s="23"/>
      <c r="L9" s="24"/>
      <c r="M9" s="50"/>
      <c r="N9" s="1"/>
      <c r="O9" s="1"/>
    </row>
    <row r="10" spans="1:15" ht="42.75" customHeight="1">
      <c r="A10" s="380"/>
      <c r="B10" s="381"/>
      <c r="C10" s="381"/>
      <c r="D10" s="38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23088.5</v>
      </c>
      <c r="D11" s="249">
        <v>23177.416666666668</v>
      </c>
      <c r="E11" s="249">
        <v>22861.083333333336</v>
      </c>
      <c r="F11" s="249">
        <v>22633.666666666668</v>
      </c>
      <c r="G11" s="249">
        <v>22317.333333333336</v>
      </c>
      <c r="H11" s="249">
        <v>23404.833333333336</v>
      </c>
      <c r="I11" s="249">
        <v>23721.166666666672</v>
      </c>
      <c r="J11" s="249">
        <v>23948.583333333336</v>
      </c>
      <c r="K11" s="248">
        <v>23493.75</v>
      </c>
      <c r="L11" s="248">
        <v>22950</v>
      </c>
      <c r="M11" s="248">
        <v>2.759E-2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2838.5</v>
      </c>
      <c r="D12" s="249">
        <v>2863.8166666666671</v>
      </c>
      <c r="E12" s="249">
        <v>2799.6833333333343</v>
      </c>
      <c r="F12" s="249">
        <v>2760.8666666666672</v>
      </c>
      <c r="G12" s="249">
        <v>2696.7333333333345</v>
      </c>
      <c r="H12" s="249">
        <v>2902.6333333333341</v>
      </c>
      <c r="I12" s="249">
        <v>2966.7666666666664</v>
      </c>
      <c r="J12" s="249">
        <v>3005.5833333333339</v>
      </c>
      <c r="K12" s="248">
        <v>2927.95</v>
      </c>
      <c r="L12" s="248">
        <v>2825</v>
      </c>
      <c r="M12" s="248">
        <v>4.2520600000000002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2616.75</v>
      </c>
      <c r="D13" s="249">
        <v>2622.3666666666668</v>
      </c>
      <c r="E13" s="249">
        <v>2589.7333333333336</v>
      </c>
      <c r="F13" s="249">
        <v>2562.7166666666667</v>
      </c>
      <c r="G13" s="249">
        <v>2530.0833333333335</v>
      </c>
      <c r="H13" s="249">
        <v>2649.3833333333337</v>
      </c>
      <c r="I13" s="249">
        <v>2682.0166666666669</v>
      </c>
      <c r="J13" s="249">
        <v>2709.0333333333338</v>
      </c>
      <c r="K13" s="248">
        <v>2655</v>
      </c>
      <c r="L13" s="248">
        <v>2595.35</v>
      </c>
      <c r="M13" s="248">
        <v>4.3333199999999996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2672.4</v>
      </c>
      <c r="D14" s="249">
        <v>2662.3833333333332</v>
      </c>
      <c r="E14" s="249">
        <v>2616.6666666666665</v>
      </c>
      <c r="F14" s="249">
        <v>2560.9333333333334</v>
      </c>
      <c r="G14" s="249">
        <v>2515.2166666666667</v>
      </c>
      <c r="H14" s="249">
        <v>2718.1166666666663</v>
      </c>
      <c r="I14" s="249">
        <v>2763.8333333333335</v>
      </c>
      <c r="J14" s="249">
        <v>2819.5666666666662</v>
      </c>
      <c r="K14" s="248">
        <v>2708.1</v>
      </c>
      <c r="L14" s="248">
        <v>2606.65</v>
      </c>
      <c r="M14" s="248">
        <v>0.66305000000000003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1115.0999999999999</v>
      </c>
      <c r="D15" s="249">
        <v>1126.2666666666667</v>
      </c>
      <c r="E15" s="249">
        <v>1092.8333333333333</v>
      </c>
      <c r="F15" s="249">
        <v>1070.5666666666666</v>
      </c>
      <c r="G15" s="249">
        <v>1037.1333333333332</v>
      </c>
      <c r="H15" s="249">
        <v>1148.5333333333333</v>
      </c>
      <c r="I15" s="249">
        <v>1181.9666666666667</v>
      </c>
      <c r="J15" s="249">
        <v>1204.2333333333333</v>
      </c>
      <c r="K15" s="248">
        <v>1159.7</v>
      </c>
      <c r="L15" s="248">
        <v>1104</v>
      </c>
      <c r="M15" s="248">
        <v>9.0654900000000005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667.05</v>
      </c>
      <c r="D16" s="249">
        <v>667.68333333333328</v>
      </c>
      <c r="E16" s="249">
        <v>659.36666666666656</v>
      </c>
      <c r="F16" s="249">
        <v>651.68333333333328</v>
      </c>
      <c r="G16" s="249">
        <v>643.36666666666656</v>
      </c>
      <c r="H16" s="249">
        <v>675.36666666666656</v>
      </c>
      <c r="I16" s="249">
        <v>683.68333333333339</v>
      </c>
      <c r="J16" s="249">
        <v>691.36666666666656</v>
      </c>
      <c r="K16" s="248">
        <v>676</v>
      </c>
      <c r="L16" s="248">
        <v>660</v>
      </c>
      <c r="M16" s="248">
        <v>16.922059999999998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458.15</v>
      </c>
      <c r="D17" s="249">
        <v>458.61666666666662</v>
      </c>
      <c r="E17" s="249">
        <v>455.38333333333321</v>
      </c>
      <c r="F17" s="249">
        <v>452.61666666666662</v>
      </c>
      <c r="G17" s="249">
        <v>449.38333333333321</v>
      </c>
      <c r="H17" s="249">
        <v>461.38333333333321</v>
      </c>
      <c r="I17" s="249">
        <v>464.61666666666667</v>
      </c>
      <c r="J17" s="249">
        <v>467.38333333333321</v>
      </c>
      <c r="K17" s="248">
        <v>461.85</v>
      </c>
      <c r="L17" s="248">
        <v>455.85</v>
      </c>
      <c r="M17" s="248">
        <v>0.36651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1985.55</v>
      </c>
      <c r="D18" s="249">
        <v>1970.7166666666665</v>
      </c>
      <c r="E18" s="249">
        <v>1951.1833333333329</v>
      </c>
      <c r="F18" s="249">
        <v>1916.8166666666664</v>
      </c>
      <c r="G18" s="249">
        <v>1897.2833333333328</v>
      </c>
      <c r="H18" s="249">
        <v>2005.083333333333</v>
      </c>
      <c r="I18" s="249">
        <v>2024.6166666666663</v>
      </c>
      <c r="J18" s="249">
        <v>2058.9833333333331</v>
      </c>
      <c r="K18" s="248">
        <v>1990.25</v>
      </c>
      <c r="L18" s="248">
        <v>1936.35</v>
      </c>
      <c r="M18" s="248">
        <v>0.69508000000000003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20672.8</v>
      </c>
      <c r="D19" s="249">
        <v>20614.866666666669</v>
      </c>
      <c r="E19" s="249">
        <v>20415.733333333337</v>
      </c>
      <c r="F19" s="249">
        <v>20158.666666666668</v>
      </c>
      <c r="G19" s="249">
        <v>19959.533333333336</v>
      </c>
      <c r="H19" s="249">
        <v>20871.933333333338</v>
      </c>
      <c r="I19" s="249">
        <v>21071.066666666669</v>
      </c>
      <c r="J19" s="249">
        <v>21328.133333333339</v>
      </c>
      <c r="K19" s="248">
        <v>20814</v>
      </c>
      <c r="L19" s="248">
        <v>20357.8</v>
      </c>
      <c r="M19" s="248">
        <v>0.13946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3980.8</v>
      </c>
      <c r="D20" s="249">
        <v>3990.9166666666665</v>
      </c>
      <c r="E20" s="249">
        <v>3933.9333333333329</v>
      </c>
      <c r="F20" s="249">
        <v>3887.0666666666666</v>
      </c>
      <c r="G20" s="249">
        <v>3830.083333333333</v>
      </c>
      <c r="H20" s="249">
        <v>4037.7833333333328</v>
      </c>
      <c r="I20" s="249">
        <v>4094.7666666666664</v>
      </c>
      <c r="J20" s="249">
        <v>4141.6333333333332</v>
      </c>
      <c r="K20" s="248">
        <v>4047.9</v>
      </c>
      <c r="L20" s="248">
        <v>3944.05</v>
      </c>
      <c r="M20" s="248">
        <v>15.989599999999999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2044.25</v>
      </c>
      <c r="D21" s="249">
        <v>2038.0833333333333</v>
      </c>
      <c r="E21" s="249">
        <v>2006.1666666666665</v>
      </c>
      <c r="F21" s="249">
        <v>1968.0833333333333</v>
      </c>
      <c r="G21" s="249">
        <v>1936.1666666666665</v>
      </c>
      <c r="H21" s="249">
        <v>2076.1666666666665</v>
      </c>
      <c r="I21" s="249">
        <v>2108.083333333333</v>
      </c>
      <c r="J21" s="249">
        <v>2146.1666666666665</v>
      </c>
      <c r="K21" s="248">
        <v>2070</v>
      </c>
      <c r="L21" s="248">
        <v>2000</v>
      </c>
      <c r="M21" s="248">
        <v>8.4169300000000007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860.45</v>
      </c>
      <c r="D22" s="249">
        <v>868.6</v>
      </c>
      <c r="E22" s="249">
        <v>846.25</v>
      </c>
      <c r="F22" s="249">
        <v>832.05</v>
      </c>
      <c r="G22" s="249">
        <v>809.69999999999993</v>
      </c>
      <c r="H22" s="249">
        <v>882.80000000000007</v>
      </c>
      <c r="I22" s="249">
        <v>905.1500000000002</v>
      </c>
      <c r="J22" s="249">
        <v>919.35000000000014</v>
      </c>
      <c r="K22" s="248">
        <v>890.95</v>
      </c>
      <c r="L22" s="248">
        <v>854.4</v>
      </c>
      <c r="M22" s="248">
        <v>77.917630000000003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3584.8</v>
      </c>
      <c r="D23" s="249">
        <v>3574.6</v>
      </c>
      <c r="E23" s="249">
        <v>3530.2</v>
      </c>
      <c r="F23" s="249">
        <v>3475.6</v>
      </c>
      <c r="G23" s="249">
        <v>3431.2</v>
      </c>
      <c r="H23" s="249">
        <v>3629.2</v>
      </c>
      <c r="I23" s="249">
        <v>3673.6000000000004</v>
      </c>
      <c r="J23" s="249">
        <v>3728.2</v>
      </c>
      <c r="K23" s="248">
        <v>3619</v>
      </c>
      <c r="L23" s="248">
        <v>3520</v>
      </c>
      <c r="M23" s="248">
        <v>3.2037499999999999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2643.5</v>
      </c>
      <c r="D24" s="249">
        <v>2632.4666666666667</v>
      </c>
      <c r="E24" s="249">
        <v>2579.9833333333336</v>
      </c>
      <c r="F24" s="249">
        <v>2516.4666666666667</v>
      </c>
      <c r="G24" s="249">
        <v>2463.9833333333336</v>
      </c>
      <c r="H24" s="249">
        <v>2695.9833333333336</v>
      </c>
      <c r="I24" s="249">
        <v>2748.4666666666662</v>
      </c>
      <c r="J24" s="249">
        <v>2811.9833333333336</v>
      </c>
      <c r="K24" s="248">
        <v>2684.95</v>
      </c>
      <c r="L24" s="248">
        <v>2568.9499999999998</v>
      </c>
      <c r="M24" s="248">
        <v>4.4125199999999998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636.25</v>
      </c>
      <c r="D25" s="249">
        <v>639.51666666666665</v>
      </c>
      <c r="E25" s="249">
        <v>626.73333333333335</v>
      </c>
      <c r="F25" s="249">
        <v>617.2166666666667</v>
      </c>
      <c r="G25" s="249">
        <v>604.43333333333339</v>
      </c>
      <c r="H25" s="249">
        <v>649.0333333333333</v>
      </c>
      <c r="I25" s="249">
        <v>661.81666666666661</v>
      </c>
      <c r="J25" s="249">
        <v>671.33333333333326</v>
      </c>
      <c r="K25" s="248">
        <v>652.29999999999995</v>
      </c>
      <c r="L25" s="248">
        <v>630</v>
      </c>
      <c r="M25" s="248">
        <v>29.508089999999999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152.75</v>
      </c>
      <c r="D26" s="249">
        <v>152.38333333333333</v>
      </c>
      <c r="E26" s="249">
        <v>149.86666666666665</v>
      </c>
      <c r="F26" s="249">
        <v>146.98333333333332</v>
      </c>
      <c r="G26" s="249">
        <v>144.46666666666664</v>
      </c>
      <c r="H26" s="249">
        <v>155.26666666666665</v>
      </c>
      <c r="I26" s="249">
        <v>157.7833333333333</v>
      </c>
      <c r="J26" s="249">
        <v>160.66666666666666</v>
      </c>
      <c r="K26" s="248">
        <v>154.9</v>
      </c>
      <c r="L26" s="248">
        <v>149.5</v>
      </c>
      <c r="M26" s="248">
        <v>41.571629999999999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303.35000000000002</v>
      </c>
      <c r="D27" s="249">
        <v>304.01666666666665</v>
      </c>
      <c r="E27" s="249">
        <v>299.5333333333333</v>
      </c>
      <c r="F27" s="249">
        <v>295.71666666666664</v>
      </c>
      <c r="G27" s="249">
        <v>291.23333333333329</v>
      </c>
      <c r="H27" s="249">
        <v>307.83333333333331</v>
      </c>
      <c r="I27" s="249">
        <v>312.31666666666666</v>
      </c>
      <c r="J27" s="249">
        <v>316.13333333333333</v>
      </c>
      <c r="K27" s="248">
        <v>308.5</v>
      </c>
      <c r="L27" s="248">
        <v>300.2</v>
      </c>
      <c r="M27" s="248">
        <v>31.750319999999999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453.25</v>
      </c>
      <c r="D28" s="249">
        <v>451.26666666666665</v>
      </c>
      <c r="E28" s="249">
        <v>446.48333333333329</v>
      </c>
      <c r="F28" s="249">
        <v>439.71666666666664</v>
      </c>
      <c r="G28" s="249">
        <v>434.93333333333328</v>
      </c>
      <c r="H28" s="249">
        <v>458.0333333333333</v>
      </c>
      <c r="I28" s="249">
        <v>462.81666666666661</v>
      </c>
      <c r="J28" s="249">
        <v>469.58333333333331</v>
      </c>
      <c r="K28" s="248">
        <v>456.05</v>
      </c>
      <c r="L28" s="248">
        <v>444.5</v>
      </c>
      <c r="M28" s="248">
        <v>0.55013999999999996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358.2</v>
      </c>
      <c r="D29" s="249">
        <v>359.45</v>
      </c>
      <c r="E29" s="249">
        <v>345.15</v>
      </c>
      <c r="F29" s="249">
        <v>332.09999999999997</v>
      </c>
      <c r="G29" s="249">
        <v>317.79999999999995</v>
      </c>
      <c r="H29" s="249">
        <v>372.5</v>
      </c>
      <c r="I29" s="249">
        <v>386.80000000000007</v>
      </c>
      <c r="J29" s="249">
        <v>399.85</v>
      </c>
      <c r="K29" s="248">
        <v>373.75</v>
      </c>
      <c r="L29" s="248">
        <v>346.4</v>
      </c>
      <c r="M29" s="248">
        <v>38.007989999999999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879.5</v>
      </c>
      <c r="D30" s="249">
        <v>880.61666666666667</v>
      </c>
      <c r="E30" s="249">
        <v>873.93333333333339</v>
      </c>
      <c r="F30" s="249">
        <v>868.36666666666667</v>
      </c>
      <c r="G30" s="249">
        <v>861.68333333333339</v>
      </c>
      <c r="H30" s="249">
        <v>886.18333333333339</v>
      </c>
      <c r="I30" s="249">
        <v>892.86666666666656</v>
      </c>
      <c r="J30" s="249">
        <v>898.43333333333339</v>
      </c>
      <c r="K30" s="248">
        <v>887.3</v>
      </c>
      <c r="L30" s="248">
        <v>875.05</v>
      </c>
      <c r="M30" s="248">
        <v>0.21478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1092.25</v>
      </c>
      <c r="D31" s="249">
        <v>1103.0833333333333</v>
      </c>
      <c r="E31" s="249">
        <v>1079.1666666666665</v>
      </c>
      <c r="F31" s="249">
        <v>1066.0833333333333</v>
      </c>
      <c r="G31" s="249">
        <v>1042.1666666666665</v>
      </c>
      <c r="H31" s="249">
        <v>1116.1666666666665</v>
      </c>
      <c r="I31" s="249">
        <v>1140.083333333333</v>
      </c>
      <c r="J31" s="249">
        <v>1153.1666666666665</v>
      </c>
      <c r="K31" s="248">
        <v>1127</v>
      </c>
      <c r="L31" s="248">
        <v>1090</v>
      </c>
      <c r="M31" s="248">
        <v>4.6396300000000004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1186.8499999999999</v>
      </c>
      <c r="D32" s="249">
        <v>1193.8999999999999</v>
      </c>
      <c r="E32" s="249">
        <v>1172.9499999999998</v>
      </c>
      <c r="F32" s="249">
        <v>1159.05</v>
      </c>
      <c r="G32" s="249">
        <v>1138.0999999999999</v>
      </c>
      <c r="H32" s="249">
        <v>1207.7999999999997</v>
      </c>
      <c r="I32" s="249">
        <v>1228.75</v>
      </c>
      <c r="J32" s="249">
        <v>1242.6499999999996</v>
      </c>
      <c r="K32" s="248">
        <v>1214.8499999999999</v>
      </c>
      <c r="L32" s="248">
        <v>1180</v>
      </c>
      <c r="M32" s="248">
        <v>0.63102000000000003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583.20000000000005</v>
      </c>
      <c r="D33" s="249">
        <v>584.51666666666677</v>
      </c>
      <c r="E33" s="249">
        <v>578.58333333333348</v>
      </c>
      <c r="F33" s="249">
        <v>573.9666666666667</v>
      </c>
      <c r="G33" s="249">
        <v>568.03333333333342</v>
      </c>
      <c r="H33" s="249">
        <v>589.13333333333355</v>
      </c>
      <c r="I33" s="249">
        <v>595.06666666666672</v>
      </c>
      <c r="J33" s="249">
        <v>599.68333333333362</v>
      </c>
      <c r="K33" s="248">
        <v>590.45000000000005</v>
      </c>
      <c r="L33" s="248">
        <v>579.9</v>
      </c>
      <c r="M33" s="248">
        <v>0.38018000000000002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3050.55</v>
      </c>
      <c r="D34" s="249">
        <v>3061.9500000000003</v>
      </c>
      <c r="E34" s="249">
        <v>3028.9000000000005</v>
      </c>
      <c r="F34" s="249">
        <v>3007.2500000000005</v>
      </c>
      <c r="G34" s="249">
        <v>2974.2000000000007</v>
      </c>
      <c r="H34" s="249">
        <v>3083.6000000000004</v>
      </c>
      <c r="I34" s="249">
        <v>3116.6500000000005</v>
      </c>
      <c r="J34" s="249">
        <v>3138.3</v>
      </c>
      <c r="K34" s="248">
        <v>3095</v>
      </c>
      <c r="L34" s="248">
        <v>3040.3</v>
      </c>
      <c r="M34" s="248">
        <v>0.39422000000000001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2765.7</v>
      </c>
      <c r="D35" s="249">
        <v>2776.6333333333332</v>
      </c>
      <c r="E35" s="249">
        <v>2739.0666666666666</v>
      </c>
      <c r="F35" s="249">
        <v>2712.4333333333334</v>
      </c>
      <c r="G35" s="249">
        <v>2674.8666666666668</v>
      </c>
      <c r="H35" s="249">
        <v>2803.2666666666664</v>
      </c>
      <c r="I35" s="249">
        <v>2840.833333333333</v>
      </c>
      <c r="J35" s="249">
        <v>2867.4666666666662</v>
      </c>
      <c r="K35" s="248">
        <v>2814.2</v>
      </c>
      <c r="L35" s="248">
        <v>2750</v>
      </c>
      <c r="M35" s="248">
        <v>0.20791999999999999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441.05</v>
      </c>
      <c r="D36" s="249">
        <v>437.81666666666666</v>
      </c>
      <c r="E36" s="249">
        <v>426.73333333333335</v>
      </c>
      <c r="F36" s="249">
        <v>412.41666666666669</v>
      </c>
      <c r="G36" s="249">
        <v>401.33333333333337</v>
      </c>
      <c r="H36" s="249">
        <v>452.13333333333333</v>
      </c>
      <c r="I36" s="249">
        <v>463.2166666666667</v>
      </c>
      <c r="J36" s="249">
        <v>477.5333333333333</v>
      </c>
      <c r="K36" s="248">
        <v>448.9</v>
      </c>
      <c r="L36" s="248">
        <v>423.5</v>
      </c>
      <c r="M36" s="248">
        <v>14.352589999999999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16.8</v>
      </c>
      <c r="D37" s="249">
        <v>16.583333333333336</v>
      </c>
      <c r="E37" s="249">
        <v>16.31666666666667</v>
      </c>
      <c r="F37" s="249">
        <v>15.833333333333336</v>
      </c>
      <c r="G37" s="249">
        <v>15.56666666666667</v>
      </c>
      <c r="H37" s="249">
        <v>17.06666666666667</v>
      </c>
      <c r="I37" s="249">
        <v>17.333333333333336</v>
      </c>
      <c r="J37" s="249">
        <v>17.81666666666667</v>
      </c>
      <c r="K37" s="248">
        <v>16.850000000000001</v>
      </c>
      <c r="L37" s="248">
        <v>16.100000000000001</v>
      </c>
      <c r="M37" s="248">
        <v>31.274290000000001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639</v>
      </c>
      <c r="D38" s="249">
        <v>643.36666666666667</v>
      </c>
      <c r="E38" s="249">
        <v>632.13333333333333</v>
      </c>
      <c r="F38" s="249">
        <v>625.26666666666665</v>
      </c>
      <c r="G38" s="249">
        <v>614.0333333333333</v>
      </c>
      <c r="H38" s="249">
        <v>650.23333333333335</v>
      </c>
      <c r="I38" s="249">
        <v>661.4666666666667</v>
      </c>
      <c r="J38" s="249">
        <v>668.33333333333337</v>
      </c>
      <c r="K38" s="248">
        <v>654.6</v>
      </c>
      <c r="L38" s="248">
        <v>636.5</v>
      </c>
      <c r="M38" s="248">
        <v>5.8175800000000004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2009.95</v>
      </c>
      <c r="D39" s="249">
        <v>2017.05</v>
      </c>
      <c r="E39" s="249">
        <v>1989.8999999999999</v>
      </c>
      <c r="F39" s="249">
        <v>1969.85</v>
      </c>
      <c r="G39" s="249">
        <v>1942.6999999999998</v>
      </c>
      <c r="H39" s="249">
        <v>2037.1</v>
      </c>
      <c r="I39" s="249">
        <v>2064.25</v>
      </c>
      <c r="J39" s="249">
        <v>2084.3000000000002</v>
      </c>
      <c r="K39" s="248">
        <v>2044.2</v>
      </c>
      <c r="L39" s="248">
        <v>1997</v>
      </c>
      <c r="M39" s="248">
        <v>0.70060999999999996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556.04999999999995</v>
      </c>
      <c r="D40" s="249">
        <v>559.38333333333333</v>
      </c>
      <c r="E40" s="249">
        <v>550.16666666666663</v>
      </c>
      <c r="F40" s="249">
        <v>544.2833333333333</v>
      </c>
      <c r="G40" s="249">
        <v>535.06666666666661</v>
      </c>
      <c r="H40" s="249">
        <v>565.26666666666665</v>
      </c>
      <c r="I40" s="249">
        <v>574.48333333333335</v>
      </c>
      <c r="J40" s="249">
        <v>580.36666666666667</v>
      </c>
      <c r="K40" s="248">
        <v>568.6</v>
      </c>
      <c r="L40" s="248">
        <v>553.5</v>
      </c>
      <c r="M40" s="248">
        <v>48.543089999999999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1458.85</v>
      </c>
      <c r="D41" s="249">
        <v>1471.1000000000001</v>
      </c>
      <c r="E41" s="249">
        <v>1443.3000000000002</v>
      </c>
      <c r="F41" s="249">
        <v>1427.75</v>
      </c>
      <c r="G41" s="249">
        <v>1399.95</v>
      </c>
      <c r="H41" s="249">
        <v>1486.6500000000003</v>
      </c>
      <c r="I41" s="249">
        <v>1514.45</v>
      </c>
      <c r="J41" s="249">
        <v>1530.0000000000005</v>
      </c>
      <c r="K41" s="248">
        <v>1498.9</v>
      </c>
      <c r="L41" s="248">
        <v>1455.55</v>
      </c>
      <c r="M41" s="248">
        <v>2.6655799999999998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691.55</v>
      </c>
      <c r="D42" s="249">
        <v>695.75</v>
      </c>
      <c r="E42" s="249">
        <v>683.1</v>
      </c>
      <c r="F42" s="249">
        <v>674.65</v>
      </c>
      <c r="G42" s="249">
        <v>662</v>
      </c>
      <c r="H42" s="249">
        <v>704.2</v>
      </c>
      <c r="I42" s="249">
        <v>716.85000000000014</v>
      </c>
      <c r="J42" s="249">
        <v>725.30000000000007</v>
      </c>
      <c r="K42" s="248">
        <v>708.4</v>
      </c>
      <c r="L42" s="248">
        <v>687.3</v>
      </c>
      <c r="M42" s="248">
        <v>1.0397000000000001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4565.1499999999996</v>
      </c>
      <c r="D43" s="249">
        <v>4584.95</v>
      </c>
      <c r="E43" s="249">
        <v>4531.8999999999996</v>
      </c>
      <c r="F43" s="249">
        <v>4498.6499999999996</v>
      </c>
      <c r="G43" s="249">
        <v>4445.5999999999995</v>
      </c>
      <c r="H43" s="249">
        <v>4618.2</v>
      </c>
      <c r="I43" s="249">
        <v>4671.2500000000009</v>
      </c>
      <c r="J43" s="249">
        <v>4704.5</v>
      </c>
      <c r="K43" s="248">
        <v>4638</v>
      </c>
      <c r="L43" s="248">
        <v>4551.7</v>
      </c>
      <c r="M43" s="248">
        <v>3.4289000000000001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323.05</v>
      </c>
      <c r="D44" s="249">
        <v>322.11666666666667</v>
      </c>
      <c r="E44" s="249">
        <v>317.68333333333334</v>
      </c>
      <c r="F44" s="249">
        <v>312.31666666666666</v>
      </c>
      <c r="G44" s="249">
        <v>307.88333333333333</v>
      </c>
      <c r="H44" s="249">
        <v>327.48333333333335</v>
      </c>
      <c r="I44" s="249">
        <v>331.91666666666674</v>
      </c>
      <c r="J44" s="249">
        <v>337.28333333333336</v>
      </c>
      <c r="K44" s="248">
        <v>326.55</v>
      </c>
      <c r="L44" s="248">
        <v>316.75</v>
      </c>
      <c r="M44" s="248">
        <v>38.372900000000001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301.75</v>
      </c>
      <c r="D45" s="249">
        <v>301.7</v>
      </c>
      <c r="E45" s="249">
        <v>298.75</v>
      </c>
      <c r="F45" s="249">
        <v>295.75</v>
      </c>
      <c r="G45" s="249">
        <v>292.8</v>
      </c>
      <c r="H45" s="249">
        <v>304.7</v>
      </c>
      <c r="I45" s="249">
        <v>307.64999999999992</v>
      </c>
      <c r="J45" s="249">
        <v>310.64999999999998</v>
      </c>
      <c r="K45" s="248">
        <v>304.64999999999998</v>
      </c>
      <c r="L45" s="248">
        <v>298.7</v>
      </c>
      <c r="M45" s="248">
        <v>0.80381000000000002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559.04999999999995</v>
      </c>
      <c r="D46" s="249">
        <v>562.9</v>
      </c>
      <c r="E46" s="249">
        <v>551.94999999999993</v>
      </c>
      <c r="F46" s="249">
        <v>544.84999999999991</v>
      </c>
      <c r="G46" s="249">
        <v>533.89999999999986</v>
      </c>
      <c r="H46" s="249">
        <v>570</v>
      </c>
      <c r="I46" s="249">
        <v>580.95000000000005</v>
      </c>
      <c r="J46" s="249">
        <v>588.05000000000007</v>
      </c>
      <c r="K46" s="248">
        <v>573.85</v>
      </c>
      <c r="L46" s="248">
        <v>555.79999999999995</v>
      </c>
      <c r="M46" s="248">
        <v>0.83413999999999999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141</v>
      </c>
      <c r="D47" s="249">
        <v>141.96666666666667</v>
      </c>
      <c r="E47" s="249">
        <v>139.63333333333333</v>
      </c>
      <c r="F47" s="249">
        <v>138.26666666666665</v>
      </c>
      <c r="G47" s="249">
        <v>135.93333333333331</v>
      </c>
      <c r="H47" s="249">
        <v>143.33333333333334</v>
      </c>
      <c r="I47" s="249">
        <v>145.66666666666666</v>
      </c>
      <c r="J47" s="249">
        <v>147.03333333333336</v>
      </c>
      <c r="K47" s="248">
        <v>144.30000000000001</v>
      </c>
      <c r="L47" s="248">
        <v>140.6</v>
      </c>
      <c r="M47" s="248">
        <v>118.0676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3055.9</v>
      </c>
      <c r="D48" s="249">
        <v>3074.4</v>
      </c>
      <c r="E48" s="249">
        <v>3031.8</v>
      </c>
      <c r="F48" s="249">
        <v>3007.7000000000003</v>
      </c>
      <c r="G48" s="249">
        <v>2965.1000000000004</v>
      </c>
      <c r="H48" s="249">
        <v>3098.5</v>
      </c>
      <c r="I48" s="249">
        <v>3141.0999999999995</v>
      </c>
      <c r="J48" s="249">
        <v>3165.2</v>
      </c>
      <c r="K48" s="248">
        <v>3117</v>
      </c>
      <c r="L48" s="248">
        <v>3050.3</v>
      </c>
      <c r="M48" s="248">
        <v>11.92821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222.15</v>
      </c>
      <c r="D49" s="249">
        <v>223.48333333333335</v>
      </c>
      <c r="E49" s="249">
        <v>217.7166666666667</v>
      </c>
      <c r="F49" s="249">
        <v>213.28333333333336</v>
      </c>
      <c r="G49" s="249">
        <v>207.51666666666671</v>
      </c>
      <c r="H49" s="249">
        <v>227.91666666666669</v>
      </c>
      <c r="I49" s="249">
        <v>233.68333333333334</v>
      </c>
      <c r="J49" s="249">
        <v>238.11666666666667</v>
      </c>
      <c r="K49" s="248">
        <v>229.25</v>
      </c>
      <c r="L49" s="248">
        <v>219.05</v>
      </c>
      <c r="M49" s="248">
        <v>2.0507900000000001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3397.6</v>
      </c>
      <c r="D50" s="249">
        <v>3387.5499999999997</v>
      </c>
      <c r="E50" s="249">
        <v>3360.1499999999996</v>
      </c>
      <c r="F50" s="249">
        <v>3322.7</v>
      </c>
      <c r="G50" s="249">
        <v>3295.2999999999997</v>
      </c>
      <c r="H50" s="249">
        <v>3424.9999999999995</v>
      </c>
      <c r="I50" s="249">
        <v>3452.4</v>
      </c>
      <c r="J50" s="249">
        <v>3489.8499999999995</v>
      </c>
      <c r="K50" s="248">
        <v>3414.95</v>
      </c>
      <c r="L50" s="248">
        <v>3350.1</v>
      </c>
      <c r="M50" s="248">
        <v>8.0610000000000001E-2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2051.4</v>
      </c>
      <c r="D51" s="249">
        <v>2064.7999999999997</v>
      </c>
      <c r="E51" s="249">
        <v>2031.5999999999995</v>
      </c>
      <c r="F51" s="249">
        <v>2011.7999999999997</v>
      </c>
      <c r="G51" s="249">
        <v>1978.5999999999995</v>
      </c>
      <c r="H51" s="249">
        <v>2084.5999999999995</v>
      </c>
      <c r="I51" s="249">
        <v>2117.7999999999993</v>
      </c>
      <c r="J51" s="249">
        <v>2137.5999999999995</v>
      </c>
      <c r="K51" s="248">
        <v>2098</v>
      </c>
      <c r="L51" s="248">
        <v>2045</v>
      </c>
      <c r="M51" s="248">
        <v>3.0157799999999999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8058.1</v>
      </c>
      <c r="D52" s="249">
        <v>8080.3</v>
      </c>
      <c r="E52" s="249">
        <v>8002.6500000000005</v>
      </c>
      <c r="F52" s="249">
        <v>7947.2000000000007</v>
      </c>
      <c r="G52" s="249">
        <v>7869.5500000000011</v>
      </c>
      <c r="H52" s="249">
        <v>8135.75</v>
      </c>
      <c r="I52" s="249">
        <v>8213.4</v>
      </c>
      <c r="J52" s="249">
        <v>8268.8499999999985</v>
      </c>
      <c r="K52" s="248">
        <v>8157.95</v>
      </c>
      <c r="L52" s="248">
        <v>8024.85</v>
      </c>
      <c r="M52" s="248">
        <v>0.22267000000000001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441.85</v>
      </c>
      <c r="D53" s="249">
        <v>443.05</v>
      </c>
      <c r="E53" s="249">
        <v>438.20000000000005</v>
      </c>
      <c r="F53" s="249">
        <v>434.55</v>
      </c>
      <c r="G53" s="249">
        <v>429.70000000000005</v>
      </c>
      <c r="H53" s="249">
        <v>446.70000000000005</v>
      </c>
      <c r="I53" s="249">
        <v>451.55000000000007</v>
      </c>
      <c r="J53" s="249">
        <v>455.20000000000005</v>
      </c>
      <c r="K53" s="248">
        <v>447.9</v>
      </c>
      <c r="L53" s="248">
        <v>439.4</v>
      </c>
      <c r="M53" s="248">
        <v>14.30109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393</v>
      </c>
      <c r="D54" s="249">
        <v>395.08333333333331</v>
      </c>
      <c r="E54" s="249">
        <v>388.11666666666662</v>
      </c>
      <c r="F54" s="249">
        <v>383.23333333333329</v>
      </c>
      <c r="G54" s="249">
        <v>376.26666666666659</v>
      </c>
      <c r="H54" s="249">
        <v>399.96666666666664</v>
      </c>
      <c r="I54" s="249">
        <v>406.93333333333334</v>
      </c>
      <c r="J54" s="249">
        <v>411.81666666666666</v>
      </c>
      <c r="K54" s="248">
        <v>402.05</v>
      </c>
      <c r="L54" s="248">
        <v>390.2</v>
      </c>
      <c r="M54" s="248">
        <v>4.0030000000000001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3990</v>
      </c>
      <c r="D55" s="249">
        <v>4032.1666666666665</v>
      </c>
      <c r="E55" s="249">
        <v>3913.833333333333</v>
      </c>
      <c r="F55" s="249">
        <v>3837.6666666666665</v>
      </c>
      <c r="G55" s="249">
        <v>3719.333333333333</v>
      </c>
      <c r="H55" s="249">
        <v>4108.333333333333</v>
      </c>
      <c r="I55" s="249">
        <v>4226.6666666666661</v>
      </c>
      <c r="J55" s="249">
        <v>4302.833333333333</v>
      </c>
      <c r="K55" s="248">
        <v>4150.5</v>
      </c>
      <c r="L55" s="248">
        <v>3956</v>
      </c>
      <c r="M55" s="248">
        <v>3.80722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935.1</v>
      </c>
      <c r="D56" s="249">
        <v>936.4666666666667</v>
      </c>
      <c r="E56" s="249">
        <v>927.73333333333335</v>
      </c>
      <c r="F56" s="249">
        <v>920.36666666666667</v>
      </c>
      <c r="G56" s="249">
        <v>911.63333333333333</v>
      </c>
      <c r="H56" s="249">
        <v>943.83333333333337</v>
      </c>
      <c r="I56" s="249">
        <v>952.56666666666672</v>
      </c>
      <c r="J56" s="249">
        <v>959.93333333333339</v>
      </c>
      <c r="K56" s="248">
        <v>945.2</v>
      </c>
      <c r="L56" s="248">
        <v>929.1</v>
      </c>
      <c r="M56" s="248">
        <v>69.269279999999995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2683.8</v>
      </c>
      <c r="D57" s="249">
        <v>2689.5833333333335</v>
      </c>
      <c r="E57" s="249">
        <v>2664.2166666666672</v>
      </c>
      <c r="F57" s="249">
        <v>2644.6333333333337</v>
      </c>
      <c r="G57" s="249">
        <v>2619.2666666666673</v>
      </c>
      <c r="H57" s="249">
        <v>2709.166666666667</v>
      </c>
      <c r="I57" s="249">
        <v>2734.5333333333328</v>
      </c>
      <c r="J57" s="249">
        <v>2754.1166666666668</v>
      </c>
      <c r="K57" s="248">
        <v>2714.95</v>
      </c>
      <c r="L57" s="248">
        <v>2670</v>
      </c>
      <c r="M57" s="248">
        <v>6.5670000000000006E-2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591.15</v>
      </c>
      <c r="D58" s="249">
        <v>587.45000000000005</v>
      </c>
      <c r="E58" s="249">
        <v>579.90000000000009</v>
      </c>
      <c r="F58" s="249">
        <v>568.65000000000009</v>
      </c>
      <c r="G58" s="249">
        <v>561.10000000000014</v>
      </c>
      <c r="H58" s="249">
        <v>598.70000000000005</v>
      </c>
      <c r="I58" s="249">
        <v>606.25</v>
      </c>
      <c r="J58" s="249">
        <v>617.5</v>
      </c>
      <c r="K58" s="248">
        <v>595</v>
      </c>
      <c r="L58" s="248">
        <v>576.20000000000005</v>
      </c>
      <c r="M58" s="248">
        <v>12.64878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3549.6</v>
      </c>
      <c r="D59" s="249">
        <v>3572.1666666666665</v>
      </c>
      <c r="E59" s="249">
        <v>3516.4333333333329</v>
      </c>
      <c r="F59" s="249">
        <v>3483.2666666666664</v>
      </c>
      <c r="G59" s="249">
        <v>3427.5333333333328</v>
      </c>
      <c r="H59" s="249">
        <v>3605.333333333333</v>
      </c>
      <c r="I59" s="249">
        <v>3661.0666666666666</v>
      </c>
      <c r="J59" s="249">
        <v>3694.2333333333331</v>
      </c>
      <c r="K59" s="248">
        <v>3627.9</v>
      </c>
      <c r="L59" s="248">
        <v>3539</v>
      </c>
      <c r="M59" s="248">
        <v>2.2838099999999999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1158.8</v>
      </c>
      <c r="D60" s="249">
        <v>1161.5666666666666</v>
      </c>
      <c r="E60" s="249">
        <v>1143.2333333333331</v>
      </c>
      <c r="F60" s="249">
        <v>1127.6666666666665</v>
      </c>
      <c r="G60" s="249">
        <v>1109.333333333333</v>
      </c>
      <c r="H60" s="249">
        <v>1177.1333333333332</v>
      </c>
      <c r="I60" s="249">
        <v>1195.4666666666667</v>
      </c>
      <c r="J60" s="249">
        <v>1211.0333333333333</v>
      </c>
      <c r="K60" s="248">
        <v>1179.9000000000001</v>
      </c>
      <c r="L60" s="248">
        <v>1146</v>
      </c>
      <c r="M60" s="248">
        <v>0.72055999999999998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6596.9</v>
      </c>
      <c r="D61" s="249">
        <v>6617.4000000000005</v>
      </c>
      <c r="E61" s="249">
        <v>6539.5000000000009</v>
      </c>
      <c r="F61" s="249">
        <v>6482.1</v>
      </c>
      <c r="G61" s="249">
        <v>6404.2000000000007</v>
      </c>
      <c r="H61" s="249">
        <v>6674.8000000000011</v>
      </c>
      <c r="I61" s="249">
        <v>6752.7000000000007</v>
      </c>
      <c r="J61" s="249">
        <v>6810.1000000000013</v>
      </c>
      <c r="K61" s="248">
        <v>6695.3</v>
      </c>
      <c r="L61" s="248">
        <v>6560</v>
      </c>
      <c r="M61" s="248">
        <v>8.8023299999999995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1587.1</v>
      </c>
      <c r="D62" s="249">
        <v>1592.75</v>
      </c>
      <c r="E62" s="249">
        <v>1575.5</v>
      </c>
      <c r="F62" s="249">
        <v>1563.9</v>
      </c>
      <c r="G62" s="249">
        <v>1546.65</v>
      </c>
      <c r="H62" s="249">
        <v>1604.35</v>
      </c>
      <c r="I62" s="249">
        <v>1621.6</v>
      </c>
      <c r="J62" s="249">
        <v>1633.1999999999998</v>
      </c>
      <c r="K62" s="248">
        <v>1610</v>
      </c>
      <c r="L62" s="248">
        <v>1581.15</v>
      </c>
      <c r="M62" s="248">
        <v>15.33418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6098.5</v>
      </c>
      <c r="D63" s="249">
        <v>6104.833333333333</v>
      </c>
      <c r="E63" s="249">
        <v>6043.6666666666661</v>
      </c>
      <c r="F63" s="249">
        <v>5988.833333333333</v>
      </c>
      <c r="G63" s="249">
        <v>5927.6666666666661</v>
      </c>
      <c r="H63" s="249">
        <v>6159.6666666666661</v>
      </c>
      <c r="I63" s="249">
        <v>6220.8333333333321</v>
      </c>
      <c r="J63" s="249">
        <v>6275.6666666666661</v>
      </c>
      <c r="K63" s="248">
        <v>6166</v>
      </c>
      <c r="L63" s="248">
        <v>6050</v>
      </c>
      <c r="M63" s="248">
        <v>0.41137000000000001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2867.55</v>
      </c>
      <c r="D64" s="249">
        <v>2853.85</v>
      </c>
      <c r="E64" s="249">
        <v>2820.25</v>
      </c>
      <c r="F64" s="249">
        <v>2772.9500000000003</v>
      </c>
      <c r="G64" s="249">
        <v>2739.3500000000004</v>
      </c>
      <c r="H64" s="249">
        <v>2901.1499999999996</v>
      </c>
      <c r="I64" s="249">
        <v>2934.7499999999991</v>
      </c>
      <c r="J64" s="249">
        <v>2982.0499999999993</v>
      </c>
      <c r="K64" s="248">
        <v>2887.45</v>
      </c>
      <c r="L64" s="248">
        <v>2806.55</v>
      </c>
      <c r="M64" s="248">
        <v>0.45837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2123.8000000000002</v>
      </c>
      <c r="D65" s="249">
        <v>2125.4</v>
      </c>
      <c r="E65" s="249">
        <v>2106.4</v>
      </c>
      <c r="F65" s="249">
        <v>2089</v>
      </c>
      <c r="G65" s="249">
        <v>2070</v>
      </c>
      <c r="H65" s="249">
        <v>2142.8000000000002</v>
      </c>
      <c r="I65" s="249">
        <v>2161.8000000000002</v>
      </c>
      <c r="J65" s="249">
        <v>2179.2000000000003</v>
      </c>
      <c r="K65" s="248">
        <v>2144.4</v>
      </c>
      <c r="L65" s="248">
        <v>2108</v>
      </c>
      <c r="M65" s="248">
        <v>2.4976400000000001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393.9</v>
      </c>
      <c r="D66" s="249">
        <v>393.0333333333333</v>
      </c>
      <c r="E66" s="249">
        <v>382.86666666666662</v>
      </c>
      <c r="F66" s="249">
        <v>371.83333333333331</v>
      </c>
      <c r="G66" s="249">
        <v>361.66666666666663</v>
      </c>
      <c r="H66" s="249">
        <v>404.06666666666661</v>
      </c>
      <c r="I66" s="249">
        <v>414.23333333333335</v>
      </c>
      <c r="J66" s="249">
        <v>425.26666666666659</v>
      </c>
      <c r="K66" s="248">
        <v>403.2</v>
      </c>
      <c r="L66" s="248">
        <v>382</v>
      </c>
      <c r="M66" s="248">
        <v>90.164370000000005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247.3</v>
      </c>
      <c r="D67" s="249">
        <v>247.48333333333335</v>
      </c>
      <c r="E67" s="249">
        <v>244.16666666666669</v>
      </c>
      <c r="F67" s="249">
        <v>241.03333333333333</v>
      </c>
      <c r="G67" s="249">
        <v>237.71666666666667</v>
      </c>
      <c r="H67" s="249">
        <v>250.6166666666667</v>
      </c>
      <c r="I67" s="249">
        <v>253.93333333333337</v>
      </c>
      <c r="J67" s="249">
        <v>257.06666666666672</v>
      </c>
      <c r="K67" s="248">
        <v>250.8</v>
      </c>
      <c r="L67" s="248">
        <v>244.35</v>
      </c>
      <c r="M67" s="248">
        <v>59.846069999999997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182</v>
      </c>
      <c r="D68" s="249">
        <v>182.65</v>
      </c>
      <c r="E68" s="249">
        <v>180.35000000000002</v>
      </c>
      <c r="F68" s="249">
        <v>178.70000000000002</v>
      </c>
      <c r="G68" s="249">
        <v>176.40000000000003</v>
      </c>
      <c r="H68" s="249">
        <v>184.3</v>
      </c>
      <c r="I68" s="249">
        <v>186.60000000000002</v>
      </c>
      <c r="J68" s="249">
        <v>188.25</v>
      </c>
      <c r="K68" s="248">
        <v>184.95</v>
      </c>
      <c r="L68" s="248">
        <v>181</v>
      </c>
      <c r="M68" s="248">
        <v>259.33519999999999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91.05</v>
      </c>
      <c r="D69" s="249">
        <v>92.433333333333323</v>
      </c>
      <c r="E69" s="249">
        <v>89.21666666666664</v>
      </c>
      <c r="F69" s="249">
        <v>87.383333333333312</v>
      </c>
      <c r="G69" s="249">
        <v>84.166666666666629</v>
      </c>
      <c r="H69" s="249">
        <v>94.266666666666652</v>
      </c>
      <c r="I69" s="249">
        <v>97.48333333333332</v>
      </c>
      <c r="J69" s="249">
        <v>99.316666666666663</v>
      </c>
      <c r="K69" s="248">
        <v>95.65</v>
      </c>
      <c r="L69" s="248">
        <v>90.6</v>
      </c>
      <c r="M69" s="248">
        <v>312.14747999999997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32.35</v>
      </c>
      <c r="D70" s="249">
        <v>33.18333333333333</v>
      </c>
      <c r="E70" s="249">
        <v>31.216666666666661</v>
      </c>
      <c r="F70" s="249">
        <v>30.083333333333329</v>
      </c>
      <c r="G70" s="249">
        <v>28.11666666666666</v>
      </c>
      <c r="H70" s="249">
        <v>34.316666666666663</v>
      </c>
      <c r="I70" s="249">
        <v>36.283333333333331</v>
      </c>
      <c r="J70" s="249">
        <v>37.416666666666664</v>
      </c>
      <c r="K70" s="248">
        <v>35.15</v>
      </c>
      <c r="L70" s="248">
        <v>32.049999999999997</v>
      </c>
      <c r="M70" s="248">
        <v>991.24045000000001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1629</v>
      </c>
      <c r="D71" s="249">
        <v>1630.0666666666666</v>
      </c>
      <c r="E71" s="249">
        <v>1617.5333333333333</v>
      </c>
      <c r="F71" s="249">
        <v>1606.0666666666666</v>
      </c>
      <c r="G71" s="249">
        <v>1593.5333333333333</v>
      </c>
      <c r="H71" s="249">
        <v>1641.5333333333333</v>
      </c>
      <c r="I71" s="249">
        <v>1654.0666666666666</v>
      </c>
      <c r="J71" s="249">
        <v>1665.5333333333333</v>
      </c>
      <c r="K71" s="248">
        <v>1642.6</v>
      </c>
      <c r="L71" s="248">
        <v>1618.6</v>
      </c>
      <c r="M71" s="248">
        <v>4.5240900000000002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4830.2</v>
      </c>
      <c r="D72" s="249">
        <v>4771.4000000000005</v>
      </c>
      <c r="E72" s="249">
        <v>4658.8000000000011</v>
      </c>
      <c r="F72" s="249">
        <v>4487.4000000000005</v>
      </c>
      <c r="G72" s="249">
        <v>4374.8000000000011</v>
      </c>
      <c r="H72" s="249">
        <v>4942.8000000000011</v>
      </c>
      <c r="I72" s="249">
        <v>5055.4000000000015</v>
      </c>
      <c r="J72" s="249">
        <v>5226.8000000000011</v>
      </c>
      <c r="K72" s="248">
        <v>4884</v>
      </c>
      <c r="L72" s="248">
        <v>4600</v>
      </c>
      <c r="M72" s="248">
        <v>0.29430000000000001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594.85</v>
      </c>
      <c r="D73" s="249">
        <v>596.4</v>
      </c>
      <c r="E73" s="249">
        <v>587.79999999999995</v>
      </c>
      <c r="F73" s="249">
        <v>580.75</v>
      </c>
      <c r="G73" s="249">
        <v>572.15</v>
      </c>
      <c r="H73" s="249">
        <v>603.44999999999993</v>
      </c>
      <c r="I73" s="249">
        <v>612.05000000000007</v>
      </c>
      <c r="J73" s="249">
        <v>619.09999999999991</v>
      </c>
      <c r="K73" s="248">
        <v>605</v>
      </c>
      <c r="L73" s="248">
        <v>589.35</v>
      </c>
      <c r="M73" s="248">
        <v>10.389900000000001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918.2</v>
      </c>
      <c r="D74" s="249">
        <v>922.56666666666661</v>
      </c>
      <c r="E74" s="249">
        <v>910.73333333333323</v>
      </c>
      <c r="F74" s="249">
        <v>903.26666666666665</v>
      </c>
      <c r="G74" s="249">
        <v>891.43333333333328</v>
      </c>
      <c r="H74" s="249">
        <v>930.03333333333319</v>
      </c>
      <c r="I74" s="249">
        <v>941.86666666666667</v>
      </c>
      <c r="J74" s="249">
        <v>949.33333333333314</v>
      </c>
      <c r="K74" s="248">
        <v>934.4</v>
      </c>
      <c r="L74" s="248">
        <v>915.1</v>
      </c>
      <c r="M74" s="248">
        <v>3.7296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99.45</v>
      </c>
      <c r="D75" s="249">
        <v>99.90000000000002</v>
      </c>
      <c r="E75" s="249">
        <v>97.400000000000034</v>
      </c>
      <c r="F75" s="249">
        <v>95.350000000000009</v>
      </c>
      <c r="G75" s="249">
        <v>92.850000000000023</v>
      </c>
      <c r="H75" s="249">
        <v>101.95000000000005</v>
      </c>
      <c r="I75" s="249">
        <v>104.45000000000002</v>
      </c>
      <c r="J75" s="249">
        <v>106.50000000000006</v>
      </c>
      <c r="K75" s="248">
        <v>102.4</v>
      </c>
      <c r="L75" s="248">
        <v>97.85</v>
      </c>
      <c r="M75" s="248">
        <v>383.64152000000001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882.15</v>
      </c>
      <c r="D76" s="249">
        <v>881.13333333333333</v>
      </c>
      <c r="E76" s="249">
        <v>868.41666666666663</v>
      </c>
      <c r="F76" s="249">
        <v>854.68333333333328</v>
      </c>
      <c r="G76" s="249">
        <v>841.96666666666658</v>
      </c>
      <c r="H76" s="249">
        <v>894.86666666666667</v>
      </c>
      <c r="I76" s="249">
        <v>907.58333333333337</v>
      </c>
      <c r="J76" s="249">
        <v>921.31666666666672</v>
      </c>
      <c r="K76" s="248">
        <v>893.85</v>
      </c>
      <c r="L76" s="248">
        <v>867.4</v>
      </c>
      <c r="M76" s="248">
        <v>18.723289999999999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80.8</v>
      </c>
      <c r="D77" s="249">
        <v>81.850000000000009</v>
      </c>
      <c r="E77" s="249">
        <v>79.200000000000017</v>
      </c>
      <c r="F77" s="249">
        <v>77.600000000000009</v>
      </c>
      <c r="G77" s="249">
        <v>74.950000000000017</v>
      </c>
      <c r="H77" s="249">
        <v>83.450000000000017</v>
      </c>
      <c r="I77" s="249">
        <v>86.100000000000023</v>
      </c>
      <c r="J77" s="249">
        <v>87.700000000000017</v>
      </c>
      <c r="K77" s="248">
        <v>84.5</v>
      </c>
      <c r="L77" s="248">
        <v>80.25</v>
      </c>
      <c r="M77" s="248">
        <v>261.57996000000003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341.75</v>
      </c>
      <c r="D78" s="249">
        <v>344.51666666666665</v>
      </c>
      <c r="E78" s="249">
        <v>338.0333333333333</v>
      </c>
      <c r="F78" s="249">
        <v>334.31666666666666</v>
      </c>
      <c r="G78" s="249">
        <v>327.83333333333331</v>
      </c>
      <c r="H78" s="249">
        <v>348.23333333333329</v>
      </c>
      <c r="I78" s="249">
        <v>354.71666666666664</v>
      </c>
      <c r="J78" s="249">
        <v>358.43333333333328</v>
      </c>
      <c r="K78" s="248">
        <v>351</v>
      </c>
      <c r="L78" s="248">
        <v>340.8</v>
      </c>
      <c r="M78" s="248">
        <v>47.40663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9977.35</v>
      </c>
      <c r="D79" s="249">
        <v>10003.783333333333</v>
      </c>
      <c r="E79" s="249">
        <v>9948.5666666666657</v>
      </c>
      <c r="F79" s="249">
        <v>9919.7833333333328</v>
      </c>
      <c r="G79" s="249">
        <v>9864.5666666666657</v>
      </c>
      <c r="H79" s="249">
        <v>10032.566666666666</v>
      </c>
      <c r="I79" s="249">
        <v>10087.783333333333</v>
      </c>
      <c r="J79" s="249">
        <v>10116.566666666666</v>
      </c>
      <c r="K79" s="248">
        <v>10059</v>
      </c>
      <c r="L79" s="248">
        <v>9975</v>
      </c>
      <c r="M79" s="248">
        <v>6.8100000000000001E-3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822.75</v>
      </c>
      <c r="D80" s="249">
        <v>825.11666666666667</v>
      </c>
      <c r="E80" s="249">
        <v>817.5333333333333</v>
      </c>
      <c r="F80" s="249">
        <v>812.31666666666661</v>
      </c>
      <c r="G80" s="249">
        <v>804.73333333333323</v>
      </c>
      <c r="H80" s="249">
        <v>830.33333333333337</v>
      </c>
      <c r="I80" s="249">
        <v>837.91666666666663</v>
      </c>
      <c r="J80" s="249">
        <v>843.13333333333344</v>
      </c>
      <c r="K80" s="248">
        <v>832.7</v>
      </c>
      <c r="L80" s="248">
        <v>819.9</v>
      </c>
      <c r="M80" s="248">
        <v>43.096440000000001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266.10000000000002</v>
      </c>
      <c r="D81" s="249">
        <v>267.16666666666669</v>
      </c>
      <c r="E81" s="249">
        <v>263.93333333333339</v>
      </c>
      <c r="F81" s="249">
        <v>261.76666666666671</v>
      </c>
      <c r="G81" s="249">
        <v>258.53333333333342</v>
      </c>
      <c r="H81" s="249">
        <v>269.33333333333337</v>
      </c>
      <c r="I81" s="249">
        <v>272.56666666666661</v>
      </c>
      <c r="J81" s="249">
        <v>274.73333333333335</v>
      </c>
      <c r="K81" s="248">
        <v>270.39999999999998</v>
      </c>
      <c r="L81" s="248">
        <v>265</v>
      </c>
      <c r="M81" s="248">
        <v>11.90382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1043.8499999999999</v>
      </c>
      <c r="D82" s="249">
        <v>1053.7666666666667</v>
      </c>
      <c r="E82" s="249">
        <v>1020.0833333333333</v>
      </c>
      <c r="F82" s="249">
        <v>996.31666666666661</v>
      </c>
      <c r="G82" s="249">
        <v>962.63333333333321</v>
      </c>
      <c r="H82" s="249">
        <v>1077.5333333333333</v>
      </c>
      <c r="I82" s="249">
        <v>1111.2166666666667</v>
      </c>
      <c r="J82" s="249">
        <v>1134.9833333333333</v>
      </c>
      <c r="K82" s="248">
        <v>1087.45</v>
      </c>
      <c r="L82" s="248">
        <v>1030</v>
      </c>
      <c r="M82" s="248">
        <v>2.2121400000000002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302.55</v>
      </c>
      <c r="D83" s="249">
        <v>302.7166666666667</v>
      </c>
      <c r="E83" s="249">
        <v>297.58333333333337</v>
      </c>
      <c r="F83" s="249">
        <v>292.61666666666667</v>
      </c>
      <c r="G83" s="249">
        <v>287.48333333333335</v>
      </c>
      <c r="H83" s="249">
        <v>307.68333333333339</v>
      </c>
      <c r="I83" s="249">
        <v>312.81666666666672</v>
      </c>
      <c r="J83" s="249">
        <v>317.78333333333342</v>
      </c>
      <c r="K83" s="248">
        <v>307.85000000000002</v>
      </c>
      <c r="L83" s="248">
        <v>297.75</v>
      </c>
      <c r="M83" s="248">
        <v>20.216629999999999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7601.9</v>
      </c>
      <c r="D84" s="249">
        <v>7552.6500000000005</v>
      </c>
      <c r="E84" s="249">
        <v>7470.3000000000011</v>
      </c>
      <c r="F84" s="249">
        <v>7338.7000000000007</v>
      </c>
      <c r="G84" s="249">
        <v>7256.3500000000013</v>
      </c>
      <c r="H84" s="249">
        <v>7684.2500000000009</v>
      </c>
      <c r="I84" s="249">
        <v>7766.6000000000013</v>
      </c>
      <c r="J84" s="249">
        <v>7898.2000000000007</v>
      </c>
      <c r="K84" s="248">
        <v>7635</v>
      </c>
      <c r="L84" s="248">
        <v>7421.05</v>
      </c>
      <c r="M84" s="248">
        <v>0.2089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1260.7</v>
      </c>
      <c r="D85" s="249">
        <v>1260.0666666666666</v>
      </c>
      <c r="E85" s="249">
        <v>1242.1833333333332</v>
      </c>
      <c r="F85" s="249">
        <v>1223.6666666666665</v>
      </c>
      <c r="G85" s="249">
        <v>1205.7833333333331</v>
      </c>
      <c r="H85" s="249">
        <v>1278.5833333333333</v>
      </c>
      <c r="I85" s="249">
        <v>1296.4666666666665</v>
      </c>
      <c r="J85" s="249">
        <v>1314.9833333333333</v>
      </c>
      <c r="K85" s="248">
        <v>1277.95</v>
      </c>
      <c r="L85" s="248">
        <v>1241.55</v>
      </c>
      <c r="M85" s="248">
        <v>0.55720999999999998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966.2</v>
      </c>
      <c r="D86" s="249">
        <v>976.26666666666677</v>
      </c>
      <c r="E86" s="249">
        <v>947.53333333333353</v>
      </c>
      <c r="F86" s="249">
        <v>928.86666666666679</v>
      </c>
      <c r="G86" s="249">
        <v>900.13333333333355</v>
      </c>
      <c r="H86" s="249">
        <v>994.93333333333351</v>
      </c>
      <c r="I86" s="249">
        <v>1023.6666666666669</v>
      </c>
      <c r="J86" s="249">
        <v>1042.3333333333335</v>
      </c>
      <c r="K86" s="248">
        <v>1005</v>
      </c>
      <c r="L86" s="248">
        <v>957.6</v>
      </c>
      <c r="M86" s="248">
        <v>1.45295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532.75</v>
      </c>
      <c r="D87" s="249">
        <v>536.13333333333333</v>
      </c>
      <c r="E87" s="249">
        <v>526.76666666666665</v>
      </c>
      <c r="F87" s="249">
        <v>520.7833333333333</v>
      </c>
      <c r="G87" s="249">
        <v>511.41666666666663</v>
      </c>
      <c r="H87" s="249">
        <v>542.11666666666667</v>
      </c>
      <c r="I87" s="249">
        <v>551.48333333333323</v>
      </c>
      <c r="J87" s="249">
        <v>557.4666666666667</v>
      </c>
      <c r="K87" s="248">
        <v>545.5</v>
      </c>
      <c r="L87" s="248">
        <v>530.15</v>
      </c>
      <c r="M87" s="248">
        <v>1.33446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17470.2</v>
      </c>
      <c r="D88" s="249">
        <v>17445.933333333334</v>
      </c>
      <c r="E88" s="249">
        <v>17275.966666666667</v>
      </c>
      <c r="F88" s="249">
        <v>17081.733333333334</v>
      </c>
      <c r="G88" s="249">
        <v>16911.766666666666</v>
      </c>
      <c r="H88" s="249">
        <v>17640.166666666668</v>
      </c>
      <c r="I88" s="249">
        <v>17810.133333333335</v>
      </c>
      <c r="J88" s="249">
        <v>18004.366666666669</v>
      </c>
      <c r="K88" s="248">
        <v>17615.900000000001</v>
      </c>
      <c r="L88" s="248">
        <v>17251.7</v>
      </c>
      <c r="M88" s="248">
        <v>0.31397000000000003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455.05</v>
      </c>
      <c r="D89" s="249">
        <v>455.98333333333335</v>
      </c>
      <c r="E89" s="249">
        <v>449.56666666666672</v>
      </c>
      <c r="F89" s="249">
        <v>444.08333333333337</v>
      </c>
      <c r="G89" s="249">
        <v>437.66666666666674</v>
      </c>
      <c r="H89" s="249">
        <v>461.4666666666667</v>
      </c>
      <c r="I89" s="249">
        <v>467.88333333333333</v>
      </c>
      <c r="J89" s="249">
        <v>473.36666666666667</v>
      </c>
      <c r="K89" s="248">
        <v>462.4</v>
      </c>
      <c r="L89" s="248">
        <v>450.5</v>
      </c>
      <c r="M89" s="248">
        <v>2.8438099999999999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33.15</v>
      </c>
      <c r="D90" s="249">
        <v>33.483333333333334</v>
      </c>
      <c r="E90" s="249">
        <v>32.466666666666669</v>
      </c>
      <c r="F90" s="249">
        <v>31.783333333333331</v>
      </c>
      <c r="G90" s="249">
        <v>30.766666666666666</v>
      </c>
      <c r="H90" s="249">
        <v>34.166666666666671</v>
      </c>
      <c r="I90" s="249">
        <v>35.183333333333337</v>
      </c>
      <c r="J90" s="249">
        <v>35.866666666666674</v>
      </c>
      <c r="K90" s="248">
        <v>34.5</v>
      </c>
      <c r="L90" s="248">
        <v>32.799999999999997</v>
      </c>
      <c r="M90" s="248">
        <v>194.61732000000001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4444.7</v>
      </c>
      <c r="D91" s="249">
        <v>4446.1833333333334</v>
      </c>
      <c r="E91" s="249">
        <v>4415.2166666666672</v>
      </c>
      <c r="F91" s="249">
        <v>4385.7333333333336</v>
      </c>
      <c r="G91" s="249">
        <v>4354.7666666666673</v>
      </c>
      <c r="H91" s="249">
        <v>4475.666666666667</v>
      </c>
      <c r="I91" s="249">
        <v>4506.6333333333323</v>
      </c>
      <c r="J91" s="249">
        <v>4536.1166666666668</v>
      </c>
      <c r="K91" s="248">
        <v>4477.1499999999996</v>
      </c>
      <c r="L91" s="248">
        <v>4416.7</v>
      </c>
      <c r="M91" s="248">
        <v>3.4650799999999999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1143.45</v>
      </c>
      <c r="D92" s="249">
        <v>1146.1499999999999</v>
      </c>
      <c r="E92" s="249">
        <v>1137.2999999999997</v>
      </c>
      <c r="F92" s="249">
        <v>1131.1499999999999</v>
      </c>
      <c r="G92" s="249">
        <v>1122.2999999999997</v>
      </c>
      <c r="H92" s="249">
        <v>1152.2999999999997</v>
      </c>
      <c r="I92" s="249">
        <v>1161.1499999999996</v>
      </c>
      <c r="J92" s="249">
        <v>1167.2999999999997</v>
      </c>
      <c r="K92" s="248">
        <v>1155</v>
      </c>
      <c r="L92" s="248">
        <v>1140</v>
      </c>
      <c r="M92" s="248">
        <v>0.55401999999999996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510.2</v>
      </c>
      <c r="D93" s="249">
        <v>515.05000000000007</v>
      </c>
      <c r="E93" s="249">
        <v>503.75000000000011</v>
      </c>
      <c r="F93" s="249">
        <v>497.30000000000007</v>
      </c>
      <c r="G93" s="249">
        <v>486.00000000000011</v>
      </c>
      <c r="H93" s="249">
        <v>521.50000000000011</v>
      </c>
      <c r="I93" s="249">
        <v>532.80000000000007</v>
      </c>
      <c r="J93" s="249">
        <v>539.25000000000011</v>
      </c>
      <c r="K93" s="248">
        <v>526.35</v>
      </c>
      <c r="L93" s="248">
        <v>508.6</v>
      </c>
      <c r="M93" s="248">
        <v>0.94062999999999997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80.25</v>
      </c>
      <c r="D94" s="249">
        <v>81.083333333333329</v>
      </c>
      <c r="E94" s="249">
        <v>78.966666666666654</v>
      </c>
      <c r="F94" s="249">
        <v>77.683333333333323</v>
      </c>
      <c r="G94" s="249">
        <v>75.566666666666649</v>
      </c>
      <c r="H94" s="249">
        <v>82.36666666666666</v>
      </c>
      <c r="I94" s="249">
        <v>84.483333333333334</v>
      </c>
      <c r="J94" s="249">
        <v>85.766666666666666</v>
      </c>
      <c r="K94" s="248">
        <v>83.2</v>
      </c>
      <c r="L94" s="248">
        <v>79.8</v>
      </c>
      <c r="M94" s="248">
        <v>55.640569999999997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278.3</v>
      </c>
      <c r="D95" s="249">
        <v>277.53333333333336</v>
      </c>
      <c r="E95" s="249">
        <v>275.26666666666671</v>
      </c>
      <c r="F95" s="249">
        <v>272.23333333333335</v>
      </c>
      <c r="G95" s="249">
        <v>269.9666666666667</v>
      </c>
      <c r="H95" s="249">
        <v>280.56666666666672</v>
      </c>
      <c r="I95" s="249">
        <v>282.83333333333337</v>
      </c>
      <c r="J95" s="249">
        <v>285.86666666666673</v>
      </c>
      <c r="K95" s="248">
        <v>279.8</v>
      </c>
      <c r="L95" s="248">
        <v>274.5</v>
      </c>
      <c r="M95" s="248">
        <v>8.8844799999999999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2829.85</v>
      </c>
      <c r="D96" s="249">
        <v>2832.4500000000003</v>
      </c>
      <c r="E96" s="249">
        <v>2808.4000000000005</v>
      </c>
      <c r="F96" s="249">
        <v>2786.9500000000003</v>
      </c>
      <c r="G96" s="249">
        <v>2762.9000000000005</v>
      </c>
      <c r="H96" s="249">
        <v>2853.9000000000005</v>
      </c>
      <c r="I96" s="249">
        <v>2877.9500000000007</v>
      </c>
      <c r="J96" s="249">
        <v>2899.4000000000005</v>
      </c>
      <c r="K96" s="248">
        <v>2856.5</v>
      </c>
      <c r="L96" s="248">
        <v>2811</v>
      </c>
      <c r="M96" s="248">
        <v>0.18476000000000001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254.1</v>
      </c>
      <c r="D97" s="249">
        <v>257.51666666666671</v>
      </c>
      <c r="E97" s="249">
        <v>246.93333333333339</v>
      </c>
      <c r="F97" s="249">
        <v>239.76666666666668</v>
      </c>
      <c r="G97" s="249">
        <v>229.18333333333337</v>
      </c>
      <c r="H97" s="249">
        <v>264.68333333333339</v>
      </c>
      <c r="I97" s="249">
        <v>275.26666666666677</v>
      </c>
      <c r="J97" s="249">
        <v>282.43333333333345</v>
      </c>
      <c r="K97" s="248">
        <v>268.10000000000002</v>
      </c>
      <c r="L97" s="248">
        <v>250.35</v>
      </c>
      <c r="M97" s="248">
        <v>8.7121700000000004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426</v>
      </c>
      <c r="D98" s="249">
        <v>428.06666666666661</v>
      </c>
      <c r="E98" s="249">
        <v>422.3333333333332</v>
      </c>
      <c r="F98" s="249">
        <v>418.66666666666657</v>
      </c>
      <c r="G98" s="249">
        <v>412.93333333333317</v>
      </c>
      <c r="H98" s="249">
        <v>431.73333333333323</v>
      </c>
      <c r="I98" s="249">
        <v>437.46666666666658</v>
      </c>
      <c r="J98" s="249">
        <v>441.13333333333327</v>
      </c>
      <c r="K98" s="248">
        <v>433.8</v>
      </c>
      <c r="L98" s="248">
        <v>424.4</v>
      </c>
      <c r="M98" s="248">
        <v>4.0654199999999996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524.29999999999995</v>
      </c>
      <c r="D99" s="249">
        <v>529.41666666666663</v>
      </c>
      <c r="E99" s="249">
        <v>515.88333333333321</v>
      </c>
      <c r="F99" s="249">
        <v>507.46666666666658</v>
      </c>
      <c r="G99" s="249">
        <v>493.93333333333317</v>
      </c>
      <c r="H99" s="249">
        <v>537.83333333333326</v>
      </c>
      <c r="I99" s="249">
        <v>551.36666666666679</v>
      </c>
      <c r="J99" s="249">
        <v>559.7833333333333</v>
      </c>
      <c r="K99" s="248">
        <v>542.95000000000005</v>
      </c>
      <c r="L99" s="248">
        <v>521</v>
      </c>
      <c r="M99" s="248">
        <v>7.4045500000000004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311</v>
      </c>
      <c r="D100" s="249">
        <v>314.25</v>
      </c>
      <c r="E100" s="249">
        <v>306.39999999999998</v>
      </c>
      <c r="F100" s="249">
        <v>301.79999999999995</v>
      </c>
      <c r="G100" s="249">
        <v>293.94999999999993</v>
      </c>
      <c r="H100" s="249">
        <v>318.85000000000002</v>
      </c>
      <c r="I100" s="249">
        <v>326.70000000000005</v>
      </c>
      <c r="J100" s="249">
        <v>331.30000000000007</v>
      </c>
      <c r="K100" s="248">
        <v>322.10000000000002</v>
      </c>
      <c r="L100" s="248">
        <v>309.64999999999998</v>
      </c>
      <c r="M100" s="248">
        <v>103.52375000000001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726.85</v>
      </c>
      <c r="D101" s="249">
        <v>731.19999999999993</v>
      </c>
      <c r="E101" s="249">
        <v>719.49999999999989</v>
      </c>
      <c r="F101" s="249">
        <v>712.15</v>
      </c>
      <c r="G101" s="249">
        <v>700.44999999999993</v>
      </c>
      <c r="H101" s="249">
        <v>738.54999999999984</v>
      </c>
      <c r="I101" s="249">
        <v>750.24999999999989</v>
      </c>
      <c r="J101" s="249">
        <v>757.5999999999998</v>
      </c>
      <c r="K101" s="248">
        <v>742.9</v>
      </c>
      <c r="L101" s="248">
        <v>723.85</v>
      </c>
      <c r="M101" s="248">
        <v>0.26395999999999997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747.45</v>
      </c>
      <c r="D102" s="249">
        <v>747.01666666666677</v>
      </c>
      <c r="E102" s="249">
        <v>742.63333333333355</v>
      </c>
      <c r="F102" s="249">
        <v>737.81666666666683</v>
      </c>
      <c r="G102" s="249">
        <v>733.43333333333362</v>
      </c>
      <c r="H102" s="249">
        <v>751.83333333333348</v>
      </c>
      <c r="I102" s="249">
        <v>756.2166666666667</v>
      </c>
      <c r="J102" s="249">
        <v>761.03333333333342</v>
      </c>
      <c r="K102" s="248">
        <v>751.4</v>
      </c>
      <c r="L102" s="248">
        <v>742.2</v>
      </c>
      <c r="M102" s="248">
        <v>0.86687999999999998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885.95</v>
      </c>
      <c r="D103" s="249">
        <v>887.05000000000007</v>
      </c>
      <c r="E103" s="249">
        <v>869.10000000000014</v>
      </c>
      <c r="F103" s="249">
        <v>852.25000000000011</v>
      </c>
      <c r="G103" s="249">
        <v>834.30000000000018</v>
      </c>
      <c r="H103" s="249">
        <v>903.90000000000009</v>
      </c>
      <c r="I103" s="249">
        <v>921.85000000000014</v>
      </c>
      <c r="J103" s="249">
        <v>938.7</v>
      </c>
      <c r="K103" s="248">
        <v>905</v>
      </c>
      <c r="L103" s="248">
        <v>870.2</v>
      </c>
      <c r="M103" s="248">
        <v>2.4416500000000001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129.35</v>
      </c>
      <c r="D104" s="249">
        <v>129.91666666666666</v>
      </c>
      <c r="E104" s="249">
        <v>128.0333333333333</v>
      </c>
      <c r="F104" s="249">
        <v>126.71666666666664</v>
      </c>
      <c r="G104" s="249">
        <v>124.83333333333329</v>
      </c>
      <c r="H104" s="249">
        <v>131.23333333333332</v>
      </c>
      <c r="I104" s="249">
        <v>133.1166666666667</v>
      </c>
      <c r="J104" s="249">
        <v>134.43333333333334</v>
      </c>
      <c r="K104" s="248">
        <v>131.80000000000001</v>
      </c>
      <c r="L104" s="248">
        <v>128.6</v>
      </c>
      <c r="M104" s="248">
        <v>5.2893100000000004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1822.25</v>
      </c>
      <c r="D105" s="249">
        <v>1836.0833333333333</v>
      </c>
      <c r="E105" s="249">
        <v>1793.3166666666666</v>
      </c>
      <c r="F105" s="249">
        <v>1764.3833333333334</v>
      </c>
      <c r="G105" s="249">
        <v>1721.6166666666668</v>
      </c>
      <c r="H105" s="249">
        <v>1865.0166666666664</v>
      </c>
      <c r="I105" s="249">
        <v>1907.7833333333333</v>
      </c>
      <c r="J105" s="249">
        <v>1936.7166666666662</v>
      </c>
      <c r="K105" s="248">
        <v>1878.85</v>
      </c>
      <c r="L105" s="248">
        <v>1807.15</v>
      </c>
      <c r="M105" s="248">
        <v>1.22898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37.35</v>
      </c>
      <c r="D106" s="249">
        <v>38.366666666666667</v>
      </c>
      <c r="E106" s="249">
        <v>36.083333333333336</v>
      </c>
      <c r="F106" s="249">
        <v>34.81666666666667</v>
      </c>
      <c r="G106" s="249">
        <v>32.533333333333339</v>
      </c>
      <c r="H106" s="249">
        <v>39.633333333333333</v>
      </c>
      <c r="I106" s="249">
        <v>41.916666666666664</v>
      </c>
      <c r="J106" s="249">
        <v>43.18333333333333</v>
      </c>
      <c r="K106" s="248">
        <v>40.65</v>
      </c>
      <c r="L106" s="248">
        <v>37.1</v>
      </c>
      <c r="M106" s="248">
        <v>510.23885000000001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1202.25</v>
      </c>
      <c r="D107" s="249">
        <v>1202.0166666666667</v>
      </c>
      <c r="E107" s="249">
        <v>1190.2333333333333</v>
      </c>
      <c r="F107" s="249">
        <v>1178.2166666666667</v>
      </c>
      <c r="G107" s="249">
        <v>1166.4333333333334</v>
      </c>
      <c r="H107" s="249">
        <v>1214.0333333333333</v>
      </c>
      <c r="I107" s="249">
        <v>1225.8166666666666</v>
      </c>
      <c r="J107" s="249">
        <v>1237.8333333333333</v>
      </c>
      <c r="K107" s="248">
        <v>1213.8</v>
      </c>
      <c r="L107" s="248">
        <v>1190</v>
      </c>
      <c r="M107" s="248">
        <v>2.8225099999999999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538.79999999999995</v>
      </c>
      <c r="D108" s="249">
        <v>546.08333333333337</v>
      </c>
      <c r="E108" s="249">
        <v>526.7166666666667</v>
      </c>
      <c r="F108" s="249">
        <v>514.63333333333333</v>
      </c>
      <c r="G108" s="249">
        <v>495.26666666666665</v>
      </c>
      <c r="H108" s="249">
        <v>558.16666666666674</v>
      </c>
      <c r="I108" s="249">
        <v>577.5333333333333</v>
      </c>
      <c r="J108" s="249">
        <v>589.61666666666679</v>
      </c>
      <c r="K108" s="248">
        <v>565.45000000000005</v>
      </c>
      <c r="L108" s="248">
        <v>534</v>
      </c>
      <c r="M108" s="248">
        <v>1.6932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759.35</v>
      </c>
      <c r="D109" s="249">
        <v>764.46666666666658</v>
      </c>
      <c r="E109" s="249">
        <v>751.93333333333317</v>
      </c>
      <c r="F109" s="249">
        <v>744.51666666666654</v>
      </c>
      <c r="G109" s="249">
        <v>731.98333333333312</v>
      </c>
      <c r="H109" s="249">
        <v>771.88333333333321</v>
      </c>
      <c r="I109" s="249">
        <v>784.41666666666674</v>
      </c>
      <c r="J109" s="249">
        <v>791.83333333333326</v>
      </c>
      <c r="K109" s="248">
        <v>777</v>
      </c>
      <c r="L109" s="248">
        <v>757.05</v>
      </c>
      <c r="M109" s="248">
        <v>1.0921700000000001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5341.05</v>
      </c>
      <c r="D110" s="249">
        <v>5335.083333333333</v>
      </c>
      <c r="E110" s="249">
        <v>5305.9166666666661</v>
      </c>
      <c r="F110" s="249">
        <v>5270.7833333333328</v>
      </c>
      <c r="G110" s="249">
        <v>5241.6166666666659</v>
      </c>
      <c r="H110" s="249">
        <v>5370.2166666666662</v>
      </c>
      <c r="I110" s="249">
        <v>5399.3833333333323</v>
      </c>
      <c r="J110" s="249">
        <v>5434.5166666666664</v>
      </c>
      <c r="K110" s="248">
        <v>5364.25</v>
      </c>
      <c r="L110" s="248">
        <v>5299.95</v>
      </c>
      <c r="M110" s="248">
        <v>5.1220000000000002E-2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354.55</v>
      </c>
      <c r="D111" s="249">
        <v>355.7</v>
      </c>
      <c r="E111" s="249">
        <v>350.9</v>
      </c>
      <c r="F111" s="249">
        <v>347.25</v>
      </c>
      <c r="G111" s="249">
        <v>342.45</v>
      </c>
      <c r="H111" s="249">
        <v>359.34999999999997</v>
      </c>
      <c r="I111" s="249">
        <v>364.15000000000003</v>
      </c>
      <c r="J111" s="249">
        <v>367.79999999999995</v>
      </c>
      <c r="K111" s="248">
        <v>360.5</v>
      </c>
      <c r="L111" s="248">
        <v>352.05</v>
      </c>
      <c r="M111" s="248">
        <v>0.28129999999999999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315.25</v>
      </c>
      <c r="D112" s="249">
        <v>315.46666666666664</v>
      </c>
      <c r="E112" s="249">
        <v>311.0333333333333</v>
      </c>
      <c r="F112" s="249">
        <v>306.81666666666666</v>
      </c>
      <c r="G112" s="249">
        <v>302.38333333333333</v>
      </c>
      <c r="H112" s="249">
        <v>319.68333333333328</v>
      </c>
      <c r="I112" s="249">
        <v>324.11666666666656</v>
      </c>
      <c r="J112" s="249">
        <v>328.33333333333326</v>
      </c>
      <c r="K112" s="248">
        <v>319.89999999999998</v>
      </c>
      <c r="L112" s="248">
        <v>311.25</v>
      </c>
      <c r="M112" s="248">
        <v>40.885829999999999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461.7</v>
      </c>
      <c r="D113" s="249">
        <v>466.58333333333331</v>
      </c>
      <c r="E113" s="249">
        <v>453.26666666666665</v>
      </c>
      <c r="F113" s="249">
        <v>444.83333333333331</v>
      </c>
      <c r="G113" s="249">
        <v>431.51666666666665</v>
      </c>
      <c r="H113" s="249">
        <v>475.01666666666665</v>
      </c>
      <c r="I113" s="249">
        <v>488.33333333333337</v>
      </c>
      <c r="J113" s="249">
        <v>496.76666666666665</v>
      </c>
      <c r="K113" s="248">
        <v>479.9</v>
      </c>
      <c r="L113" s="248">
        <v>458.15</v>
      </c>
      <c r="M113" s="248">
        <v>1.1625000000000001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598.25</v>
      </c>
      <c r="D114" s="249">
        <v>595.06666666666672</v>
      </c>
      <c r="E114" s="249">
        <v>586.43333333333339</v>
      </c>
      <c r="F114" s="249">
        <v>574.61666666666667</v>
      </c>
      <c r="G114" s="249">
        <v>565.98333333333335</v>
      </c>
      <c r="H114" s="249">
        <v>606.88333333333344</v>
      </c>
      <c r="I114" s="249">
        <v>615.51666666666688</v>
      </c>
      <c r="J114" s="249">
        <v>627.33333333333348</v>
      </c>
      <c r="K114" s="248">
        <v>603.70000000000005</v>
      </c>
      <c r="L114" s="248">
        <v>583.25</v>
      </c>
      <c r="M114" s="248">
        <v>0.50885999999999998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729.85</v>
      </c>
      <c r="D115" s="249">
        <v>733.2833333333333</v>
      </c>
      <c r="E115" s="249">
        <v>719.56666666666661</v>
      </c>
      <c r="F115" s="249">
        <v>709.2833333333333</v>
      </c>
      <c r="G115" s="249">
        <v>695.56666666666661</v>
      </c>
      <c r="H115" s="249">
        <v>743.56666666666661</v>
      </c>
      <c r="I115" s="249">
        <v>757.2833333333333</v>
      </c>
      <c r="J115" s="249">
        <v>767.56666666666661</v>
      </c>
      <c r="K115" s="248">
        <v>747</v>
      </c>
      <c r="L115" s="248">
        <v>723</v>
      </c>
      <c r="M115" s="248">
        <v>10.52542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1089.4000000000001</v>
      </c>
      <c r="D116" s="249">
        <v>1094.5</v>
      </c>
      <c r="E116" s="249">
        <v>1081</v>
      </c>
      <c r="F116" s="249">
        <v>1072.5999999999999</v>
      </c>
      <c r="G116" s="249">
        <v>1059.0999999999999</v>
      </c>
      <c r="H116" s="249">
        <v>1102.9000000000001</v>
      </c>
      <c r="I116" s="249">
        <v>1116.4000000000001</v>
      </c>
      <c r="J116" s="249">
        <v>1124.8000000000002</v>
      </c>
      <c r="K116" s="248">
        <v>1108</v>
      </c>
      <c r="L116" s="248">
        <v>1086.0999999999999</v>
      </c>
      <c r="M116" s="248">
        <v>13.09491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190.2</v>
      </c>
      <c r="D117" s="249">
        <v>192.69999999999996</v>
      </c>
      <c r="E117" s="249">
        <v>187.04999999999993</v>
      </c>
      <c r="F117" s="249">
        <v>183.89999999999998</v>
      </c>
      <c r="G117" s="249">
        <v>178.24999999999994</v>
      </c>
      <c r="H117" s="249">
        <v>195.84999999999991</v>
      </c>
      <c r="I117" s="249">
        <v>201.49999999999994</v>
      </c>
      <c r="J117" s="249">
        <v>204.64999999999989</v>
      </c>
      <c r="K117" s="248">
        <v>198.35</v>
      </c>
      <c r="L117" s="248">
        <v>189.55</v>
      </c>
      <c r="M117" s="248">
        <v>37.329990000000002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1515.9</v>
      </c>
      <c r="D118" s="249">
        <v>1520.3000000000002</v>
      </c>
      <c r="E118" s="249">
        <v>1503.6500000000003</v>
      </c>
      <c r="F118" s="249">
        <v>1491.4</v>
      </c>
      <c r="G118" s="249">
        <v>1474.7500000000002</v>
      </c>
      <c r="H118" s="249">
        <v>1532.5500000000004</v>
      </c>
      <c r="I118" s="249">
        <v>1549.2</v>
      </c>
      <c r="J118" s="249">
        <v>1561.4500000000005</v>
      </c>
      <c r="K118" s="248">
        <v>1536.95</v>
      </c>
      <c r="L118" s="248">
        <v>1508.05</v>
      </c>
      <c r="M118" s="248">
        <v>0.38440000000000002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224.65</v>
      </c>
      <c r="D119" s="249">
        <v>225.95000000000002</v>
      </c>
      <c r="E119" s="249">
        <v>222.00000000000003</v>
      </c>
      <c r="F119" s="249">
        <v>219.35000000000002</v>
      </c>
      <c r="G119" s="249">
        <v>215.40000000000003</v>
      </c>
      <c r="H119" s="249">
        <v>228.60000000000002</v>
      </c>
      <c r="I119" s="249">
        <v>232.55</v>
      </c>
      <c r="J119" s="249">
        <v>235.20000000000002</v>
      </c>
      <c r="K119" s="248">
        <v>229.9</v>
      </c>
      <c r="L119" s="248">
        <v>223.3</v>
      </c>
      <c r="M119" s="248">
        <v>77.570650000000001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613.79999999999995</v>
      </c>
      <c r="D120" s="249">
        <v>615.15</v>
      </c>
      <c r="E120" s="249">
        <v>607.84999999999991</v>
      </c>
      <c r="F120" s="249">
        <v>601.9</v>
      </c>
      <c r="G120" s="249">
        <v>594.59999999999991</v>
      </c>
      <c r="H120" s="249">
        <v>621.09999999999991</v>
      </c>
      <c r="I120" s="249">
        <v>628.39999999999986</v>
      </c>
      <c r="J120" s="249">
        <v>634.34999999999991</v>
      </c>
      <c r="K120" s="248">
        <v>622.45000000000005</v>
      </c>
      <c r="L120" s="248">
        <v>609.20000000000005</v>
      </c>
      <c r="M120" s="248">
        <v>10.34104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3952.6</v>
      </c>
      <c r="D121" s="249">
        <v>3907.7999999999997</v>
      </c>
      <c r="E121" s="249">
        <v>3844.8999999999996</v>
      </c>
      <c r="F121" s="249">
        <v>3737.2</v>
      </c>
      <c r="G121" s="249">
        <v>3674.2999999999997</v>
      </c>
      <c r="H121" s="249">
        <v>4015.4999999999995</v>
      </c>
      <c r="I121" s="249">
        <v>4078.4</v>
      </c>
      <c r="J121" s="249">
        <v>4186.0999999999995</v>
      </c>
      <c r="K121" s="248">
        <v>3970.7</v>
      </c>
      <c r="L121" s="248">
        <v>3800.1</v>
      </c>
      <c r="M121" s="248">
        <v>4.50739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1581.8</v>
      </c>
      <c r="D122" s="249">
        <v>1569.7666666666664</v>
      </c>
      <c r="E122" s="249">
        <v>1554.6333333333328</v>
      </c>
      <c r="F122" s="249">
        <v>1527.4666666666662</v>
      </c>
      <c r="G122" s="249">
        <v>1512.3333333333326</v>
      </c>
      <c r="H122" s="249">
        <v>1596.9333333333329</v>
      </c>
      <c r="I122" s="249">
        <v>1612.0666666666666</v>
      </c>
      <c r="J122" s="249">
        <v>1639.2333333333331</v>
      </c>
      <c r="K122" s="248">
        <v>1584.9</v>
      </c>
      <c r="L122" s="248">
        <v>1542.6</v>
      </c>
      <c r="M122" s="248">
        <v>5.7885099999999996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2207.75</v>
      </c>
      <c r="D123" s="249">
        <v>2209.7833333333333</v>
      </c>
      <c r="E123" s="249">
        <v>2170.0666666666666</v>
      </c>
      <c r="F123" s="249">
        <v>2132.3833333333332</v>
      </c>
      <c r="G123" s="249">
        <v>2092.6666666666665</v>
      </c>
      <c r="H123" s="249">
        <v>2247.4666666666667</v>
      </c>
      <c r="I123" s="249">
        <v>2287.1833333333329</v>
      </c>
      <c r="J123" s="249">
        <v>2324.8666666666668</v>
      </c>
      <c r="K123" s="248">
        <v>2249.5</v>
      </c>
      <c r="L123" s="248">
        <v>2172.1</v>
      </c>
      <c r="M123" s="248">
        <v>2.3424299999999998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741.3</v>
      </c>
      <c r="D124" s="249">
        <v>746.33333333333337</v>
      </c>
      <c r="E124" s="249">
        <v>729.9666666666667</v>
      </c>
      <c r="F124" s="249">
        <v>718.63333333333333</v>
      </c>
      <c r="G124" s="249">
        <v>702.26666666666665</v>
      </c>
      <c r="H124" s="249">
        <v>757.66666666666674</v>
      </c>
      <c r="I124" s="249">
        <v>774.0333333333333</v>
      </c>
      <c r="J124" s="249">
        <v>785.36666666666679</v>
      </c>
      <c r="K124" s="248">
        <v>762.7</v>
      </c>
      <c r="L124" s="248">
        <v>735</v>
      </c>
      <c r="M124" s="248">
        <v>20.971029999999999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942.95</v>
      </c>
      <c r="D125" s="249">
        <v>949.5</v>
      </c>
      <c r="E125" s="249">
        <v>928.6</v>
      </c>
      <c r="F125" s="249">
        <v>914.25</v>
      </c>
      <c r="G125" s="249">
        <v>893.35</v>
      </c>
      <c r="H125" s="249">
        <v>963.85</v>
      </c>
      <c r="I125" s="249">
        <v>984.75000000000011</v>
      </c>
      <c r="J125" s="249">
        <v>999.1</v>
      </c>
      <c r="K125" s="248">
        <v>970.4</v>
      </c>
      <c r="L125" s="248">
        <v>935.15</v>
      </c>
      <c r="M125" s="248">
        <v>6.8460299999999998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879.05</v>
      </c>
      <c r="D126" s="249">
        <v>886.23333333333323</v>
      </c>
      <c r="E126" s="249">
        <v>863.46666666666647</v>
      </c>
      <c r="F126" s="249">
        <v>847.88333333333321</v>
      </c>
      <c r="G126" s="249">
        <v>825.11666666666645</v>
      </c>
      <c r="H126" s="249">
        <v>901.81666666666649</v>
      </c>
      <c r="I126" s="249">
        <v>924.58333333333314</v>
      </c>
      <c r="J126" s="249">
        <v>940.16666666666652</v>
      </c>
      <c r="K126" s="248">
        <v>909</v>
      </c>
      <c r="L126" s="248">
        <v>870.65</v>
      </c>
      <c r="M126" s="248">
        <v>1.75942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346.9</v>
      </c>
      <c r="D127" s="249">
        <v>348.86666666666662</v>
      </c>
      <c r="E127" s="249">
        <v>343.83333333333326</v>
      </c>
      <c r="F127" s="249">
        <v>340.76666666666665</v>
      </c>
      <c r="G127" s="249">
        <v>335.73333333333329</v>
      </c>
      <c r="H127" s="249">
        <v>351.93333333333322</v>
      </c>
      <c r="I127" s="249">
        <v>356.96666666666664</v>
      </c>
      <c r="J127" s="249">
        <v>360.03333333333319</v>
      </c>
      <c r="K127" s="248">
        <v>353.9</v>
      </c>
      <c r="L127" s="248">
        <v>345.8</v>
      </c>
      <c r="M127" s="248">
        <v>7.2527499999999998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1424.8</v>
      </c>
      <c r="D128" s="249">
        <v>1432.5</v>
      </c>
      <c r="E128" s="249">
        <v>1411.35</v>
      </c>
      <c r="F128" s="249">
        <v>1397.8999999999999</v>
      </c>
      <c r="G128" s="249">
        <v>1376.7499999999998</v>
      </c>
      <c r="H128" s="249">
        <v>1445.95</v>
      </c>
      <c r="I128" s="249">
        <v>1467.1000000000001</v>
      </c>
      <c r="J128" s="249">
        <v>1480.5500000000002</v>
      </c>
      <c r="K128" s="248">
        <v>1453.65</v>
      </c>
      <c r="L128" s="248">
        <v>1419.05</v>
      </c>
      <c r="M128" s="248">
        <v>5.7000200000000003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847.85</v>
      </c>
      <c r="D129" s="249">
        <v>840.61666666666667</v>
      </c>
      <c r="E129" s="249">
        <v>827.23333333333335</v>
      </c>
      <c r="F129" s="249">
        <v>806.61666666666667</v>
      </c>
      <c r="G129" s="249">
        <v>793.23333333333335</v>
      </c>
      <c r="H129" s="249">
        <v>861.23333333333335</v>
      </c>
      <c r="I129" s="249">
        <v>874.61666666666679</v>
      </c>
      <c r="J129" s="249">
        <v>895.23333333333335</v>
      </c>
      <c r="K129" s="248">
        <v>854</v>
      </c>
      <c r="L129" s="248">
        <v>820</v>
      </c>
      <c r="M129" s="248">
        <v>5.5254599999999998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889.75</v>
      </c>
      <c r="D130" s="249">
        <v>885.76666666666677</v>
      </c>
      <c r="E130" s="249">
        <v>871.53333333333353</v>
      </c>
      <c r="F130" s="249">
        <v>853.31666666666672</v>
      </c>
      <c r="G130" s="249">
        <v>839.08333333333348</v>
      </c>
      <c r="H130" s="249">
        <v>903.98333333333358</v>
      </c>
      <c r="I130" s="249">
        <v>918.21666666666692</v>
      </c>
      <c r="J130" s="249">
        <v>936.43333333333362</v>
      </c>
      <c r="K130" s="248">
        <v>900</v>
      </c>
      <c r="L130" s="248">
        <v>867.55</v>
      </c>
      <c r="M130" s="248">
        <v>0.99795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393.65</v>
      </c>
      <c r="D131" s="249">
        <v>396</v>
      </c>
      <c r="E131" s="249">
        <v>389.65</v>
      </c>
      <c r="F131" s="249">
        <v>385.65</v>
      </c>
      <c r="G131" s="249">
        <v>379.29999999999995</v>
      </c>
      <c r="H131" s="249">
        <v>400</v>
      </c>
      <c r="I131" s="249">
        <v>406.35</v>
      </c>
      <c r="J131" s="249">
        <v>410.35</v>
      </c>
      <c r="K131" s="248">
        <v>402.35</v>
      </c>
      <c r="L131" s="248">
        <v>392</v>
      </c>
      <c r="M131" s="248">
        <v>34.633679999999998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579.75</v>
      </c>
      <c r="D132" s="249">
        <v>582.23333333333335</v>
      </c>
      <c r="E132" s="249">
        <v>576.51666666666665</v>
      </c>
      <c r="F132" s="249">
        <v>573.2833333333333</v>
      </c>
      <c r="G132" s="249">
        <v>567.56666666666661</v>
      </c>
      <c r="H132" s="249">
        <v>585.4666666666667</v>
      </c>
      <c r="I132" s="249">
        <v>591.18333333333339</v>
      </c>
      <c r="J132" s="249">
        <v>594.41666666666674</v>
      </c>
      <c r="K132" s="248">
        <v>587.95000000000005</v>
      </c>
      <c r="L132" s="248">
        <v>579</v>
      </c>
      <c r="M132" s="248">
        <v>17.495830000000002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1849.55</v>
      </c>
      <c r="D133" s="249">
        <v>1861.6833333333334</v>
      </c>
      <c r="E133" s="249">
        <v>1833.3666666666668</v>
      </c>
      <c r="F133" s="249">
        <v>1817.1833333333334</v>
      </c>
      <c r="G133" s="249">
        <v>1788.8666666666668</v>
      </c>
      <c r="H133" s="249">
        <v>1877.8666666666668</v>
      </c>
      <c r="I133" s="249">
        <v>1906.1833333333334</v>
      </c>
      <c r="J133" s="249">
        <v>1922.3666666666668</v>
      </c>
      <c r="K133" s="248">
        <v>1890</v>
      </c>
      <c r="L133" s="248">
        <v>1845.5</v>
      </c>
      <c r="M133" s="248">
        <v>2.0616500000000002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820.65</v>
      </c>
      <c r="D134" s="249">
        <v>830.81666666666661</v>
      </c>
      <c r="E134" s="249">
        <v>799.88333333333321</v>
      </c>
      <c r="F134" s="249">
        <v>779.11666666666656</v>
      </c>
      <c r="G134" s="249">
        <v>748.18333333333317</v>
      </c>
      <c r="H134" s="249">
        <v>851.58333333333326</v>
      </c>
      <c r="I134" s="249">
        <v>882.51666666666665</v>
      </c>
      <c r="J134" s="249">
        <v>903.2833333333333</v>
      </c>
      <c r="K134" s="248">
        <v>861.75</v>
      </c>
      <c r="L134" s="248">
        <v>810.05</v>
      </c>
      <c r="M134" s="248">
        <v>35.626109999999997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2108.35</v>
      </c>
      <c r="D135" s="249">
        <v>2128.1166666666668</v>
      </c>
      <c r="E135" s="249">
        <v>2083.2333333333336</v>
      </c>
      <c r="F135" s="249">
        <v>2058.1166666666668</v>
      </c>
      <c r="G135" s="249">
        <v>2013.2333333333336</v>
      </c>
      <c r="H135" s="249">
        <v>2153.2333333333336</v>
      </c>
      <c r="I135" s="249">
        <v>2198.1166666666668</v>
      </c>
      <c r="J135" s="249">
        <v>2223.2333333333336</v>
      </c>
      <c r="K135" s="248">
        <v>2173</v>
      </c>
      <c r="L135" s="248">
        <v>2103</v>
      </c>
      <c r="M135" s="248">
        <v>3.4384899999999998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363.75</v>
      </c>
      <c r="D136" s="249">
        <v>361.4666666666667</v>
      </c>
      <c r="E136" s="249">
        <v>348.23333333333341</v>
      </c>
      <c r="F136" s="249">
        <v>332.7166666666667</v>
      </c>
      <c r="G136" s="249">
        <v>319.48333333333341</v>
      </c>
      <c r="H136" s="249">
        <v>376.98333333333341</v>
      </c>
      <c r="I136" s="249">
        <v>390.21666666666675</v>
      </c>
      <c r="J136" s="249">
        <v>405.73333333333341</v>
      </c>
      <c r="K136" s="248">
        <v>374.7</v>
      </c>
      <c r="L136" s="248">
        <v>345.95</v>
      </c>
      <c r="M136" s="248">
        <v>80.355310000000003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218</v>
      </c>
      <c r="D137" s="249">
        <v>219.1</v>
      </c>
      <c r="E137" s="249">
        <v>216.1</v>
      </c>
      <c r="F137" s="249">
        <v>214.2</v>
      </c>
      <c r="G137" s="249">
        <v>211.2</v>
      </c>
      <c r="H137" s="249">
        <v>221</v>
      </c>
      <c r="I137" s="249">
        <v>224</v>
      </c>
      <c r="J137" s="249">
        <v>225.9</v>
      </c>
      <c r="K137" s="248">
        <v>222.1</v>
      </c>
      <c r="L137" s="248">
        <v>217.2</v>
      </c>
      <c r="M137" s="248">
        <v>19.936669999999999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188.6</v>
      </c>
      <c r="D138" s="249">
        <v>188.96666666666667</v>
      </c>
      <c r="E138" s="249">
        <v>183.03333333333333</v>
      </c>
      <c r="F138" s="249">
        <v>177.46666666666667</v>
      </c>
      <c r="G138" s="249">
        <v>171.53333333333333</v>
      </c>
      <c r="H138" s="249">
        <v>194.53333333333333</v>
      </c>
      <c r="I138" s="249">
        <v>200.46666666666667</v>
      </c>
      <c r="J138" s="249">
        <v>206.03333333333333</v>
      </c>
      <c r="K138" s="248">
        <v>194.9</v>
      </c>
      <c r="L138" s="248">
        <v>183.4</v>
      </c>
      <c r="M138" s="248">
        <v>119.51817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42</v>
      </c>
      <c r="D139" s="249">
        <v>42.616666666666667</v>
      </c>
      <c r="E139" s="249">
        <v>41.083333333333336</v>
      </c>
      <c r="F139" s="249">
        <v>40.166666666666671</v>
      </c>
      <c r="G139" s="249">
        <v>38.63333333333334</v>
      </c>
      <c r="H139" s="249">
        <v>43.533333333333331</v>
      </c>
      <c r="I139" s="249">
        <v>45.066666666666663</v>
      </c>
      <c r="J139" s="249">
        <v>45.983333333333327</v>
      </c>
      <c r="K139" s="248">
        <v>44.15</v>
      </c>
      <c r="L139" s="248">
        <v>41.7</v>
      </c>
      <c r="M139" s="248">
        <v>29.804300000000001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229.35</v>
      </c>
      <c r="D140" s="249">
        <v>231.76666666666665</v>
      </c>
      <c r="E140" s="249">
        <v>226.48333333333329</v>
      </c>
      <c r="F140" s="249">
        <v>223.61666666666665</v>
      </c>
      <c r="G140" s="249">
        <v>218.33333333333329</v>
      </c>
      <c r="H140" s="249">
        <v>234.6333333333333</v>
      </c>
      <c r="I140" s="249">
        <v>239.91666666666666</v>
      </c>
      <c r="J140" s="249">
        <v>242.7833333333333</v>
      </c>
      <c r="K140" s="248">
        <v>237.05</v>
      </c>
      <c r="L140" s="248">
        <v>228.9</v>
      </c>
      <c r="M140" s="248">
        <v>6.6989799999999997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3326.9</v>
      </c>
      <c r="D141" s="249">
        <v>3339.7666666666664</v>
      </c>
      <c r="E141" s="249">
        <v>3299.5333333333328</v>
      </c>
      <c r="F141" s="249">
        <v>3272.1666666666665</v>
      </c>
      <c r="G141" s="249">
        <v>3231.9333333333329</v>
      </c>
      <c r="H141" s="249">
        <v>3367.1333333333328</v>
      </c>
      <c r="I141" s="249">
        <v>3407.3666666666663</v>
      </c>
      <c r="J141" s="249">
        <v>3434.7333333333327</v>
      </c>
      <c r="K141" s="248">
        <v>3380</v>
      </c>
      <c r="L141" s="248">
        <v>3312.4</v>
      </c>
      <c r="M141" s="248">
        <v>3.6771099999999999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4026.95</v>
      </c>
      <c r="D142" s="249">
        <v>4041.0833333333335</v>
      </c>
      <c r="E142" s="249">
        <v>3992.8666666666668</v>
      </c>
      <c r="F142" s="249">
        <v>3958.7833333333333</v>
      </c>
      <c r="G142" s="249">
        <v>3910.5666666666666</v>
      </c>
      <c r="H142" s="249">
        <v>4075.166666666667</v>
      </c>
      <c r="I142" s="249">
        <v>4123.3833333333332</v>
      </c>
      <c r="J142" s="249">
        <v>4157.4666666666672</v>
      </c>
      <c r="K142" s="248">
        <v>4089.3</v>
      </c>
      <c r="L142" s="248">
        <v>4007</v>
      </c>
      <c r="M142" s="248">
        <v>1.00746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2288.85</v>
      </c>
      <c r="D143" s="249">
        <v>2308.1333333333332</v>
      </c>
      <c r="E143" s="249">
        <v>2260.7166666666662</v>
      </c>
      <c r="F143" s="249">
        <v>2232.583333333333</v>
      </c>
      <c r="G143" s="249">
        <v>2185.1666666666661</v>
      </c>
      <c r="H143" s="249">
        <v>2336.2666666666664</v>
      </c>
      <c r="I143" s="249">
        <v>2383.6833333333334</v>
      </c>
      <c r="J143" s="249">
        <v>2411.8166666666666</v>
      </c>
      <c r="K143" s="248">
        <v>2355.5500000000002</v>
      </c>
      <c r="L143" s="248">
        <v>2280</v>
      </c>
      <c r="M143" s="248">
        <v>1.4569399999999999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4309.1000000000004</v>
      </c>
      <c r="D144" s="249">
        <v>4343.0666666666666</v>
      </c>
      <c r="E144" s="249">
        <v>4227.2833333333328</v>
      </c>
      <c r="F144" s="249">
        <v>4145.4666666666662</v>
      </c>
      <c r="G144" s="249">
        <v>4029.6833333333325</v>
      </c>
      <c r="H144" s="249">
        <v>4424.8833333333332</v>
      </c>
      <c r="I144" s="249">
        <v>4540.6666666666679</v>
      </c>
      <c r="J144" s="249">
        <v>4622.4833333333336</v>
      </c>
      <c r="K144" s="248">
        <v>4458.8500000000004</v>
      </c>
      <c r="L144" s="248">
        <v>4261.25</v>
      </c>
      <c r="M144" s="248">
        <v>33.566090000000003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597.9</v>
      </c>
      <c r="D145" s="249">
        <v>591.03333333333342</v>
      </c>
      <c r="E145" s="249">
        <v>581.06666666666683</v>
      </c>
      <c r="F145" s="249">
        <v>564.23333333333346</v>
      </c>
      <c r="G145" s="249">
        <v>554.26666666666688</v>
      </c>
      <c r="H145" s="249">
        <v>607.86666666666679</v>
      </c>
      <c r="I145" s="249">
        <v>617.83333333333326</v>
      </c>
      <c r="J145" s="249">
        <v>634.66666666666674</v>
      </c>
      <c r="K145" s="248">
        <v>601</v>
      </c>
      <c r="L145" s="248">
        <v>574.20000000000005</v>
      </c>
      <c r="M145" s="248">
        <v>6.3385300000000004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179.35</v>
      </c>
      <c r="D146" s="249">
        <v>180.4</v>
      </c>
      <c r="E146" s="249">
        <v>177.45000000000002</v>
      </c>
      <c r="F146" s="249">
        <v>175.55</v>
      </c>
      <c r="G146" s="249">
        <v>172.60000000000002</v>
      </c>
      <c r="H146" s="249">
        <v>182.3</v>
      </c>
      <c r="I146" s="249">
        <v>185.25</v>
      </c>
      <c r="J146" s="249">
        <v>187.15</v>
      </c>
      <c r="K146" s="248">
        <v>183.35</v>
      </c>
      <c r="L146" s="248">
        <v>178.5</v>
      </c>
      <c r="M146" s="248">
        <v>3.1533799999999998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191.05</v>
      </c>
      <c r="D147" s="249">
        <v>183.9</v>
      </c>
      <c r="E147" s="249">
        <v>174.4</v>
      </c>
      <c r="F147" s="249">
        <v>157.75</v>
      </c>
      <c r="G147" s="249">
        <v>148.25</v>
      </c>
      <c r="H147" s="249">
        <v>200.55</v>
      </c>
      <c r="I147" s="249">
        <v>210.05</v>
      </c>
      <c r="J147" s="249">
        <v>226.70000000000002</v>
      </c>
      <c r="K147" s="248">
        <v>193.4</v>
      </c>
      <c r="L147" s="248">
        <v>167.25</v>
      </c>
      <c r="M147" s="248">
        <v>108.41607999999999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55.5</v>
      </c>
      <c r="D148" s="249">
        <v>55.316666666666663</v>
      </c>
      <c r="E148" s="249">
        <v>54.433333333333323</v>
      </c>
      <c r="F148" s="249">
        <v>53.36666666666666</v>
      </c>
      <c r="G148" s="249">
        <v>52.48333333333332</v>
      </c>
      <c r="H148" s="249">
        <v>56.383333333333326</v>
      </c>
      <c r="I148" s="249">
        <v>57.266666666666666</v>
      </c>
      <c r="J148" s="249">
        <v>58.333333333333329</v>
      </c>
      <c r="K148" s="248">
        <v>56.2</v>
      </c>
      <c r="L148" s="248">
        <v>54.25</v>
      </c>
      <c r="M148" s="248">
        <v>91.956850000000003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68</v>
      </c>
      <c r="D149" s="249">
        <v>67.849999999999994</v>
      </c>
      <c r="E149" s="249">
        <v>66.749999999999986</v>
      </c>
      <c r="F149" s="249">
        <v>65.499999999999986</v>
      </c>
      <c r="G149" s="249">
        <v>64.399999999999977</v>
      </c>
      <c r="H149" s="249">
        <v>69.099999999999994</v>
      </c>
      <c r="I149" s="249">
        <v>70.200000000000017</v>
      </c>
      <c r="J149" s="249">
        <v>71.45</v>
      </c>
      <c r="K149" s="248">
        <v>68.95</v>
      </c>
      <c r="L149" s="248">
        <v>66.599999999999994</v>
      </c>
      <c r="M149" s="248">
        <v>16.473030000000001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3291.45</v>
      </c>
      <c r="D150" s="249">
        <v>3306.25</v>
      </c>
      <c r="E150" s="249">
        <v>3265.2</v>
      </c>
      <c r="F150" s="249">
        <v>3238.95</v>
      </c>
      <c r="G150" s="249">
        <v>3197.8999999999996</v>
      </c>
      <c r="H150" s="249">
        <v>3332.5</v>
      </c>
      <c r="I150" s="249">
        <v>3373.55</v>
      </c>
      <c r="J150" s="249">
        <v>3399.8</v>
      </c>
      <c r="K150" s="248">
        <v>3347.3</v>
      </c>
      <c r="L150" s="248">
        <v>3280</v>
      </c>
      <c r="M150" s="248">
        <v>7.7155199999999997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490</v>
      </c>
      <c r="D151" s="249">
        <v>490.45</v>
      </c>
      <c r="E151" s="249">
        <v>476.59999999999997</v>
      </c>
      <c r="F151" s="249">
        <v>463.2</v>
      </c>
      <c r="G151" s="249">
        <v>449.34999999999997</v>
      </c>
      <c r="H151" s="249">
        <v>503.84999999999997</v>
      </c>
      <c r="I151" s="249">
        <v>517.70000000000005</v>
      </c>
      <c r="J151" s="249">
        <v>531.09999999999991</v>
      </c>
      <c r="K151" s="248">
        <v>504.3</v>
      </c>
      <c r="L151" s="248">
        <v>477.05</v>
      </c>
      <c r="M151" s="248">
        <v>3.7058900000000001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434.8</v>
      </c>
      <c r="D152" s="249">
        <v>436.55</v>
      </c>
      <c r="E152" s="249">
        <v>430.5</v>
      </c>
      <c r="F152" s="249">
        <v>426.2</v>
      </c>
      <c r="G152" s="249">
        <v>420.15</v>
      </c>
      <c r="H152" s="249">
        <v>440.85</v>
      </c>
      <c r="I152" s="249">
        <v>446.90000000000009</v>
      </c>
      <c r="J152" s="249">
        <v>451.20000000000005</v>
      </c>
      <c r="K152" s="248">
        <v>442.6</v>
      </c>
      <c r="L152" s="248">
        <v>432.25</v>
      </c>
      <c r="M152" s="248">
        <v>1.67764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1429.55</v>
      </c>
      <c r="D153" s="249">
        <v>1437.25</v>
      </c>
      <c r="E153" s="249">
        <v>1417.3</v>
      </c>
      <c r="F153" s="249">
        <v>1405.05</v>
      </c>
      <c r="G153" s="249">
        <v>1385.1</v>
      </c>
      <c r="H153" s="249">
        <v>1449.5</v>
      </c>
      <c r="I153" s="249">
        <v>1469.4499999999998</v>
      </c>
      <c r="J153" s="249">
        <v>1481.7</v>
      </c>
      <c r="K153" s="248">
        <v>1457.2</v>
      </c>
      <c r="L153" s="248">
        <v>1425</v>
      </c>
      <c r="M153" s="248">
        <v>0.15847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81.599999999999994</v>
      </c>
      <c r="D154" s="249">
        <v>82.25</v>
      </c>
      <c r="E154" s="249">
        <v>80.05</v>
      </c>
      <c r="F154" s="249">
        <v>78.5</v>
      </c>
      <c r="G154" s="249">
        <v>76.3</v>
      </c>
      <c r="H154" s="249">
        <v>83.8</v>
      </c>
      <c r="I154" s="249">
        <v>85.999999999999986</v>
      </c>
      <c r="J154" s="249">
        <v>87.55</v>
      </c>
      <c r="K154" s="248">
        <v>84.45</v>
      </c>
      <c r="L154" s="248">
        <v>80.7</v>
      </c>
      <c r="M154" s="248">
        <v>82.897440000000003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57.1</v>
      </c>
      <c r="D155" s="249">
        <v>57.766666666666673</v>
      </c>
      <c r="E155" s="249">
        <v>56.083333333333343</v>
      </c>
      <c r="F155" s="249">
        <v>55.06666666666667</v>
      </c>
      <c r="G155" s="249">
        <v>53.38333333333334</v>
      </c>
      <c r="H155" s="249">
        <v>58.783333333333346</v>
      </c>
      <c r="I155" s="249">
        <v>60.466666666666669</v>
      </c>
      <c r="J155" s="249">
        <v>61.483333333333348</v>
      </c>
      <c r="K155" s="248">
        <v>59.45</v>
      </c>
      <c r="L155" s="248">
        <v>56.75</v>
      </c>
      <c r="M155" s="248">
        <v>29.00628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2176.75</v>
      </c>
      <c r="D156" s="249">
        <v>2186.5833333333335</v>
      </c>
      <c r="E156" s="249">
        <v>2160.166666666667</v>
      </c>
      <c r="F156" s="249">
        <v>2143.5833333333335</v>
      </c>
      <c r="G156" s="249">
        <v>2117.166666666667</v>
      </c>
      <c r="H156" s="249">
        <v>2203.166666666667</v>
      </c>
      <c r="I156" s="249">
        <v>2229.5833333333339</v>
      </c>
      <c r="J156" s="249">
        <v>2246.166666666667</v>
      </c>
      <c r="K156" s="248">
        <v>2213</v>
      </c>
      <c r="L156" s="248">
        <v>2170</v>
      </c>
      <c r="M156" s="248">
        <v>2.9043800000000002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189.55</v>
      </c>
      <c r="D157" s="249">
        <v>189.23333333333335</v>
      </c>
      <c r="E157" s="249">
        <v>187.01666666666671</v>
      </c>
      <c r="F157" s="249">
        <v>184.48333333333335</v>
      </c>
      <c r="G157" s="249">
        <v>182.26666666666671</v>
      </c>
      <c r="H157" s="249">
        <v>191.76666666666671</v>
      </c>
      <c r="I157" s="249">
        <v>193.98333333333335</v>
      </c>
      <c r="J157" s="249">
        <v>196.51666666666671</v>
      </c>
      <c r="K157" s="248">
        <v>191.45</v>
      </c>
      <c r="L157" s="248">
        <v>186.7</v>
      </c>
      <c r="M157" s="248">
        <v>29.28687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281</v>
      </c>
      <c r="D158" s="249">
        <v>281.40000000000003</v>
      </c>
      <c r="E158" s="249">
        <v>277.90000000000009</v>
      </c>
      <c r="F158" s="249">
        <v>274.80000000000007</v>
      </c>
      <c r="G158" s="249">
        <v>271.30000000000013</v>
      </c>
      <c r="H158" s="249">
        <v>284.50000000000006</v>
      </c>
      <c r="I158" s="249">
        <v>287.99999999999994</v>
      </c>
      <c r="J158" s="249">
        <v>291.10000000000002</v>
      </c>
      <c r="K158" s="248">
        <v>284.89999999999998</v>
      </c>
      <c r="L158" s="248">
        <v>278.3</v>
      </c>
      <c r="M158" s="248">
        <v>0.79464999999999997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168.05</v>
      </c>
      <c r="D159" s="249">
        <v>168.68333333333337</v>
      </c>
      <c r="E159" s="249">
        <v>165.96666666666673</v>
      </c>
      <c r="F159" s="249">
        <v>163.88333333333335</v>
      </c>
      <c r="G159" s="249">
        <v>161.16666666666671</v>
      </c>
      <c r="H159" s="249">
        <v>170.76666666666674</v>
      </c>
      <c r="I159" s="249">
        <v>173.48333333333338</v>
      </c>
      <c r="J159" s="249">
        <v>175.56666666666675</v>
      </c>
      <c r="K159" s="248">
        <v>171.4</v>
      </c>
      <c r="L159" s="248">
        <v>166.6</v>
      </c>
      <c r="M159" s="248">
        <v>73.295559999999995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136.05000000000001</v>
      </c>
      <c r="D160" s="249">
        <v>137.04999999999998</v>
      </c>
      <c r="E160" s="249">
        <v>134.34999999999997</v>
      </c>
      <c r="F160" s="249">
        <v>132.64999999999998</v>
      </c>
      <c r="G160" s="249">
        <v>129.94999999999996</v>
      </c>
      <c r="H160" s="249">
        <v>138.74999999999997</v>
      </c>
      <c r="I160" s="249">
        <v>141.44999999999996</v>
      </c>
      <c r="J160" s="249">
        <v>143.14999999999998</v>
      </c>
      <c r="K160" s="248">
        <v>139.75</v>
      </c>
      <c r="L160" s="248">
        <v>135.35</v>
      </c>
      <c r="M160" s="248">
        <v>146.00806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268.55</v>
      </c>
      <c r="D161" s="249">
        <v>254.45000000000002</v>
      </c>
      <c r="E161" s="249">
        <v>240.35000000000002</v>
      </c>
      <c r="F161" s="249">
        <v>212.15</v>
      </c>
      <c r="G161" s="249">
        <v>198.05</v>
      </c>
      <c r="H161" s="249">
        <v>282.65000000000003</v>
      </c>
      <c r="I161" s="249">
        <v>296.75</v>
      </c>
      <c r="J161" s="249">
        <v>324.95000000000005</v>
      </c>
      <c r="K161" s="248">
        <v>268.55</v>
      </c>
      <c r="L161" s="248">
        <v>226.25</v>
      </c>
      <c r="M161" s="248">
        <v>369.91383999999999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5793.15</v>
      </c>
      <c r="D162" s="249">
        <v>5800.7333333333336</v>
      </c>
      <c r="E162" s="249">
        <v>5758.4666666666672</v>
      </c>
      <c r="F162" s="249">
        <v>5723.7833333333338</v>
      </c>
      <c r="G162" s="249">
        <v>5681.5166666666673</v>
      </c>
      <c r="H162" s="249">
        <v>5835.416666666667</v>
      </c>
      <c r="I162" s="249">
        <v>5877.6833333333334</v>
      </c>
      <c r="J162" s="249">
        <v>5912.3666666666668</v>
      </c>
      <c r="K162" s="248">
        <v>5843</v>
      </c>
      <c r="L162" s="248">
        <v>5766.05</v>
      </c>
      <c r="M162" s="248">
        <v>0.19131999999999999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578.15</v>
      </c>
      <c r="D163" s="249">
        <v>576.06666666666672</v>
      </c>
      <c r="E163" s="249">
        <v>563.28333333333342</v>
      </c>
      <c r="F163" s="249">
        <v>548.41666666666674</v>
      </c>
      <c r="G163" s="249">
        <v>535.63333333333344</v>
      </c>
      <c r="H163" s="249">
        <v>590.93333333333339</v>
      </c>
      <c r="I163" s="249">
        <v>603.7166666666667</v>
      </c>
      <c r="J163" s="249">
        <v>618.58333333333337</v>
      </c>
      <c r="K163" s="248">
        <v>588.85</v>
      </c>
      <c r="L163" s="248">
        <v>561.20000000000005</v>
      </c>
      <c r="M163" s="248">
        <v>3.9883299999999999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182.5</v>
      </c>
      <c r="D164" s="249">
        <v>182.21666666666667</v>
      </c>
      <c r="E164" s="249">
        <v>177.63333333333333</v>
      </c>
      <c r="F164" s="249">
        <v>172.76666666666665</v>
      </c>
      <c r="G164" s="249">
        <v>168.18333333333331</v>
      </c>
      <c r="H164" s="249">
        <v>187.08333333333334</v>
      </c>
      <c r="I164" s="249">
        <v>191.66666666666666</v>
      </c>
      <c r="J164" s="249">
        <v>196.53333333333336</v>
      </c>
      <c r="K164" s="248">
        <v>186.8</v>
      </c>
      <c r="L164" s="248">
        <v>177.35</v>
      </c>
      <c r="M164" s="248">
        <v>12.67717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105.3</v>
      </c>
      <c r="D165" s="249">
        <v>106</v>
      </c>
      <c r="E165" s="249">
        <v>104.25</v>
      </c>
      <c r="F165" s="249">
        <v>103.2</v>
      </c>
      <c r="G165" s="249">
        <v>101.45</v>
      </c>
      <c r="H165" s="249">
        <v>107.05</v>
      </c>
      <c r="I165" s="249">
        <v>108.8</v>
      </c>
      <c r="J165" s="249">
        <v>109.85</v>
      </c>
      <c r="K165" s="248">
        <v>107.75</v>
      </c>
      <c r="L165" s="248">
        <v>104.95</v>
      </c>
      <c r="M165" s="248">
        <v>19.665050000000001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277.89999999999998</v>
      </c>
      <c r="D166" s="249">
        <v>279.33333333333331</v>
      </c>
      <c r="E166" s="249">
        <v>273.76666666666665</v>
      </c>
      <c r="F166" s="249">
        <v>269.63333333333333</v>
      </c>
      <c r="G166" s="249">
        <v>264.06666666666666</v>
      </c>
      <c r="H166" s="249">
        <v>283.46666666666664</v>
      </c>
      <c r="I166" s="249">
        <v>289.03333333333336</v>
      </c>
      <c r="J166" s="249">
        <v>293.16666666666663</v>
      </c>
      <c r="K166" s="248">
        <v>284.89999999999998</v>
      </c>
      <c r="L166" s="248">
        <v>275.2</v>
      </c>
      <c r="M166" s="248">
        <v>7.1814400000000003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1189.3499999999999</v>
      </c>
      <c r="D167" s="249">
        <v>1200.7833333333333</v>
      </c>
      <c r="E167" s="249">
        <v>1173.5666666666666</v>
      </c>
      <c r="F167" s="249">
        <v>1157.7833333333333</v>
      </c>
      <c r="G167" s="249">
        <v>1130.5666666666666</v>
      </c>
      <c r="H167" s="249">
        <v>1216.5666666666666</v>
      </c>
      <c r="I167" s="249">
        <v>1243.7833333333333</v>
      </c>
      <c r="J167" s="249">
        <v>1259.5666666666666</v>
      </c>
      <c r="K167" s="248">
        <v>1228</v>
      </c>
      <c r="L167" s="248">
        <v>1185</v>
      </c>
      <c r="M167" s="248">
        <v>8.8730000000000003E-2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96.75</v>
      </c>
      <c r="D168" s="249">
        <v>97.84999999999998</v>
      </c>
      <c r="E168" s="249">
        <v>95.499999999999957</v>
      </c>
      <c r="F168" s="249">
        <v>94.249999999999972</v>
      </c>
      <c r="G168" s="249">
        <v>91.899999999999949</v>
      </c>
      <c r="H168" s="249">
        <v>99.099999999999966</v>
      </c>
      <c r="I168" s="249">
        <v>101.44999999999999</v>
      </c>
      <c r="J168" s="249">
        <v>102.69999999999997</v>
      </c>
      <c r="K168" s="248">
        <v>100.2</v>
      </c>
      <c r="L168" s="248">
        <v>96.6</v>
      </c>
      <c r="M168" s="248">
        <v>354.84499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1644.5</v>
      </c>
      <c r="D169" s="249">
        <v>1661.8666666666668</v>
      </c>
      <c r="E169" s="249">
        <v>1558.7333333333336</v>
      </c>
      <c r="F169" s="249">
        <v>1472.9666666666667</v>
      </c>
      <c r="G169" s="249">
        <v>1369.8333333333335</v>
      </c>
      <c r="H169" s="249">
        <v>1747.6333333333337</v>
      </c>
      <c r="I169" s="249">
        <v>1850.7666666666669</v>
      </c>
      <c r="J169" s="249">
        <v>1936.5333333333338</v>
      </c>
      <c r="K169" s="248">
        <v>1765</v>
      </c>
      <c r="L169" s="248">
        <v>1576.1</v>
      </c>
      <c r="M169" s="248">
        <v>123.39801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41.45</v>
      </c>
      <c r="D170" s="249">
        <v>41.81666666666667</v>
      </c>
      <c r="E170" s="249">
        <v>40.88333333333334</v>
      </c>
      <c r="F170" s="249">
        <v>40.31666666666667</v>
      </c>
      <c r="G170" s="249">
        <v>39.38333333333334</v>
      </c>
      <c r="H170" s="249">
        <v>42.38333333333334</v>
      </c>
      <c r="I170" s="249">
        <v>43.316666666666663</v>
      </c>
      <c r="J170" s="249">
        <v>43.88333333333334</v>
      </c>
      <c r="K170" s="248">
        <v>42.75</v>
      </c>
      <c r="L170" s="248">
        <v>41.25</v>
      </c>
      <c r="M170" s="248">
        <v>138.33563000000001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2646</v>
      </c>
      <c r="D171" s="249">
        <v>2655.9</v>
      </c>
      <c r="E171" s="249">
        <v>2628.1000000000004</v>
      </c>
      <c r="F171" s="249">
        <v>2610.2000000000003</v>
      </c>
      <c r="G171" s="249">
        <v>2582.4000000000005</v>
      </c>
      <c r="H171" s="249">
        <v>2673.8</v>
      </c>
      <c r="I171" s="249">
        <v>2701.6000000000004</v>
      </c>
      <c r="J171" s="249">
        <v>2719.5</v>
      </c>
      <c r="K171" s="248">
        <v>2683.7</v>
      </c>
      <c r="L171" s="248">
        <v>2638</v>
      </c>
      <c r="M171" s="248">
        <v>9.5670000000000005E-2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3270.65</v>
      </c>
      <c r="D172" s="249">
        <v>3300.25</v>
      </c>
      <c r="E172" s="249">
        <v>3201.55</v>
      </c>
      <c r="F172" s="249">
        <v>3132.4500000000003</v>
      </c>
      <c r="G172" s="249">
        <v>3033.7500000000005</v>
      </c>
      <c r="H172" s="249">
        <v>3369.35</v>
      </c>
      <c r="I172" s="249">
        <v>3468.0499999999997</v>
      </c>
      <c r="J172" s="249">
        <v>3537.1499999999996</v>
      </c>
      <c r="K172" s="248">
        <v>3398.95</v>
      </c>
      <c r="L172" s="248">
        <v>3231.15</v>
      </c>
      <c r="M172" s="248">
        <v>0.14865999999999999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166.65</v>
      </c>
      <c r="D173" s="249">
        <v>170.5</v>
      </c>
      <c r="E173" s="249">
        <v>161.15</v>
      </c>
      <c r="F173" s="249">
        <v>155.65</v>
      </c>
      <c r="G173" s="249">
        <v>146.30000000000001</v>
      </c>
      <c r="H173" s="249">
        <v>176</v>
      </c>
      <c r="I173" s="249">
        <v>185.35000000000002</v>
      </c>
      <c r="J173" s="249">
        <v>190.85</v>
      </c>
      <c r="K173" s="248">
        <v>179.85</v>
      </c>
      <c r="L173" s="248">
        <v>165</v>
      </c>
      <c r="M173" s="248">
        <v>66.419510000000002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1690.2</v>
      </c>
      <c r="D174" s="249">
        <v>1708.2166666666665</v>
      </c>
      <c r="E174" s="249">
        <v>1665.4333333333329</v>
      </c>
      <c r="F174" s="249">
        <v>1640.6666666666665</v>
      </c>
      <c r="G174" s="249">
        <v>1597.883333333333</v>
      </c>
      <c r="H174" s="249">
        <v>1732.9833333333329</v>
      </c>
      <c r="I174" s="249">
        <v>1775.7666666666662</v>
      </c>
      <c r="J174" s="249">
        <v>1800.5333333333328</v>
      </c>
      <c r="K174" s="248">
        <v>1751</v>
      </c>
      <c r="L174" s="248">
        <v>1683.45</v>
      </c>
      <c r="M174" s="248">
        <v>7.0726500000000003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1344.4</v>
      </c>
      <c r="D175" s="249">
        <v>1348.8666666666668</v>
      </c>
      <c r="E175" s="249">
        <v>1327.7333333333336</v>
      </c>
      <c r="F175" s="249">
        <v>1311.0666666666668</v>
      </c>
      <c r="G175" s="249">
        <v>1289.9333333333336</v>
      </c>
      <c r="H175" s="249">
        <v>1365.5333333333335</v>
      </c>
      <c r="I175" s="249">
        <v>1386.6666666666667</v>
      </c>
      <c r="J175" s="249">
        <v>1403.3333333333335</v>
      </c>
      <c r="K175" s="248">
        <v>1370</v>
      </c>
      <c r="L175" s="248">
        <v>1332.2</v>
      </c>
      <c r="M175" s="248">
        <v>1.09971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417.8</v>
      </c>
      <c r="D176" s="249">
        <v>423.55</v>
      </c>
      <c r="E176" s="249">
        <v>411.1</v>
      </c>
      <c r="F176" s="249">
        <v>404.40000000000003</v>
      </c>
      <c r="G176" s="249">
        <v>391.95000000000005</v>
      </c>
      <c r="H176" s="249">
        <v>430.25</v>
      </c>
      <c r="I176" s="249">
        <v>442.69999999999993</v>
      </c>
      <c r="J176" s="249">
        <v>449.4</v>
      </c>
      <c r="K176" s="248">
        <v>436</v>
      </c>
      <c r="L176" s="248">
        <v>416.85</v>
      </c>
      <c r="M176" s="248">
        <v>10.95594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1191.25</v>
      </c>
      <c r="D177" s="249">
        <v>1187.4333333333334</v>
      </c>
      <c r="E177" s="249">
        <v>1164.8666666666668</v>
      </c>
      <c r="F177" s="249">
        <v>1138.4833333333333</v>
      </c>
      <c r="G177" s="249">
        <v>1115.9166666666667</v>
      </c>
      <c r="H177" s="249">
        <v>1213.8166666666668</v>
      </c>
      <c r="I177" s="249">
        <v>1236.3833333333334</v>
      </c>
      <c r="J177" s="249">
        <v>1262.7666666666669</v>
      </c>
      <c r="K177" s="248">
        <v>1210</v>
      </c>
      <c r="L177" s="248">
        <v>1161.05</v>
      </c>
      <c r="M177" s="248">
        <v>0.81696999999999997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1893.4</v>
      </c>
      <c r="D178" s="249">
        <v>1919</v>
      </c>
      <c r="E178" s="249">
        <v>1848</v>
      </c>
      <c r="F178" s="249">
        <v>1802.6</v>
      </c>
      <c r="G178" s="249">
        <v>1731.6</v>
      </c>
      <c r="H178" s="249">
        <v>1964.4</v>
      </c>
      <c r="I178" s="249">
        <v>2035.4</v>
      </c>
      <c r="J178" s="249">
        <v>2080.8000000000002</v>
      </c>
      <c r="K178" s="248">
        <v>1990</v>
      </c>
      <c r="L178" s="248">
        <v>1873.6</v>
      </c>
      <c r="M178" s="248">
        <v>1.4777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480.6</v>
      </c>
      <c r="D179" s="249">
        <v>481.64999999999992</v>
      </c>
      <c r="E179" s="249">
        <v>477.09999999999985</v>
      </c>
      <c r="F179" s="249">
        <v>473.59999999999991</v>
      </c>
      <c r="G179" s="249">
        <v>469.04999999999984</v>
      </c>
      <c r="H179" s="249">
        <v>485.14999999999986</v>
      </c>
      <c r="I179" s="249">
        <v>489.69999999999993</v>
      </c>
      <c r="J179" s="249">
        <v>493.19999999999987</v>
      </c>
      <c r="K179" s="248">
        <v>486.2</v>
      </c>
      <c r="L179" s="248">
        <v>478.15</v>
      </c>
      <c r="M179" s="248">
        <v>0.39300000000000002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896.8</v>
      </c>
      <c r="D180" s="249">
        <v>898.36666666666667</v>
      </c>
      <c r="E180" s="249">
        <v>891.68333333333339</v>
      </c>
      <c r="F180" s="249">
        <v>886.56666666666672</v>
      </c>
      <c r="G180" s="249">
        <v>879.88333333333344</v>
      </c>
      <c r="H180" s="249">
        <v>903.48333333333335</v>
      </c>
      <c r="I180" s="249">
        <v>910.16666666666652</v>
      </c>
      <c r="J180" s="249">
        <v>915.2833333333333</v>
      </c>
      <c r="K180" s="248">
        <v>905.05</v>
      </c>
      <c r="L180" s="248">
        <v>893.25</v>
      </c>
      <c r="M180" s="248">
        <v>12.086970000000001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463.15</v>
      </c>
      <c r="D181" s="249">
        <v>461.56666666666666</v>
      </c>
      <c r="E181" s="249">
        <v>455.13333333333333</v>
      </c>
      <c r="F181" s="249">
        <v>447.11666666666667</v>
      </c>
      <c r="G181" s="249">
        <v>440.68333333333334</v>
      </c>
      <c r="H181" s="249">
        <v>469.58333333333331</v>
      </c>
      <c r="I181" s="249">
        <v>476.01666666666659</v>
      </c>
      <c r="J181" s="249">
        <v>484.0333333333333</v>
      </c>
      <c r="K181" s="248">
        <v>468</v>
      </c>
      <c r="L181" s="248">
        <v>453.55</v>
      </c>
      <c r="M181" s="248">
        <v>1.7123699999999999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1293.25</v>
      </c>
      <c r="D182" s="249">
        <v>1299.5666666666668</v>
      </c>
      <c r="E182" s="249">
        <v>1277.5833333333337</v>
      </c>
      <c r="F182" s="249">
        <v>1261.916666666667</v>
      </c>
      <c r="G182" s="249">
        <v>1239.9333333333338</v>
      </c>
      <c r="H182" s="249">
        <v>1315.2333333333336</v>
      </c>
      <c r="I182" s="249">
        <v>1337.2166666666667</v>
      </c>
      <c r="J182" s="249">
        <v>1352.8833333333334</v>
      </c>
      <c r="K182" s="248">
        <v>1321.55</v>
      </c>
      <c r="L182" s="248">
        <v>1283.9000000000001</v>
      </c>
      <c r="M182" s="248">
        <v>5.5413800000000002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326.2</v>
      </c>
      <c r="D183" s="249">
        <v>328.63333333333338</v>
      </c>
      <c r="E183" s="249">
        <v>322.51666666666677</v>
      </c>
      <c r="F183" s="249">
        <v>318.83333333333337</v>
      </c>
      <c r="G183" s="249">
        <v>312.71666666666675</v>
      </c>
      <c r="H183" s="249">
        <v>332.31666666666678</v>
      </c>
      <c r="I183" s="249">
        <v>338.43333333333345</v>
      </c>
      <c r="J183" s="249">
        <v>342.11666666666679</v>
      </c>
      <c r="K183" s="248">
        <v>334.75</v>
      </c>
      <c r="L183" s="248">
        <v>324.95</v>
      </c>
      <c r="M183" s="248">
        <v>6.0720499999999999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392.65</v>
      </c>
      <c r="D184" s="249">
        <v>396.56666666666661</v>
      </c>
      <c r="E184" s="249">
        <v>387.18333333333322</v>
      </c>
      <c r="F184" s="249">
        <v>381.71666666666664</v>
      </c>
      <c r="G184" s="249">
        <v>372.33333333333326</v>
      </c>
      <c r="H184" s="249">
        <v>402.03333333333319</v>
      </c>
      <c r="I184" s="249">
        <v>411.41666666666663</v>
      </c>
      <c r="J184" s="249">
        <v>416.88333333333316</v>
      </c>
      <c r="K184" s="248">
        <v>405.95</v>
      </c>
      <c r="L184" s="248">
        <v>391.1</v>
      </c>
      <c r="M184" s="248">
        <v>3.6561300000000001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1756.35</v>
      </c>
      <c r="D185" s="249">
        <v>1766.1499999999999</v>
      </c>
      <c r="E185" s="249">
        <v>1742.1999999999998</v>
      </c>
      <c r="F185" s="249">
        <v>1728.05</v>
      </c>
      <c r="G185" s="249">
        <v>1704.1</v>
      </c>
      <c r="H185" s="249">
        <v>1780.2999999999997</v>
      </c>
      <c r="I185" s="249">
        <v>1804.25</v>
      </c>
      <c r="J185" s="249">
        <v>1818.3999999999996</v>
      </c>
      <c r="K185" s="248">
        <v>1790.1</v>
      </c>
      <c r="L185" s="248">
        <v>1752</v>
      </c>
      <c r="M185" s="248">
        <v>7.0905100000000001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699.85</v>
      </c>
      <c r="D186" s="249">
        <v>693.96666666666658</v>
      </c>
      <c r="E186" s="249">
        <v>685.93333333333317</v>
      </c>
      <c r="F186" s="249">
        <v>672.01666666666654</v>
      </c>
      <c r="G186" s="249">
        <v>663.98333333333312</v>
      </c>
      <c r="H186" s="249">
        <v>707.88333333333321</v>
      </c>
      <c r="I186" s="249">
        <v>715.91666666666674</v>
      </c>
      <c r="J186" s="249">
        <v>729.83333333333326</v>
      </c>
      <c r="K186" s="248">
        <v>702</v>
      </c>
      <c r="L186" s="248">
        <v>680.05</v>
      </c>
      <c r="M186" s="248">
        <v>3.4464999999999999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339.85</v>
      </c>
      <c r="D187" s="249">
        <v>341.86666666666662</v>
      </c>
      <c r="E187" s="249">
        <v>336.98333333333323</v>
      </c>
      <c r="F187" s="249">
        <v>334.11666666666662</v>
      </c>
      <c r="G187" s="249">
        <v>329.23333333333323</v>
      </c>
      <c r="H187" s="249">
        <v>344.73333333333323</v>
      </c>
      <c r="I187" s="249">
        <v>349.61666666666656</v>
      </c>
      <c r="J187" s="249">
        <v>352.48333333333323</v>
      </c>
      <c r="K187" s="248">
        <v>346.75</v>
      </c>
      <c r="L187" s="248">
        <v>339</v>
      </c>
      <c r="M187" s="248">
        <v>2.78878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1942.1</v>
      </c>
      <c r="D188" s="249">
        <v>1916.8</v>
      </c>
      <c r="E188" s="249">
        <v>1880.3</v>
      </c>
      <c r="F188" s="249">
        <v>1818.5</v>
      </c>
      <c r="G188" s="249">
        <v>1782</v>
      </c>
      <c r="H188" s="249">
        <v>1978.6</v>
      </c>
      <c r="I188" s="249">
        <v>2015.1</v>
      </c>
      <c r="J188" s="249">
        <v>2076.8999999999996</v>
      </c>
      <c r="K188" s="248">
        <v>1953.3</v>
      </c>
      <c r="L188" s="248">
        <v>1855</v>
      </c>
      <c r="M188" s="248">
        <v>1.1918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753.8</v>
      </c>
      <c r="D189" s="249">
        <v>758.18333333333339</v>
      </c>
      <c r="E189" s="249">
        <v>747.36666666666679</v>
      </c>
      <c r="F189" s="249">
        <v>740.93333333333339</v>
      </c>
      <c r="G189" s="249">
        <v>730.11666666666679</v>
      </c>
      <c r="H189" s="249">
        <v>764.61666666666679</v>
      </c>
      <c r="I189" s="249">
        <v>775.43333333333339</v>
      </c>
      <c r="J189" s="249">
        <v>781.86666666666679</v>
      </c>
      <c r="K189" s="248">
        <v>769</v>
      </c>
      <c r="L189" s="248">
        <v>751.75</v>
      </c>
      <c r="M189" s="248">
        <v>0.54984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248.7</v>
      </c>
      <c r="D190" s="249">
        <v>249.23333333333335</v>
      </c>
      <c r="E190" s="249">
        <v>243.4666666666667</v>
      </c>
      <c r="F190" s="249">
        <v>238.23333333333335</v>
      </c>
      <c r="G190" s="249">
        <v>232.4666666666667</v>
      </c>
      <c r="H190" s="249">
        <v>254.4666666666667</v>
      </c>
      <c r="I190" s="249">
        <v>260.23333333333335</v>
      </c>
      <c r="J190" s="249">
        <v>265.4666666666667</v>
      </c>
      <c r="K190" s="248">
        <v>255</v>
      </c>
      <c r="L190" s="248">
        <v>244</v>
      </c>
      <c r="M190" s="248">
        <v>2.30816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3101.8</v>
      </c>
      <c r="D191" s="249">
        <v>3138.9833333333336</v>
      </c>
      <c r="E191" s="249">
        <v>3047.916666666667</v>
      </c>
      <c r="F191" s="249">
        <v>2994.0333333333333</v>
      </c>
      <c r="G191" s="249">
        <v>2902.9666666666667</v>
      </c>
      <c r="H191" s="249">
        <v>3192.8666666666672</v>
      </c>
      <c r="I191" s="249">
        <v>3283.9333333333338</v>
      </c>
      <c r="J191" s="249">
        <v>3337.8166666666675</v>
      </c>
      <c r="K191" s="248">
        <v>3230.05</v>
      </c>
      <c r="L191" s="248">
        <v>3085.1</v>
      </c>
      <c r="M191" s="248">
        <v>1.9738599999999999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521</v>
      </c>
      <c r="D192" s="249">
        <v>524.30000000000007</v>
      </c>
      <c r="E192" s="249">
        <v>515.95000000000016</v>
      </c>
      <c r="F192" s="249">
        <v>510.90000000000009</v>
      </c>
      <c r="G192" s="249">
        <v>502.55000000000018</v>
      </c>
      <c r="H192" s="249">
        <v>529.35000000000014</v>
      </c>
      <c r="I192" s="249">
        <v>537.70000000000005</v>
      </c>
      <c r="J192" s="249">
        <v>542.75000000000011</v>
      </c>
      <c r="K192" s="248">
        <v>532.65</v>
      </c>
      <c r="L192" s="248">
        <v>519.25</v>
      </c>
      <c r="M192" s="248">
        <v>8.1813400000000005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583.65</v>
      </c>
      <c r="D193" s="249">
        <v>587.5333333333333</v>
      </c>
      <c r="E193" s="249">
        <v>576.21666666666658</v>
      </c>
      <c r="F193" s="249">
        <v>568.7833333333333</v>
      </c>
      <c r="G193" s="249">
        <v>557.46666666666658</v>
      </c>
      <c r="H193" s="249">
        <v>594.96666666666658</v>
      </c>
      <c r="I193" s="249">
        <v>606.28333333333319</v>
      </c>
      <c r="J193" s="249">
        <v>613.71666666666658</v>
      </c>
      <c r="K193" s="248">
        <v>598.85</v>
      </c>
      <c r="L193" s="248">
        <v>580.1</v>
      </c>
      <c r="M193" s="248">
        <v>13.39335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97</v>
      </c>
      <c r="D194" s="249">
        <v>96.466666666666654</v>
      </c>
      <c r="E194" s="249">
        <v>95.233333333333306</v>
      </c>
      <c r="F194" s="249">
        <v>93.466666666666654</v>
      </c>
      <c r="G194" s="249">
        <v>92.233333333333306</v>
      </c>
      <c r="H194" s="249">
        <v>98.233333333333306</v>
      </c>
      <c r="I194" s="249">
        <v>99.466666666666654</v>
      </c>
      <c r="J194" s="249">
        <v>101.23333333333331</v>
      </c>
      <c r="K194" s="248">
        <v>97.7</v>
      </c>
      <c r="L194" s="248">
        <v>94.7</v>
      </c>
      <c r="M194" s="248">
        <v>19.40897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147.19999999999999</v>
      </c>
      <c r="D195" s="249">
        <v>148.21666666666667</v>
      </c>
      <c r="E195" s="249">
        <v>144.03333333333333</v>
      </c>
      <c r="F195" s="249">
        <v>140.86666666666667</v>
      </c>
      <c r="G195" s="249">
        <v>136.68333333333334</v>
      </c>
      <c r="H195" s="249">
        <v>151.38333333333333</v>
      </c>
      <c r="I195" s="249">
        <v>155.56666666666666</v>
      </c>
      <c r="J195" s="249">
        <v>158.73333333333332</v>
      </c>
      <c r="K195" s="248">
        <v>152.4</v>
      </c>
      <c r="L195" s="248">
        <v>145.05000000000001</v>
      </c>
      <c r="M195" s="248">
        <v>107.16946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271.60000000000002</v>
      </c>
      <c r="D196" s="249">
        <v>269.7833333333333</v>
      </c>
      <c r="E196" s="249">
        <v>266.36666666666662</v>
      </c>
      <c r="F196" s="249">
        <v>261.13333333333333</v>
      </c>
      <c r="G196" s="249">
        <v>257.71666666666664</v>
      </c>
      <c r="H196" s="249">
        <v>275.01666666666659</v>
      </c>
      <c r="I196" s="249">
        <v>278.43333333333334</v>
      </c>
      <c r="J196" s="249">
        <v>283.66666666666657</v>
      </c>
      <c r="K196" s="248">
        <v>273.2</v>
      </c>
      <c r="L196" s="248">
        <v>264.55</v>
      </c>
      <c r="M196" s="248">
        <v>13.08258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1053.25</v>
      </c>
      <c r="D197" s="249">
        <v>1059.1833333333334</v>
      </c>
      <c r="E197" s="249">
        <v>1039.6166666666668</v>
      </c>
      <c r="F197" s="249">
        <v>1025.9833333333333</v>
      </c>
      <c r="G197" s="249">
        <v>1006.4166666666667</v>
      </c>
      <c r="H197" s="249">
        <v>1072.8166666666668</v>
      </c>
      <c r="I197" s="249">
        <v>1092.3833333333334</v>
      </c>
      <c r="J197" s="249">
        <v>1106.0166666666669</v>
      </c>
      <c r="K197" s="248">
        <v>1078.75</v>
      </c>
      <c r="L197" s="248">
        <v>1045.55</v>
      </c>
      <c r="M197" s="248">
        <v>1.6737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1029.6500000000001</v>
      </c>
      <c r="D198" s="249">
        <v>1032.8166666666668</v>
      </c>
      <c r="E198" s="249">
        <v>1019.1833333333336</v>
      </c>
      <c r="F198" s="249">
        <v>1008.7166666666668</v>
      </c>
      <c r="G198" s="249">
        <v>995.0833333333336</v>
      </c>
      <c r="H198" s="249">
        <v>1043.2833333333338</v>
      </c>
      <c r="I198" s="249">
        <v>1056.916666666667</v>
      </c>
      <c r="J198" s="249">
        <v>1067.3833333333337</v>
      </c>
      <c r="K198" s="248">
        <v>1046.45</v>
      </c>
      <c r="L198" s="248">
        <v>1022.35</v>
      </c>
      <c r="M198" s="248">
        <v>51.592149999999997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2238.5500000000002</v>
      </c>
      <c r="D199" s="249">
        <v>2247.9500000000003</v>
      </c>
      <c r="E199" s="249">
        <v>2197.9000000000005</v>
      </c>
      <c r="F199" s="249">
        <v>2157.2500000000005</v>
      </c>
      <c r="G199" s="249">
        <v>2107.2000000000007</v>
      </c>
      <c r="H199" s="249">
        <v>2288.6000000000004</v>
      </c>
      <c r="I199" s="249">
        <v>2338.6500000000005</v>
      </c>
      <c r="J199" s="249">
        <v>2379.3000000000002</v>
      </c>
      <c r="K199" s="248">
        <v>2298</v>
      </c>
      <c r="L199" s="248">
        <v>2207.3000000000002</v>
      </c>
      <c r="M199" s="248">
        <v>3.6617799999999998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1639.65</v>
      </c>
      <c r="D200" s="249">
        <v>1631.25</v>
      </c>
      <c r="E200" s="249">
        <v>1617.4</v>
      </c>
      <c r="F200" s="249">
        <v>1595.15</v>
      </c>
      <c r="G200" s="249">
        <v>1581.3000000000002</v>
      </c>
      <c r="H200" s="249">
        <v>1653.5</v>
      </c>
      <c r="I200" s="249">
        <v>1667.35</v>
      </c>
      <c r="J200" s="249">
        <v>1689.6</v>
      </c>
      <c r="K200" s="248">
        <v>1645.1</v>
      </c>
      <c r="L200" s="248">
        <v>1609</v>
      </c>
      <c r="M200" s="248">
        <v>73.239789999999999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575.20000000000005</v>
      </c>
      <c r="D201" s="249">
        <v>578.16666666666663</v>
      </c>
      <c r="E201" s="249">
        <v>570.63333333333321</v>
      </c>
      <c r="F201" s="249">
        <v>566.06666666666661</v>
      </c>
      <c r="G201" s="249">
        <v>558.53333333333319</v>
      </c>
      <c r="H201" s="249">
        <v>582.73333333333323</v>
      </c>
      <c r="I201" s="249">
        <v>590.26666666666677</v>
      </c>
      <c r="J201" s="249">
        <v>594.83333333333326</v>
      </c>
      <c r="K201" s="248">
        <v>585.70000000000005</v>
      </c>
      <c r="L201" s="248">
        <v>573.6</v>
      </c>
      <c r="M201" s="248">
        <v>27.871259999999999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79.2</v>
      </c>
      <c r="D202" s="249">
        <v>79.95</v>
      </c>
      <c r="E202" s="249">
        <v>77.800000000000011</v>
      </c>
      <c r="F202" s="249">
        <v>76.400000000000006</v>
      </c>
      <c r="G202" s="249">
        <v>74.250000000000014</v>
      </c>
      <c r="H202" s="249">
        <v>81.350000000000009</v>
      </c>
      <c r="I202" s="249">
        <v>83.500000000000014</v>
      </c>
      <c r="J202" s="249">
        <v>84.9</v>
      </c>
      <c r="K202" s="248">
        <v>82.1</v>
      </c>
      <c r="L202" s="248">
        <v>78.55</v>
      </c>
      <c r="M202" s="248">
        <v>127.21187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666.95</v>
      </c>
      <c r="D203" s="249">
        <v>668.98333333333335</v>
      </c>
      <c r="E203" s="249">
        <v>659.9666666666667</v>
      </c>
      <c r="F203" s="249">
        <v>652.98333333333335</v>
      </c>
      <c r="G203" s="249">
        <v>643.9666666666667</v>
      </c>
      <c r="H203" s="249">
        <v>675.9666666666667</v>
      </c>
      <c r="I203" s="249">
        <v>684.98333333333335</v>
      </c>
      <c r="J203" s="249">
        <v>691.9666666666667</v>
      </c>
      <c r="K203" s="248">
        <v>678</v>
      </c>
      <c r="L203" s="248">
        <v>662</v>
      </c>
      <c r="M203" s="248">
        <v>0.26166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937.45</v>
      </c>
      <c r="D204" s="249">
        <v>932.5</v>
      </c>
      <c r="E204" s="249">
        <v>919</v>
      </c>
      <c r="F204" s="249">
        <v>900.55</v>
      </c>
      <c r="G204" s="249">
        <v>887.05</v>
      </c>
      <c r="H204" s="249">
        <v>950.95</v>
      </c>
      <c r="I204" s="249">
        <v>964.45</v>
      </c>
      <c r="J204" s="249">
        <v>982.90000000000009</v>
      </c>
      <c r="K204" s="248">
        <v>946</v>
      </c>
      <c r="L204" s="248">
        <v>914.05</v>
      </c>
      <c r="M204" s="248">
        <v>2.2585500000000001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901.5</v>
      </c>
      <c r="D205" s="249">
        <v>902.81666666666661</v>
      </c>
      <c r="E205" s="249">
        <v>896.68333333333317</v>
      </c>
      <c r="F205" s="249">
        <v>891.86666666666656</v>
      </c>
      <c r="G205" s="249">
        <v>885.73333333333312</v>
      </c>
      <c r="H205" s="249">
        <v>907.63333333333321</v>
      </c>
      <c r="I205" s="249">
        <v>913.76666666666665</v>
      </c>
      <c r="J205" s="249">
        <v>918.58333333333326</v>
      </c>
      <c r="K205" s="248">
        <v>908.95</v>
      </c>
      <c r="L205" s="248">
        <v>898</v>
      </c>
      <c r="M205" s="248">
        <v>0.23788999999999999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1153.75</v>
      </c>
      <c r="D206" s="249">
        <v>1151.25</v>
      </c>
      <c r="E206" s="249">
        <v>1142.5</v>
      </c>
      <c r="F206" s="249">
        <v>1131.25</v>
      </c>
      <c r="G206" s="249">
        <v>1122.5</v>
      </c>
      <c r="H206" s="249">
        <v>1162.5</v>
      </c>
      <c r="I206" s="249">
        <v>1171.25</v>
      </c>
      <c r="J206" s="249">
        <v>1182.5</v>
      </c>
      <c r="K206" s="248">
        <v>1160</v>
      </c>
      <c r="L206" s="248">
        <v>1140</v>
      </c>
      <c r="M206" s="248">
        <v>7.1292200000000001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2724.85</v>
      </c>
      <c r="D207" s="249">
        <v>2736.5499999999997</v>
      </c>
      <c r="E207" s="249">
        <v>2705.4499999999994</v>
      </c>
      <c r="F207" s="249">
        <v>2686.0499999999997</v>
      </c>
      <c r="G207" s="249">
        <v>2654.9499999999994</v>
      </c>
      <c r="H207" s="249">
        <v>2755.9499999999994</v>
      </c>
      <c r="I207" s="249">
        <v>2787.0499999999997</v>
      </c>
      <c r="J207" s="249">
        <v>2806.4499999999994</v>
      </c>
      <c r="K207" s="248">
        <v>2767.65</v>
      </c>
      <c r="L207" s="248">
        <v>2717.15</v>
      </c>
      <c r="M207" s="248">
        <v>2.7108599999999998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370.05</v>
      </c>
      <c r="D208" s="249">
        <v>372.95</v>
      </c>
      <c r="E208" s="249">
        <v>366.09999999999997</v>
      </c>
      <c r="F208" s="249">
        <v>362.15</v>
      </c>
      <c r="G208" s="249">
        <v>355.29999999999995</v>
      </c>
      <c r="H208" s="249">
        <v>376.9</v>
      </c>
      <c r="I208" s="249">
        <v>383.75</v>
      </c>
      <c r="J208" s="249">
        <v>387.7</v>
      </c>
      <c r="K208" s="248">
        <v>379.8</v>
      </c>
      <c r="L208" s="248">
        <v>369</v>
      </c>
      <c r="M208" s="248">
        <v>2.1182500000000002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456.75</v>
      </c>
      <c r="D209" s="249">
        <v>457.34999999999997</v>
      </c>
      <c r="E209" s="249">
        <v>451.94999999999993</v>
      </c>
      <c r="F209" s="249">
        <v>447.15</v>
      </c>
      <c r="G209" s="249">
        <v>441.74999999999994</v>
      </c>
      <c r="H209" s="249">
        <v>462.14999999999992</v>
      </c>
      <c r="I209" s="249">
        <v>467.5499999999999</v>
      </c>
      <c r="J209" s="249">
        <v>472.34999999999991</v>
      </c>
      <c r="K209" s="248">
        <v>462.75</v>
      </c>
      <c r="L209" s="248">
        <v>452.55</v>
      </c>
      <c r="M209" s="248">
        <v>64.601399999999998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1399.45</v>
      </c>
      <c r="D210" s="249">
        <v>1394.7166666666665</v>
      </c>
      <c r="E210" s="249">
        <v>1380.833333333333</v>
      </c>
      <c r="F210" s="249">
        <v>1362.2166666666665</v>
      </c>
      <c r="G210" s="249">
        <v>1348.333333333333</v>
      </c>
      <c r="H210" s="249">
        <v>1413.333333333333</v>
      </c>
      <c r="I210" s="249">
        <v>1427.2166666666667</v>
      </c>
      <c r="J210" s="249">
        <v>1445.833333333333</v>
      </c>
      <c r="K210" s="248">
        <v>1408.6</v>
      </c>
      <c r="L210" s="248">
        <v>1376.1</v>
      </c>
      <c r="M210" s="248">
        <v>0.69064000000000003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2586.4499999999998</v>
      </c>
      <c r="D211" s="249">
        <v>2581.8833333333332</v>
      </c>
      <c r="E211" s="249">
        <v>2548.7666666666664</v>
      </c>
      <c r="F211" s="249">
        <v>2511.083333333333</v>
      </c>
      <c r="G211" s="249">
        <v>2477.9666666666662</v>
      </c>
      <c r="H211" s="249">
        <v>2619.5666666666666</v>
      </c>
      <c r="I211" s="249">
        <v>2652.6833333333334</v>
      </c>
      <c r="J211" s="249">
        <v>2690.3666666666668</v>
      </c>
      <c r="K211" s="248">
        <v>2615</v>
      </c>
      <c r="L211" s="248">
        <v>2544.1999999999998</v>
      </c>
      <c r="M211" s="248">
        <v>7.7404299999999999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111.1</v>
      </c>
      <c r="D212" s="249">
        <v>111.91666666666667</v>
      </c>
      <c r="E212" s="249">
        <v>109.58333333333334</v>
      </c>
      <c r="F212" s="249">
        <v>108.06666666666668</v>
      </c>
      <c r="G212" s="249">
        <v>105.73333333333335</v>
      </c>
      <c r="H212" s="249">
        <v>113.43333333333334</v>
      </c>
      <c r="I212" s="249">
        <v>115.76666666666668</v>
      </c>
      <c r="J212" s="249">
        <v>117.28333333333333</v>
      </c>
      <c r="K212" s="248">
        <v>114.25</v>
      </c>
      <c r="L212" s="248">
        <v>110.4</v>
      </c>
      <c r="M212" s="248">
        <v>32.272269999999999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243.2</v>
      </c>
      <c r="D213" s="249">
        <v>244.43333333333331</v>
      </c>
      <c r="E213" s="249">
        <v>239.81666666666661</v>
      </c>
      <c r="F213" s="249">
        <v>236.43333333333331</v>
      </c>
      <c r="G213" s="249">
        <v>231.81666666666661</v>
      </c>
      <c r="H213" s="249">
        <v>247.81666666666661</v>
      </c>
      <c r="I213" s="249">
        <v>252.43333333333334</v>
      </c>
      <c r="J213" s="249">
        <v>255.81666666666661</v>
      </c>
      <c r="K213" s="248">
        <v>249.05</v>
      </c>
      <c r="L213" s="248">
        <v>241.05</v>
      </c>
      <c r="M213" s="248">
        <v>37.909979999999997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2671.3</v>
      </c>
      <c r="D214" s="249">
        <v>2670.7666666666669</v>
      </c>
      <c r="E214" s="249">
        <v>2653.8333333333339</v>
      </c>
      <c r="F214" s="249">
        <v>2636.3666666666672</v>
      </c>
      <c r="G214" s="249">
        <v>2619.4333333333343</v>
      </c>
      <c r="H214" s="249">
        <v>2688.2333333333336</v>
      </c>
      <c r="I214" s="249">
        <v>2705.166666666667</v>
      </c>
      <c r="J214" s="249">
        <v>2722.6333333333332</v>
      </c>
      <c r="K214" s="248">
        <v>2687.7</v>
      </c>
      <c r="L214" s="248">
        <v>2653.3</v>
      </c>
      <c r="M214" s="248">
        <v>17.938639999999999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319.64999999999998</v>
      </c>
      <c r="D215" s="249">
        <v>320.38333333333333</v>
      </c>
      <c r="E215" s="249">
        <v>316.36666666666667</v>
      </c>
      <c r="F215" s="249">
        <v>313.08333333333337</v>
      </c>
      <c r="G215" s="249">
        <v>309.06666666666672</v>
      </c>
      <c r="H215" s="249">
        <v>323.66666666666663</v>
      </c>
      <c r="I215" s="249">
        <v>327.68333333333328</v>
      </c>
      <c r="J215" s="249">
        <v>330.96666666666658</v>
      </c>
      <c r="K215" s="248">
        <v>324.39999999999998</v>
      </c>
      <c r="L215" s="248">
        <v>317.10000000000002</v>
      </c>
      <c r="M215" s="248">
        <v>11.24919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3347.95</v>
      </c>
      <c r="D216" s="249">
        <v>3366.5833333333335</v>
      </c>
      <c r="E216" s="249">
        <v>3294.0666666666671</v>
      </c>
      <c r="F216" s="249">
        <v>3240.1833333333334</v>
      </c>
      <c r="G216" s="249">
        <v>3167.666666666667</v>
      </c>
      <c r="H216" s="249">
        <v>3420.4666666666672</v>
      </c>
      <c r="I216" s="249">
        <v>3492.9833333333336</v>
      </c>
      <c r="J216" s="249">
        <v>3546.8666666666672</v>
      </c>
      <c r="K216" s="248">
        <v>3439.1</v>
      </c>
      <c r="L216" s="248">
        <v>3312.7</v>
      </c>
      <c r="M216" s="248">
        <v>0.36971999999999999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736.9</v>
      </c>
      <c r="D217" s="249">
        <v>742.5</v>
      </c>
      <c r="E217" s="249">
        <v>727.95</v>
      </c>
      <c r="F217" s="249">
        <v>719</v>
      </c>
      <c r="G217" s="249">
        <v>704.45</v>
      </c>
      <c r="H217" s="249">
        <v>751.45</v>
      </c>
      <c r="I217" s="249">
        <v>766</v>
      </c>
      <c r="J217" s="249">
        <v>774.95</v>
      </c>
      <c r="K217" s="248">
        <v>757.05</v>
      </c>
      <c r="L217" s="248">
        <v>733.55</v>
      </c>
      <c r="M217" s="248">
        <v>1.3398699999999999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41387.550000000003</v>
      </c>
      <c r="D218" s="249">
        <v>41195.816666666673</v>
      </c>
      <c r="E218" s="249">
        <v>40501.733333333344</v>
      </c>
      <c r="F218" s="249">
        <v>39615.916666666672</v>
      </c>
      <c r="G218" s="249">
        <v>38921.833333333343</v>
      </c>
      <c r="H218" s="249">
        <v>42081.633333333346</v>
      </c>
      <c r="I218" s="249">
        <v>42775.716666666674</v>
      </c>
      <c r="J218" s="249">
        <v>43661.533333333347</v>
      </c>
      <c r="K218" s="248">
        <v>41889.9</v>
      </c>
      <c r="L218" s="248">
        <v>40310</v>
      </c>
      <c r="M218" s="248">
        <v>8.1259999999999999E-2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53.7</v>
      </c>
      <c r="D219" s="249">
        <v>54.766666666666673</v>
      </c>
      <c r="E219" s="249">
        <v>52.133333333333347</v>
      </c>
      <c r="F219" s="249">
        <v>50.566666666666677</v>
      </c>
      <c r="G219" s="249">
        <v>47.933333333333351</v>
      </c>
      <c r="H219" s="249">
        <v>56.333333333333343</v>
      </c>
      <c r="I219" s="249">
        <v>58.966666666666669</v>
      </c>
      <c r="J219" s="249">
        <v>60.533333333333339</v>
      </c>
      <c r="K219" s="248">
        <v>57.4</v>
      </c>
      <c r="L219" s="248">
        <v>53.2</v>
      </c>
      <c r="M219" s="248">
        <v>148.26510999999999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2667.45</v>
      </c>
      <c r="D220" s="249">
        <v>2659.25</v>
      </c>
      <c r="E220" s="249">
        <v>2640.3</v>
      </c>
      <c r="F220" s="249">
        <v>2613.15</v>
      </c>
      <c r="G220" s="249">
        <v>2594.2000000000003</v>
      </c>
      <c r="H220" s="249">
        <v>2686.4</v>
      </c>
      <c r="I220" s="249">
        <v>2705.35</v>
      </c>
      <c r="J220" s="249">
        <v>2732.5</v>
      </c>
      <c r="K220" s="248">
        <v>2678.2</v>
      </c>
      <c r="L220" s="248">
        <v>2632.1</v>
      </c>
      <c r="M220" s="248">
        <v>31.888839999999998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902</v>
      </c>
      <c r="D221" s="249">
        <v>905.11666666666667</v>
      </c>
      <c r="E221" s="249">
        <v>896.5333333333333</v>
      </c>
      <c r="F221" s="249">
        <v>891.06666666666661</v>
      </c>
      <c r="G221" s="249">
        <v>882.48333333333323</v>
      </c>
      <c r="H221" s="249">
        <v>910.58333333333337</v>
      </c>
      <c r="I221" s="249">
        <v>919.16666666666663</v>
      </c>
      <c r="J221" s="249">
        <v>924.63333333333344</v>
      </c>
      <c r="K221" s="248">
        <v>913.7</v>
      </c>
      <c r="L221" s="248">
        <v>899.65</v>
      </c>
      <c r="M221" s="248">
        <v>91.572599999999994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1236.45</v>
      </c>
      <c r="D222" s="249">
        <v>1233.3166666666666</v>
      </c>
      <c r="E222" s="249">
        <v>1224.6333333333332</v>
      </c>
      <c r="F222" s="249">
        <v>1212.8166666666666</v>
      </c>
      <c r="G222" s="249">
        <v>1204.1333333333332</v>
      </c>
      <c r="H222" s="249">
        <v>1245.1333333333332</v>
      </c>
      <c r="I222" s="249">
        <v>1253.8166666666666</v>
      </c>
      <c r="J222" s="249">
        <v>1265.6333333333332</v>
      </c>
      <c r="K222" s="248">
        <v>1242</v>
      </c>
      <c r="L222" s="248">
        <v>1221.5</v>
      </c>
      <c r="M222" s="248">
        <v>4.2327899999999996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444.35</v>
      </c>
      <c r="D223" s="249">
        <v>446.68333333333334</v>
      </c>
      <c r="E223" s="249">
        <v>440.86666666666667</v>
      </c>
      <c r="F223" s="249">
        <v>437.38333333333333</v>
      </c>
      <c r="G223" s="249">
        <v>431.56666666666666</v>
      </c>
      <c r="H223" s="249">
        <v>450.16666666666669</v>
      </c>
      <c r="I223" s="249">
        <v>455.98333333333341</v>
      </c>
      <c r="J223" s="249">
        <v>459.4666666666667</v>
      </c>
      <c r="K223" s="248">
        <v>452.5</v>
      </c>
      <c r="L223" s="248">
        <v>443.2</v>
      </c>
      <c r="M223" s="248">
        <v>15.716559999999999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511.85</v>
      </c>
      <c r="D224" s="249">
        <v>510.7833333333333</v>
      </c>
      <c r="E224" s="249">
        <v>506.16666666666663</v>
      </c>
      <c r="F224" s="249">
        <v>500.48333333333335</v>
      </c>
      <c r="G224" s="249">
        <v>495.86666666666667</v>
      </c>
      <c r="H224" s="249">
        <v>516.46666666666658</v>
      </c>
      <c r="I224" s="249">
        <v>521.08333333333337</v>
      </c>
      <c r="J224" s="249">
        <v>526.76666666666654</v>
      </c>
      <c r="K224" s="248">
        <v>515.4</v>
      </c>
      <c r="L224" s="248">
        <v>505.1</v>
      </c>
      <c r="M224" s="248">
        <v>11.52793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57.2</v>
      </c>
      <c r="D225" s="249">
        <v>57.833333333333336</v>
      </c>
      <c r="E225" s="249">
        <v>56.06666666666667</v>
      </c>
      <c r="F225" s="249">
        <v>54.933333333333337</v>
      </c>
      <c r="G225" s="249">
        <v>53.166666666666671</v>
      </c>
      <c r="H225" s="249">
        <v>58.966666666666669</v>
      </c>
      <c r="I225" s="249">
        <v>60.733333333333334</v>
      </c>
      <c r="J225" s="249">
        <v>61.866666666666667</v>
      </c>
      <c r="K225" s="248">
        <v>59.6</v>
      </c>
      <c r="L225" s="248">
        <v>56.7</v>
      </c>
      <c r="M225" s="248">
        <v>216.78326999999999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61.95</v>
      </c>
      <c r="D226" s="249">
        <v>62.050000000000004</v>
      </c>
      <c r="E226" s="249">
        <v>61.100000000000009</v>
      </c>
      <c r="F226" s="249">
        <v>60.250000000000007</v>
      </c>
      <c r="G226" s="249">
        <v>59.300000000000011</v>
      </c>
      <c r="H226" s="249">
        <v>62.900000000000006</v>
      </c>
      <c r="I226" s="249">
        <v>63.850000000000009</v>
      </c>
      <c r="J226" s="249">
        <v>64.7</v>
      </c>
      <c r="K226" s="248">
        <v>63</v>
      </c>
      <c r="L226" s="248">
        <v>61.2</v>
      </c>
      <c r="M226" s="248">
        <v>390.89164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83.3</v>
      </c>
      <c r="D227" s="249">
        <v>83.516666666666666</v>
      </c>
      <c r="E227" s="249">
        <v>81.883333333333326</v>
      </c>
      <c r="F227" s="249">
        <v>80.466666666666654</v>
      </c>
      <c r="G227" s="249">
        <v>78.833333333333314</v>
      </c>
      <c r="H227" s="249">
        <v>84.933333333333337</v>
      </c>
      <c r="I227" s="249">
        <v>86.566666666666691</v>
      </c>
      <c r="J227" s="249">
        <v>87.983333333333348</v>
      </c>
      <c r="K227" s="248">
        <v>85.15</v>
      </c>
      <c r="L227" s="248">
        <v>82.1</v>
      </c>
      <c r="M227" s="248">
        <v>69.31859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972.95</v>
      </c>
      <c r="D228" s="249">
        <v>979.19999999999993</v>
      </c>
      <c r="E228" s="249">
        <v>959.59999999999991</v>
      </c>
      <c r="F228" s="249">
        <v>946.25</v>
      </c>
      <c r="G228" s="249">
        <v>926.65</v>
      </c>
      <c r="H228" s="249">
        <v>992.54999999999984</v>
      </c>
      <c r="I228" s="249">
        <v>1012.15</v>
      </c>
      <c r="J228" s="249">
        <v>1025.4999999999998</v>
      </c>
      <c r="K228" s="248">
        <v>998.8</v>
      </c>
      <c r="L228" s="248">
        <v>965.85</v>
      </c>
      <c r="M228" s="248">
        <v>0.19571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497.5</v>
      </c>
      <c r="D229" s="249">
        <v>497.86666666666662</v>
      </c>
      <c r="E229" s="249">
        <v>490.13333333333321</v>
      </c>
      <c r="F229" s="249">
        <v>482.76666666666659</v>
      </c>
      <c r="G229" s="249">
        <v>475.03333333333319</v>
      </c>
      <c r="H229" s="249">
        <v>505.23333333333323</v>
      </c>
      <c r="I229" s="249">
        <v>512.9666666666667</v>
      </c>
      <c r="J229" s="249">
        <v>520.33333333333326</v>
      </c>
      <c r="K229" s="248">
        <v>505.6</v>
      </c>
      <c r="L229" s="248">
        <v>490.5</v>
      </c>
      <c r="M229" s="248">
        <v>10.34304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1843.85</v>
      </c>
      <c r="D230" s="249">
        <v>1830.1166666666668</v>
      </c>
      <c r="E230" s="249">
        <v>1800.2333333333336</v>
      </c>
      <c r="F230" s="249">
        <v>1756.6166666666668</v>
      </c>
      <c r="G230" s="249">
        <v>1726.7333333333336</v>
      </c>
      <c r="H230" s="249">
        <v>1873.7333333333336</v>
      </c>
      <c r="I230" s="249">
        <v>1903.6166666666668</v>
      </c>
      <c r="J230" s="249">
        <v>1947.2333333333336</v>
      </c>
      <c r="K230" s="248">
        <v>1860</v>
      </c>
      <c r="L230" s="248">
        <v>1786.5</v>
      </c>
      <c r="M230" s="248">
        <v>0.42935000000000001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306.45</v>
      </c>
      <c r="D231" s="249">
        <v>308.45</v>
      </c>
      <c r="E231" s="249">
        <v>301</v>
      </c>
      <c r="F231" s="249">
        <v>295.55</v>
      </c>
      <c r="G231" s="249">
        <v>288.10000000000002</v>
      </c>
      <c r="H231" s="249">
        <v>313.89999999999998</v>
      </c>
      <c r="I231" s="249">
        <v>321.34999999999991</v>
      </c>
      <c r="J231" s="249">
        <v>326.79999999999995</v>
      </c>
      <c r="K231" s="248">
        <v>315.89999999999998</v>
      </c>
      <c r="L231" s="248">
        <v>303</v>
      </c>
      <c r="M231" s="248">
        <v>41.706519999999998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335.1</v>
      </c>
      <c r="D232" s="249">
        <v>335.09999999999997</v>
      </c>
      <c r="E232" s="249">
        <v>331.29999999999995</v>
      </c>
      <c r="F232" s="249">
        <v>327.5</v>
      </c>
      <c r="G232" s="249">
        <v>323.7</v>
      </c>
      <c r="H232" s="249">
        <v>338.89999999999992</v>
      </c>
      <c r="I232" s="249">
        <v>342.7</v>
      </c>
      <c r="J232" s="249">
        <v>346.49999999999989</v>
      </c>
      <c r="K232" s="248">
        <v>338.9</v>
      </c>
      <c r="L232" s="248">
        <v>331.3</v>
      </c>
      <c r="M232" s="248">
        <v>124.2928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109.2</v>
      </c>
      <c r="D233" s="249">
        <v>110.05</v>
      </c>
      <c r="E233" s="249">
        <v>107.89999999999999</v>
      </c>
      <c r="F233" s="249">
        <v>106.6</v>
      </c>
      <c r="G233" s="249">
        <v>104.44999999999999</v>
      </c>
      <c r="H233" s="249">
        <v>111.35</v>
      </c>
      <c r="I233" s="249">
        <v>113.5</v>
      </c>
      <c r="J233" s="249">
        <v>114.8</v>
      </c>
      <c r="K233" s="248">
        <v>112.2</v>
      </c>
      <c r="L233" s="248">
        <v>108.75</v>
      </c>
      <c r="M233" s="248">
        <v>3.06534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230.15</v>
      </c>
      <c r="D234" s="249">
        <v>233.46666666666667</v>
      </c>
      <c r="E234" s="249">
        <v>224.68333333333334</v>
      </c>
      <c r="F234" s="249">
        <v>219.21666666666667</v>
      </c>
      <c r="G234" s="249">
        <v>210.43333333333334</v>
      </c>
      <c r="H234" s="249">
        <v>238.93333333333334</v>
      </c>
      <c r="I234" s="249">
        <v>247.7166666666667</v>
      </c>
      <c r="J234" s="249">
        <v>253.18333333333334</v>
      </c>
      <c r="K234" s="248">
        <v>242.25</v>
      </c>
      <c r="L234" s="248">
        <v>228</v>
      </c>
      <c r="M234" s="248">
        <v>35.055340000000001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146.85</v>
      </c>
      <c r="D235" s="249">
        <v>147.18333333333331</v>
      </c>
      <c r="E235" s="249">
        <v>143.76666666666662</v>
      </c>
      <c r="F235" s="249">
        <v>140.68333333333331</v>
      </c>
      <c r="G235" s="249">
        <v>137.26666666666662</v>
      </c>
      <c r="H235" s="249">
        <v>150.26666666666662</v>
      </c>
      <c r="I235" s="249">
        <v>153.68333333333331</v>
      </c>
      <c r="J235" s="249">
        <v>156.76666666666662</v>
      </c>
      <c r="K235" s="248">
        <v>150.6</v>
      </c>
      <c r="L235" s="248">
        <v>144.1</v>
      </c>
      <c r="M235" s="248">
        <v>131.20982000000001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84.1</v>
      </c>
      <c r="D236" s="249">
        <v>83.933333333333337</v>
      </c>
      <c r="E236" s="249">
        <v>82.966666666666669</v>
      </c>
      <c r="F236" s="249">
        <v>81.833333333333329</v>
      </c>
      <c r="G236" s="249">
        <v>80.86666666666666</v>
      </c>
      <c r="H236" s="249">
        <v>85.066666666666677</v>
      </c>
      <c r="I236" s="249">
        <v>86.033333333333346</v>
      </c>
      <c r="J236" s="249">
        <v>87.166666666666686</v>
      </c>
      <c r="K236" s="248">
        <v>84.9</v>
      </c>
      <c r="L236" s="248">
        <v>82.8</v>
      </c>
      <c r="M236" s="248">
        <v>56.065150000000003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4334.5</v>
      </c>
      <c r="D237" s="249">
        <v>4328.1333333333332</v>
      </c>
      <c r="E237" s="249">
        <v>4291.3666666666668</v>
      </c>
      <c r="F237" s="249">
        <v>4248.2333333333336</v>
      </c>
      <c r="G237" s="249">
        <v>4211.4666666666672</v>
      </c>
      <c r="H237" s="249">
        <v>4371.2666666666664</v>
      </c>
      <c r="I237" s="249">
        <v>4408.0333333333328</v>
      </c>
      <c r="J237" s="249">
        <v>4451.1666666666661</v>
      </c>
      <c r="K237" s="248">
        <v>4364.8999999999996</v>
      </c>
      <c r="L237" s="248">
        <v>4285</v>
      </c>
      <c r="M237" s="248">
        <v>0.38651000000000002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294.14999999999998</v>
      </c>
      <c r="D238" s="249">
        <v>293.5333333333333</v>
      </c>
      <c r="E238" s="249">
        <v>286.31666666666661</v>
      </c>
      <c r="F238" s="249">
        <v>278.48333333333329</v>
      </c>
      <c r="G238" s="249">
        <v>271.26666666666659</v>
      </c>
      <c r="H238" s="249">
        <v>301.36666666666662</v>
      </c>
      <c r="I238" s="249">
        <v>308.58333333333331</v>
      </c>
      <c r="J238" s="249">
        <v>316.41666666666663</v>
      </c>
      <c r="K238" s="248">
        <v>300.75</v>
      </c>
      <c r="L238" s="248">
        <v>285.7</v>
      </c>
      <c r="M238" s="248">
        <v>29.432569999999998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144.85</v>
      </c>
      <c r="D239" s="249">
        <v>145.61666666666665</v>
      </c>
      <c r="E239" s="249">
        <v>143.5333333333333</v>
      </c>
      <c r="F239" s="249">
        <v>142.21666666666667</v>
      </c>
      <c r="G239" s="249">
        <v>140.13333333333333</v>
      </c>
      <c r="H239" s="249">
        <v>146.93333333333328</v>
      </c>
      <c r="I239" s="249">
        <v>149.01666666666659</v>
      </c>
      <c r="J239" s="249">
        <v>150.33333333333326</v>
      </c>
      <c r="K239" s="248">
        <v>147.69999999999999</v>
      </c>
      <c r="L239" s="248">
        <v>144.30000000000001</v>
      </c>
      <c r="M239" s="248">
        <v>35.904910000000001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327.14999999999998</v>
      </c>
      <c r="D240" s="249">
        <v>329.08333333333331</v>
      </c>
      <c r="E240" s="249">
        <v>323.91666666666663</v>
      </c>
      <c r="F240" s="249">
        <v>320.68333333333334</v>
      </c>
      <c r="G240" s="249">
        <v>315.51666666666665</v>
      </c>
      <c r="H240" s="249">
        <v>332.31666666666661</v>
      </c>
      <c r="I240" s="249">
        <v>337.48333333333323</v>
      </c>
      <c r="J240" s="249">
        <v>340.71666666666658</v>
      </c>
      <c r="K240" s="248">
        <v>334.25</v>
      </c>
      <c r="L240" s="248">
        <v>325.85000000000002</v>
      </c>
      <c r="M240" s="248">
        <v>49.00647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76.95</v>
      </c>
      <c r="D241" s="249">
        <v>77.516666666666666</v>
      </c>
      <c r="E241" s="249">
        <v>76.083333333333329</v>
      </c>
      <c r="F241" s="249">
        <v>75.216666666666669</v>
      </c>
      <c r="G241" s="249">
        <v>73.783333333333331</v>
      </c>
      <c r="H241" s="249">
        <v>78.383333333333326</v>
      </c>
      <c r="I241" s="249">
        <v>79.816666666666663</v>
      </c>
      <c r="J241" s="249">
        <v>80.683333333333323</v>
      </c>
      <c r="K241" s="248">
        <v>78.95</v>
      </c>
      <c r="L241" s="248">
        <v>76.650000000000006</v>
      </c>
      <c r="M241" s="248">
        <v>186.72807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33.4</v>
      </c>
      <c r="D242" s="249">
        <v>34.266666666666666</v>
      </c>
      <c r="E242" s="249">
        <v>31.833333333333329</v>
      </c>
      <c r="F242" s="249">
        <v>30.266666666666666</v>
      </c>
      <c r="G242" s="249">
        <v>27.833333333333329</v>
      </c>
      <c r="H242" s="249">
        <v>35.833333333333329</v>
      </c>
      <c r="I242" s="249">
        <v>38.266666666666666</v>
      </c>
      <c r="J242" s="249">
        <v>39.833333333333329</v>
      </c>
      <c r="K242" s="248">
        <v>36.700000000000003</v>
      </c>
      <c r="L242" s="248">
        <v>32.700000000000003</v>
      </c>
      <c r="M242" s="248">
        <v>2124.0866099999998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672.15</v>
      </c>
      <c r="D243" s="249">
        <v>674.4</v>
      </c>
      <c r="E243" s="249">
        <v>665.9</v>
      </c>
      <c r="F243" s="249">
        <v>659.65</v>
      </c>
      <c r="G243" s="249">
        <v>651.15</v>
      </c>
      <c r="H243" s="249">
        <v>680.65</v>
      </c>
      <c r="I243" s="249">
        <v>689.15</v>
      </c>
      <c r="J243" s="249">
        <v>695.4</v>
      </c>
      <c r="K243" s="248">
        <v>682.9</v>
      </c>
      <c r="L243" s="248">
        <v>668.15</v>
      </c>
      <c r="M243" s="248">
        <v>88.577730000000003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32.1</v>
      </c>
      <c r="D244" s="249">
        <v>32.133333333333333</v>
      </c>
      <c r="E244" s="249">
        <v>31.516666666666666</v>
      </c>
      <c r="F244" s="249">
        <v>30.933333333333334</v>
      </c>
      <c r="G244" s="249">
        <v>30.316666666666666</v>
      </c>
      <c r="H244" s="249">
        <v>32.716666666666669</v>
      </c>
      <c r="I244" s="249">
        <v>33.333333333333329</v>
      </c>
      <c r="J244" s="249">
        <v>33.916666666666664</v>
      </c>
      <c r="K244" s="248">
        <v>32.75</v>
      </c>
      <c r="L244" s="248">
        <v>31.55</v>
      </c>
      <c r="M244" s="248">
        <v>435.91915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1319.1</v>
      </c>
      <c r="D245" s="249">
        <v>1322.3166666666666</v>
      </c>
      <c r="E245" s="249">
        <v>1313.6333333333332</v>
      </c>
      <c r="F245" s="249">
        <v>1308.1666666666665</v>
      </c>
      <c r="G245" s="249">
        <v>1299.4833333333331</v>
      </c>
      <c r="H245" s="249">
        <v>1327.7833333333333</v>
      </c>
      <c r="I245" s="249">
        <v>1336.4666666666667</v>
      </c>
      <c r="J245" s="249">
        <v>1341.9333333333334</v>
      </c>
      <c r="K245" s="248">
        <v>1331</v>
      </c>
      <c r="L245" s="248">
        <v>1316.85</v>
      </c>
      <c r="M245" s="248">
        <v>0.38839000000000001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390.75</v>
      </c>
      <c r="D246" s="249">
        <v>388.7166666666667</v>
      </c>
      <c r="E246" s="249">
        <v>381.63333333333338</v>
      </c>
      <c r="F246" s="249">
        <v>372.51666666666671</v>
      </c>
      <c r="G246" s="249">
        <v>365.43333333333339</v>
      </c>
      <c r="H246" s="249">
        <v>397.83333333333337</v>
      </c>
      <c r="I246" s="249">
        <v>404.91666666666663</v>
      </c>
      <c r="J246" s="249">
        <v>414.03333333333336</v>
      </c>
      <c r="K246" s="248">
        <v>395.8</v>
      </c>
      <c r="L246" s="248">
        <v>379.6</v>
      </c>
      <c r="M246" s="248">
        <v>0.48243999999999998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429.55</v>
      </c>
      <c r="D247" s="249">
        <v>432.93333333333334</v>
      </c>
      <c r="E247" s="249">
        <v>422.86666666666667</v>
      </c>
      <c r="F247" s="249">
        <v>416.18333333333334</v>
      </c>
      <c r="G247" s="249">
        <v>406.11666666666667</v>
      </c>
      <c r="H247" s="249">
        <v>439.61666666666667</v>
      </c>
      <c r="I247" s="249">
        <v>449.68333333333339</v>
      </c>
      <c r="J247" s="249">
        <v>456.36666666666667</v>
      </c>
      <c r="K247" s="248">
        <v>443</v>
      </c>
      <c r="L247" s="248">
        <v>426.25</v>
      </c>
      <c r="M247" s="248">
        <v>22.370509999999999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196.25</v>
      </c>
      <c r="D248" s="249">
        <v>197.98333333333335</v>
      </c>
      <c r="E248" s="249">
        <v>193.56666666666669</v>
      </c>
      <c r="F248" s="249">
        <v>190.88333333333335</v>
      </c>
      <c r="G248" s="249">
        <v>186.4666666666667</v>
      </c>
      <c r="H248" s="249">
        <v>200.66666666666669</v>
      </c>
      <c r="I248" s="249">
        <v>205.08333333333331</v>
      </c>
      <c r="J248" s="249">
        <v>207.76666666666668</v>
      </c>
      <c r="K248" s="248">
        <v>202.4</v>
      </c>
      <c r="L248" s="248">
        <v>195.3</v>
      </c>
      <c r="M248" s="248">
        <v>19.023109999999999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1229.55</v>
      </c>
      <c r="D249" s="249">
        <v>1228.8500000000001</v>
      </c>
      <c r="E249" s="249">
        <v>1208.9000000000003</v>
      </c>
      <c r="F249" s="249">
        <v>1188.2500000000002</v>
      </c>
      <c r="G249" s="249">
        <v>1168.3000000000004</v>
      </c>
      <c r="H249" s="249">
        <v>1249.5000000000002</v>
      </c>
      <c r="I249" s="249">
        <v>1269.45</v>
      </c>
      <c r="J249" s="249">
        <v>1290.1000000000001</v>
      </c>
      <c r="K249" s="248">
        <v>1248.8</v>
      </c>
      <c r="L249" s="248">
        <v>1208.2</v>
      </c>
      <c r="M249" s="248">
        <v>19.446159999999999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19.350000000000001</v>
      </c>
      <c r="D250" s="249">
        <v>19.266666666666666</v>
      </c>
      <c r="E250" s="249">
        <v>18.583333333333332</v>
      </c>
      <c r="F250" s="249">
        <v>17.816666666666666</v>
      </c>
      <c r="G250" s="249">
        <v>17.133333333333333</v>
      </c>
      <c r="H250" s="249">
        <v>20.033333333333331</v>
      </c>
      <c r="I250" s="249">
        <v>20.716666666666669</v>
      </c>
      <c r="J250" s="249">
        <v>21.483333333333331</v>
      </c>
      <c r="K250" s="248">
        <v>19.95</v>
      </c>
      <c r="L250" s="248">
        <v>18.5</v>
      </c>
      <c r="M250" s="248">
        <v>208.79566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4136.2</v>
      </c>
      <c r="D251" s="249">
        <v>4116.6833333333334</v>
      </c>
      <c r="E251" s="249">
        <v>4059.5666666666666</v>
      </c>
      <c r="F251" s="249">
        <v>3982.9333333333334</v>
      </c>
      <c r="G251" s="249">
        <v>3925.8166666666666</v>
      </c>
      <c r="H251" s="249">
        <v>4193.3166666666666</v>
      </c>
      <c r="I251" s="249">
        <v>4250.4333333333334</v>
      </c>
      <c r="J251" s="249">
        <v>4327.0666666666666</v>
      </c>
      <c r="K251" s="248">
        <v>4173.8</v>
      </c>
      <c r="L251" s="248">
        <v>4040.05</v>
      </c>
      <c r="M251" s="248">
        <v>3.5376599999999998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1522.2</v>
      </c>
      <c r="D252" s="249">
        <v>1527.9166666666667</v>
      </c>
      <c r="E252" s="249">
        <v>1506.3333333333335</v>
      </c>
      <c r="F252" s="249">
        <v>1490.4666666666667</v>
      </c>
      <c r="G252" s="249">
        <v>1468.8833333333334</v>
      </c>
      <c r="H252" s="249">
        <v>1543.7833333333335</v>
      </c>
      <c r="I252" s="249">
        <v>1565.366666666667</v>
      </c>
      <c r="J252" s="249">
        <v>1581.2333333333336</v>
      </c>
      <c r="K252" s="248">
        <v>1549.5</v>
      </c>
      <c r="L252" s="248">
        <v>1512.05</v>
      </c>
      <c r="M252" s="248">
        <v>96.30453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534.25</v>
      </c>
      <c r="D253" s="249">
        <v>535.81666666666672</v>
      </c>
      <c r="E253" s="249">
        <v>529.88333333333344</v>
      </c>
      <c r="F253" s="249">
        <v>525.51666666666677</v>
      </c>
      <c r="G253" s="249">
        <v>519.58333333333348</v>
      </c>
      <c r="H253" s="249">
        <v>540.18333333333339</v>
      </c>
      <c r="I253" s="249">
        <v>546.11666666666656</v>
      </c>
      <c r="J253" s="249">
        <v>550.48333333333335</v>
      </c>
      <c r="K253" s="248">
        <v>541.75</v>
      </c>
      <c r="L253" s="248">
        <v>531.45000000000005</v>
      </c>
      <c r="M253" s="248">
        <v>3.1787999999999998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420.75</v>
      </c>
      <c r="D254" s="249">
        <v>421.38333333333338</v>
      </c>
      <c r="E254" s="249">
        <v>412.76666666666677</v>
      </c>
      <c r="F254" s="249">
        <v>404.78333333333336</v>
      </c>
      <c r="G254" s="249">
        <v>396.16666666666674</v>
      </c>
      <c r="H254" s="249">
        <v>429.36666666666679</v>
      </c>
      <c r="I254" s="249">
        <v>437.98333333333346</v>
      </c>
      <c r="J254" s="249">
        <v>445.96666666666681</v>
      </c>
      <c r="K254" s="248">
        <v>430</v>
      </c>
      <c r="L254" s="248">
        <v>413.4</v>
      </c>
      <c r="M254" s="248">
        <v>5.3642300000000001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1962.4</v>
      </c>
      <c r="D255" s="249">
        <v>1982.3000000000002</v>
      </c>
      <c r="E255" s="249">
        <v>1935.6500000000003</v>
      </c>
      <c r="F255" s="249">
        <v>1908.9</v>
      </c>
      <c r="G255" s="249">
        <v>1862.2500000000002</v>
      </c>
      <c r="H255" s="249">
        <v>2009.0500000000004</v>
      </c>
      <c r="I255" s="249">
        <v>2055.6999999999998</v>
      </c>
      <c r="J255" s="249">
        <v>2082.4500000000007</v>
      </c>
      <c r="K255" s="248">
        <v>2028.95</v>
      </c>
      <c r="L255" s="248">
        <v>1955.55</v>
      </c>
      <c r="M255" s="248">
        <v>4.6182699999999999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854.35</v>
      </c>
      <c r="D256" s="249">
        <v>852.26666666666677</v>
      </c>
      <c r="E256" s="249">
        <v>846.33333333333348</v>
      </c>
      <c r="F256" s="249">
        <v>838.31666666666672</v>
      </c>
      <c r="G256" s="249">
        <v>832.38333333333344</v>
      </c>
      <c r="H256" s="249">
        <v>860.28333333333353</v>
      </c>
      <c r="I256" s="249">
        <v>866.2166666666667</v>
      </c>
      <c r="J256" s="249">
        <v>874.23333333333358</v>
      </c>
      <c r="K256" s="248">
        <v>858.2</v>
      </c>
      <c r="L256" s="248">
        <v>844.25</v>
      </c>
      <c r="M256" s="248">
        <v>1.9421900000000001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2113.3000000000002</v>
      </c>
      <c r="D257" s="249">
        <v>2099.7833333333333</v>
      </c>
      <c r="E257" s="249">
        <v>2074.5666666666666</v>
      </c>
      <c r="F257" s="249">
        <v>2035.8333333333335</v>
      </c>
      <c r="G257" s="249">
        <v>2010.6166666666668</v>
      </c>
      <c r="H257" s="249">
        <v>2138.5166666666664</v>
      </c>
      <c r="I257" s="249">
        <v>2163.7333333333327</v>
      </c>
      <c r="J257" s="249">
        <v>2202.4666666666662</v>
      </c>
      <c r="K257" s="248">
        <v>2125</v>
      </c>
      <c r="L257" s="248">
        <v>2061.0500000000002</v>
      </c>
      <c r="M257" s="248">
        <v>1.2293799999999999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3061</v>
      </c>
      <c r="D258" s="249">
        <v>3051.9833333333336</v>
      </c>
      <c r="E258" s="249">
        <v>3009.0166666666673</v>
      </c>
      <c r="F258" s="249">
        <v>2957.0333333333338</v>
      </c>
      <c r="G258" s="249">
        <v>2914.0666666666675</v>
      </c>
      <c r="H258" s="249">
        <v>3103.9666666666672</v>
      </c>
      <c r="I258" s="249">
        <v>3146.9333333333334</v>
      </c>
      <c r="J258" s="249">
        <v>3198.916666666667</v>
      </c>
      <c r="K258" s="248">
        <v>3094.95</v>
      </c>
      <c r="L258" s="248">
        <v>3000</v>
      </c>
      <c r="M258" s="248">
        <v>1.0845499999999999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412.55</v>
      </c>
      <c r="D259" s="249">
        <v>412.93333333333334</v>
      </c>
      <c r="E259" s="249">
        <v>407.91666666666669</v>
      </c>
      <c r="F259" s="249">
        <v>403.28333333333336</v>
      </c>
      <c r="G259" s="249">
        <v>398.26666666666671</v>
      </c>
      <c r="H259" s="249">
        <v>417.56666666666666</v>
      </c>
      <c r="I259" s="249">
        <v>422.58333333333331</v>
      </c>
      <c r="J259" s="249">
        <v>427.21666666666664</v>
      </c>
      <c r="K259" s="248">
        <v>417.95</v>
      </c>
      <c r="L259" s="248">
        <v>408.3</v>
      </c>
      <c r="M259" s="248">
        <v>0.75882000000000005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850.1</v>
      </c>
      <c r="D260" s="249">
        <v>852.69999999999993</v>
      </c>
      <c r="E260" s="249">
        <v>839.39999999999986</v>
      </c>
      <c r="F260" s="249">
        <v>828.69999999999993</v>
      </c>
      <c r="G260" s="249">
        <v>815.39999999999986</v>
      </c>
      <c r="H260" s="249">
        <v>863.39999999999986</v>
      </c>
      <c r="I260" s="249">
        <v>876.69999999999982</v>
      </c>
      <c r="J260" s="249">
        <v>887.39999999999986</v>
      </c>
      <c r="K260" s="248">
        <v>866</v>
      </c>
      <c r="L260" s="248">
        <v>842</v>
      </c>
      <c r="M260" s="248">
        <v>5.7557499999999999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413.4</v>
      </c>
      <c r="D261" s="249">
        <v>413.13333333333338</v>
      </c>
      <c r="E261" s="249">
        <v>407.26666666666677</v>
      </c>
      <c r="F261" s="249">
        <v>401.13333333333338</v>
      </c>
      <c r="G261" s="249">
        <v>395.26666666666677</v>
      </c>
      <c r="H261" s="249">
        <v>419.26666666666677</v>
      </c>
      <c r="I261" s="249">
        <v>425.13333333333344</v>
      </c>
      <c r="J261" s="249">
        <v>431.26666666666677</v>
      </c>
      <c r="K261" s="248">
        <v>419</v>
      </c>
      <c r="L261" s="248">
        <v>407</v>
      </c>
      <c r="M261" s="248">
        <v>9.8903700000000008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81.849999999999994</v>
      </c>
      <c r="D262" s="249">
        <v>80.899999999999991</v>
      </c>
      <c r="E262" s="249">
        <v>79.299999999999983</v>
      </c>
      <c r="F262" s="249">
        <v>76.749999999999986</v>
      </c>
      <c r="G262" s="249">
        <v>75.149999999999977</v>
      </c>
      <c r="H262" s="249">
        <v>83.449999999999989</v>
      </c>
      <c r="I262" s="249">
        <v>85.049999999999983</v>
      </c>
      <c r="J262" s="249">
        <v>87.6</v>
      </c>
      <c r="K262" s="248">
        <v>82.5</v>
      </c>
      <c r="L262" s="248">
        <v>78.349999999999994</v>
      </c>
      <c r="M262" s="248">
        <v>25.10849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286.10000000000002</v>
      </c>
      <c r="D263" s="249">
        <v>288.78333333333336</v>
      </c>
      <c r="E263" s="249">
        <v>282.31666666666672</v>
      </c>
      <c r="F263" s="249">
        <v>278.53333333333336</v>
      </c>
      <c r="G263" s="249">
        <v>272.06666666666672</v>
      </c>
      <c r="H263" s="249">
        <v>292.56666666666672</v>
      </c>
      <c r="I263" s="249">
        <v>299.0333333333333</v>
      </c>
      <c r="J263" s="249">
        <v>302.81666666666672</v>
      </c>
      <c r="K263" s="248">
        <v>295.25</v>
      </c>
      <c r="L263" s="248">
        <v>285</v>
      </c>
      <c r="M263" s="248">
        <v>6.0717499999999998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743.45</v>
      </c>
      <c r="D264" s="249">
        <v>742</v>
      </c>
      <c r="E264" s="249">
        <v>736.45</v>
      </c>
      <c r="F264" s="249">
        <v>729.45</v>
      </c>
      <c r="G264" s="249">
        <v>723.90000000000009</v>
      </c>
      <c r="H264" s="249">
        <v>749</v>
      </c>
      <c r="I264" s="249">
        <v>754.55</v>
      </c>
      <c r="J264" s="249">
        <v>761.55</v>
      </c>
      <c r="K264" s="248">
        <v>747.55</v>
      </c>
      <c r="L264" s="248">
        <v>735</v>
      </c>
      <c r="M264" s="248">
        <v>14.98658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107.3</v>
      </c>
      <c r="D265" s="249">
        <v>108.53333333333335</v>
      </c>
      <c r="E265" s="249">
        <v>105.56666666666669</v>
      </c>
      <c r="F265" s="249">
        <v>103.83333333333334</v>
      </c>
      <c r="G265" s="249">
        <v>100.86666666666669</v>
      </c>
      <c r="H265" s="249">
        <v>110.26666666666669</v>
      </c>
      <c r="I265" s="249">
        <v>113.23333333333336</v>
      </c>
      <c r="J265" s="249">
        <v>114.9666666666667</v>
      </c>
      <c r="K265" s="248">
        <v>111.5</v>
      </c>
      <c r="L265" s="248">
        <v>106.8</v>
      </c>
      <c r="M265" s="248">
        <v>11.908849999999999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215.45</v>
      </c>
      <c r="D266" s="249">
        <v>216.54999999999998</v>
      </c>
      <c r="E266" s="249">
        <v>211.59999999999997</v>
      </c>
      <c r="F266" s="249">
        <v>207.74999999999997</v>
      </c>
      <c r="G266" s="249">
        <v>202.79999999999995</v>
      </c>
      <c r="H266" s="249">
        <v>220.39999999999998</v>
      </c>
      <c r="I266" s="249">
        <v>225.34999999999997</v>
      </c>
      <c r="J266" s="249">
        <v>229.2</v>
      </c>
      <c r="K266" s="248">
        <v>221.5</v>
      </c>
      <c r="L266" s="248">
        <v>212.7</v>
      </c>
      <c r="M266" s="248">
        <v>11.3375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542.9</v>
      </c>
      <c r="D267" s="249">
        <v>542.48333333333335</v>
      </c>
      <c r="E267" s="249">
        <v>535.61666666666667</v>
      </c>
      <c r="F267" s="249">
        <v>528.33333333333337</v>
      </c>
      <c r="G267" s="249">
        <v>521.4666666666667</v>
      </c>
      <c r="H267" s="249">
        <v>549.76666666666665</v>
      </c>
      <c r="I267" s="249">
        <v>556.63333333333344</v>
      </c>
      <c r="J267" s="249">
        <v>563.91666666666663</v>
      </c>
      <c r="K267" s="248">
        <v>549.35</v>
      </c>
      <c r="L267" s="248">
        <v>535.20000000000005</v>
      </c>
      <c r="M267" s="248">
        <v>22.83728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520.20000000000005</v>
      </c>
      <c r="D268" s="249">
        <v>519.30000000000007</v>
      </c>
      <c r="E268" s="249">
        <v>516.40000000000009</v>
      </c>
      <c r="F268" s="249">
        <v>512.6</v>
      </c>
      <c r="G268" s="249">
        <v>509.70000000000005</v>
      </c>
      <c r="H268" s="249">
        <v>523.10000000000014</v>
      </c>
      <c r="I268" s="249">
        <v>526</v>
      </c>
      <c r="J268" s="249">
        <v>529.80000000000018</v>
      </c>
      <c r="K268" s="248">
        <v>522.20000000000005</v>
      </c>
      <c r="L268" s="248">
        <v>515.5</v>
      </c>
      <c r="M268" s="248">
        <v>13.98385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549.25</v>
      </c>
      <c r="D269" s="249">
        <v>554.1</v>
      </c>
      <c r="E269" s="249">
        <v>540.15000000000009</v>
      </c>
      <c r="F269" s="249">
        <v>531.05000000000007</v>
      </c>
      <c r="G269" s="249">
        <v>517.10000000000014</v>
      </c>
      <c r="H269" s="249">
        <v>563.20000000000005</v>
      </c>
      <c r="I269" s="249">
        <v>577.15000000000009</v>
      </c>
      <c r="J269" s="249">
        <v>586.25</v>
      </c>
      <c r="K269" s="248">
        <v>568.04999999999995</v>
      </c>
      <c r="L269" s="248">
        <v>545</v>
      </c>
      <c r="M269" s="248">
        <v>4.38523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405.9</v>
      </c>
      <c r="D270" s="249">
        <v>408.68333333333334</v>
      </c>
      <c r="E270" s="249">
        <v>399.36666666666667</v>
      </c>
      <c r="F270" s="249">
        <v>392.83333333333331</v>
      </c>
      <c r="G270" s="249">
        <v>383.51666666666665</v>
      </c>
      <c r="H270" s="249">
        <v>415.2166666666667</v>
      </c>
      <c r="I270" s="249">
        <v>424.53333333333342</v>
      </c>
      <c r="J270" s="249">
        <v>431.06666666666672</v>
      </c>
      <c r="K270" s="248">
        <v>418</v>
      </c>
      <c r="L270" s="248">
        <v>402.15</v>
      </c>
      <c r="M270" s="248">
        <v>2.0935199999999998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594.04999999999995</v>
      </c>
      <c r="D271" s="249">
        <v>597.36666666666667</v>
      </c>
      <c r="E271" s="249">
        <v>587.7833333333333</v>
      </c>
      <c r="F271" s="249">
        <v>581.51666666666665</v>
      </c>
      <c r="G271" s="249">
        <v>571.93333333333328</v>
      </c>
      <c r="H271" s="249">
        <v>603.63333333333333</v>
      </c>
      <c r="I271" s="249">
        <v>613.21666666666658</v>
      </c>
      <c r="J271" s="249">
        <v>619.48333333333335</v>
      </c>
      <c r="K271" s="248">
        <v>606.95000000000005</v>
      </c>
      <c r="L271" s="248">
        <v>591.1</v>
      </c>
      <c r="M271" s="248">
        <v>2.1384400000000001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207.15</v>
      </c>
      <c r="D272" s="249">
        <v>207.5</v>
      </c>
      <c r="E272" s="249">
        <v>205.1</v>
      </c>
      <c r="F272" s="249">
        <v>203.04999999999998</v>
      </c>
      <c r="G272" s="249">
        <v>200.64999999999998</v>
      </c>
      <c r="H272" s="249">
        <v>209.55</v>
      </c>
      <c r="I272" s="249">
        <v>211.95</v>
      </c>
      <c r="J272" s="249">
        <v>214.00000000000003</v>
      </c>
      <c r="K272" s="248">
        <v>209.9</v>
      </c>
      <c r="L272" s="248">
        <v>205.45</v>
      </c>
      <c r="M272" s="248">
        <v>2.2759100000000001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512.04999999999995</v>
      </c>
      <c r="D273" s="249">
        <v>516.74999999999989</v>
      </c>
      <c r="E273" s="249">
        <v>506.3499999999998</v>
      </c>
      <c r="F273" s="249">
        <v>500.64999999999992</v>
      </c>
      <c r="G273" s="249">
        <v>490.24999999999983</v>
      </c>
      <c r="H273" s="249">
        <v>522.44999999999982</v>
      </c>
      <c r="I273" s="249">
        <v>532.84999999999991</v>
      </c>
      <c r="J273" s="249">
        <v>538.54999999999973</v>
      </c>
      <c r="K273" s="248">
        <v>527.15</v>
      </c>
      <c r="L273" s="248">
        <v>511.05</v>
      </c>
      <c r="M273" s="248">
        <v>2.2690299999999999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1529.9</v>
      </c>
      <c r="D274" s="249">
        <v>1527.2666666666667</v>
      </c>
      <c r="E274" s="249">
        <v>1508.5333333333333</v>
      </c>
      <c r="F274" s="249">
        <v>1487.1666666666667</v>
      </c>
      <c r="G274" s="249">
        <v>1468.4333333333334</v>
      </c>
      <c r="H274" s="249">
        <v>1548.6333333333332</v>
      </c>
      <c r="I274" s="249">
        <v>1567.3666666666663</v>
      </c>
      <c r="J274" s="249">
        <v>1588.7333333333331</v>
      </c>
      <c r="K274" s="248">
        <v>1546</v>
      </c>
      <c r="L274" s="248">
        <v>1505.9</v>
      </c>
      <c r="M274" s="248">
        <v>2.58752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256.14999999999998</v>
      </c>
      <c r="D275" s="249">
        <v>258.46666666666664</v>
      </c>
      <c r="E275" s="249">
        <v>252.73333333333329</v>
      </c>
      <c r="F275" s="249">
        <v>249.31666666666666</v>
      </c>
      <c r="G275" s="249">
        <v>243.58333333333331</v>
      </c>
      <c r="H275" s="249">
        <v>261.88333333333327</v>
      </c>
      <c r="I275" s="249">
        <v>267.61666666666662</v>
      </c>
      <c r="J275" s="249">
        <v>271.03333333333325</v>
      </c>
      <c r="K275" s="248">
        <v>264.2</v>
      </c>
      <c r="L275" s="248">
        <v>255.05</v>
      </c>
      <c r="M275" s="248">
        <v>2.3547199999999999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702.6</v>
      </c>
      <c r="D276" s="249">
        <v>699.35</v>
      </c>
      <c r="E276" s="249">
        <v>690.25</v>
      </c>
      <c r="F276" s="249">
        <v>677.9</v>
      </c>
      <c r="G276" s="249">
        <v>668.8</v>
      </c>
      <c r="H276" s="249">
        <v>711.7</v>
      </c>
      <c r="I276" s="249">
        <v>720.80000000000018</v>
      </c>
      <c r="J276" s="249">
        <v>733.15000000000009</v>
      </c>
      <c r="K276" s="248">
        <v>708.45</v>
      </c>
      <c r="L276" s="248">
        <v>687</v>
      </c>
      <c r="M276" s="248">
        <v>18.89828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416.25</v>
      </c>
      <c r="D277" s="249">
        <v>420.2166666666667</v>
      </c>
      <c r="E277" s="249">
        <v>409.43333333333339</v>
      </c>
      <c r="F277" s="249">
        <v>402.61666666666667</v>
      </c>
      <c r="G277" s="249">
        <v>391.83333333333337</v>
      </c>
      <c r="H277" s="249">
        <v>427.03333333333342</v>
      </c>
      <c r="I277" s="249">
        <v>437.81666666666672</v>
      </c>
      <c r="J277" s="249">
        <v>444.63333333333344</v>
      </c>
      <c r="K277" s="248">
        <v>431</v>
      </c>
      <c r="L277" s="248">
        <v>413.4</v>
      </c>
      <c r="M277" s="248">
        <v>3.84538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1117.05</v>
      </c>
      <c r="D278" s="249">
        <v>1119</v>
      </c>
      <c r="E278" s="249">
        <v>1098.05</v>
      </c>
      <c r="F278" s="249">
        <v>1079.05</v>
      </c>
      <c r="G278" s="249">
        <v>1058.0999999999999</v>
      </c>
      <c r="H278" s="249">
        <v>1138</v>
      </c>
      <c r="I278" s="249">
        <v>1158.9499999999998</v>
      </c>
      <c r="J278" s="249">
        <v>1177.95</v>
      </c>
      <c r="K278" s="248">
        <v>1139.95</v>
      </c>
      <c r="L278" s="248">
        <v>1100</v>
      </c>
      <c r="M278" s="248">
        <v>1.38517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543.15</v>
      </c>
      <c r="D279" s="249">
        <v>549.36666666666667</v>
      </c>
      <c r="E279" s="249">
        <v>531.73333333333335</v>
      </c>
      <c r="F279" s="249">
        <v>520.31666666666672</v>
      </c>
      <c r="G279" s="249">
        <v>502.68333333333339</v>
      </c>
      <c r="H279" s="249">
        <v>560.7833333333333</v>
      </c>
      <c r="I279" s="249">
        <v>578.41666666666674</v>
      </c>
      <c r="J279" s="249">
        <v>589.83333333333326</v>
      </c>
      <c r="K279" s="248">
        <v>567</v>
      </c>
      <c r="L279" s="248">
        <v>537.95000000000005</v>
      </c>
      <c r="M279" s="248">
        <v>2.4098999999999999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125.45</v>
      </c>
      <c r="D280" s="249">
        <v>124.11666666666667</v>
      </c>
      <c r="E280" s="249">
        <v>120.33333333333334</v>
      </c>
      <c r="F280" s="249">
        <v>115.21666666666667</v>
      </c>
      <c r="G280" s="249">
        <v>111.43333333333334</v>
      </c>
      <c r="H280" s="249">
        <v>129.23333333333335</v>
      </c>
      <c r="I280" s="249">
        <v>133.01666666666668</v>
      </c>
      <c r="J280" s="249">
        <v>138.13333333333335</v>
      </c>
      <c r="K280" s="248">
        <v>127.9</v>
      </c>
      <c r="L280" s="248">
        <v>119</v>
      </c>
      <c r="M280" s="248">
        <v>185.89084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429.7</v>
      </c>
      <c r="D281" s="249">
        <v>431.73333333333335</v>
      </c>
      <c r="E281" s="249">
        <v>425.26666666666671</v>
      </c>
      <c r="F281" s="249">
        <v>420.83333333333337</v>
      </c>
      <c r="G281" s="249">
        <v>414.36666666666673</v>
      </c>
      <c r="H281" s="249">
        <v>436.16666666666669</v>
      </c>
      <c r="I281" s="249">
        <v>442.63333333333338</v>
      </c>
      <c r="J281" s="249">
        <v>447.06666666666666</v>
      </c>
      <c r="K281" s="248">
        <v>438.2</v>
      </c>
      <c r="L281" s="248">
        <v>427.3</v>
      </c>
      <c r="M281" s="248">
        <v>0.88429999999999997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111</v>
      </c>
      <c r="D282" s="249">
        <v>111.33333333333333</v>
      </c>
      <c r="E282" s="249">
        <v>109.76666666666665</v>
      </c>
      <c r="F282" s="249">
        <v>108.53333333333332</v>
      </c>
      <c r="G282" s="249">
        <v>106.96666666666664</v>
      </c>
      <c r="H282" s="249">
        <v>112.56666666666666</v>
      </c>
      <c r="I282" s="249">
        <v>114.13333333333335</v>
      </c>
      <c r="J282" s="249">
        <v>115.36666666666667</v>
      </c>
      <c r="K282" s="248">
        <v>112.9</v>
      </c>
      <c r="L282" s="248">
        <v>110.1</v>
      </c>
      <c r="M282" s="248">
        <v>46.770429999999998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477.4</v>
      </c>
      <c r="D283" s="249">
        <v>480.11666666666662</v>
      </c>
      <c r="E283" s="249">
        <v>468.28333333333325</v>
      </c>
      <c r="F283" s="249">
        <v>459.16666666666663</v>
      </c>
      <c r="G283" s="249">
        <v>447.33333333333326</v>
      </c>
      <c r="H283" s="249">
        <v>489.23333333333323</v>
      </c>
      <c r="I283" s="249">
        <v>501.06666666666661</v>
      </c>
      <c r="J283" s="249">
        <v>510.18333333333322</v>
      </c>
      <c r="K283" s="248">
        <v>491.95</v>
      </c>
      <c r="L283" s="248">
        <v>471</v>
      </c>
      <c r="M283" s="248">
        <v>4.24871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1840.55</v>
      </c>
      <c r="D284" s="249">
        <v>1844.2333333333333</v>
      </c>
      <c r="E284" s="249">
        <v>1831.5166666666667</v>
      </c>
      <c r="F284" s="249">
        <v>1822.4833333333333</v>
      </c>
      <c r="G284" s="249">
        <v>1809.7666666666667</v>
      </c>
      <c r="H284" s="249">
        <v>1853.2666666666667</v>
      </c>
      <c r="I284" s="249">
        <v>1865.9833333333333</v>
      </c>
      <c r="J284" s="249">
        <v>1875.0166666666667</v>
      </c>
      <c r="K284" s="248">
        <v>1856.95</v>
      </c>
      <c r="L284" s="248">
        <v>1835.2</v>
      </c>
      <c r="M284" s="248">
        <v>24.87828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1451.8</v>
      </c>
      <c r="D285" s="249">
        <v>1456.6333333333332</v>
      </c>
      <c r="E285" s="249">
        <v>1385.1666666666665</v>
      </c>
      <c r="F285" s="249">
        <v>1318.5333333333333</v>
      </c>
      <c r="G285" s="249">
        <v>1247.0666666666666</v>
      </c>
      <c r="H285" s="249">
        <v>1523.2666666666664</v>
      </c>
      <c r="I285" s="249">
        <v>1594.7333333333331</v>
      </c>
      <c r="J285" s="249">
        <v>1661.3666666666663</v>
      </c>
      <c r="K285" s="248">
        <v>1528.1</v>
      </c>
      <c r="L285" s="248">
        <v>1390</v>
      </c>
      <c r="M285" s="248">
        <v>2.0061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91.45</v>
      </c>
      <c r="D286" s="249">
        <v>91.966666666666654</v>
      </c>
      <c r="E286" s="249">
        <v>89.633333333333312</v>
      </c>
      <c r="F286" s="249">
        <v>87.816666666666663</v>
      </c>
      <c r="G286" s="249">
        <v>85.48333333333332</v>
      </c>
      <c r="H286" s="249">
        <v>93.783333333333303</v>
      </c>
      <c r="I286" s="249">
        <v>96.116666666666646</v>
      </c>
      <c r="J286" s="249">
        <v>97.933333333333294</v>
      </c>
      <c r="K286" s="248">
        <v>94.3</v>
      </c>
      <c r="L286" s="248">
        <v>90.15</v>
      </c>
      <c r="M286" s="248">
        <v>100.96447000000001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3983.25</v>
      </c>
      <c r="D287" s="249">
        <v>3986.3333333333335</v>
      </c>
      <c r="E287" s="249">
        <v>3939.2666666666669</v>
      </c>
      <c r="F287" s="249">
        <v>3895.2833333333333</v>
      </c>
      <c r="G287" s="249">
        <v>3848.2166666666667</v>
      </c>
      <c r="H287" s="249">
        <v>4030.3166666666671</v>
      </c>
      <c r="I287" s="249">
        <v>4077.3833333333337</v>
      </c>
      <c r="J287" s="249">
        <v>4121.3666666666668</v>
      </c>
      <c r="K287" s="248">
        <v>4033.4</v>
      </c>
      <c r="L287" s="248">
        <v>3942.35</v>
      </c>
      <c r="M287" s="248">
        <v>2.2698100000000001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403.8</v>
      </c>
      <c r="D288" s="249">
        <v>406.16666666666669</v>
      </c>
      <c r="E288" s="249">
        <v>398.63333333333338</v>
      </c>
      <c r="F288" s="249">
        <v>393.4666666666667</v>
      </c>
      <c r="G288" s="249">
        <v>385.93333333333339</v>
      </c>
      <c r="H288" s="249">
        <v>411.33333333333337</v>
      </c>
      <c r="I288" s="249">
        <v>418.86666666666667</v>
      </c>
      <c r="J288" s="249">
        <v>424.03333333333336</v>
      </c>
      <c r="K288" s="248">
        <v>413.7</v>
      </c>
      <c r="L288" s="248">
        <v>401</v>
      </c>
      <c r="M288" s="248">
        <v>17.45646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12900.55</v>
      </c>
      <c r="D289" s="249">
        <v>13005.416666666666</v>
      </c>
      <c r="E289" s="249">
        <v>12607.183333333332</v>
      </c>
      <c r="F289" s="249">
        <v>12313.816666666666</v>
      </c>
      <c r="G289" s="249">
        <v>11915.583333333332</v>
      </c>
      <c r="H289" s="249">
        <v>13298.783333333333</v>
      </c>
      <c r="I289" s="249">
        <v>13697.016666666666</v>
      </c>
      <c r="J289" s="249">
        <v>13990.383333333333</v>
      </c>
      <c r="K289" s="248">
        <v>13403.65</v>
      </c>
      <c r="L289" s="248">
        <v>12712.05</v>
      </c>
      <c r="M289" s="248">
        <v>0.10531</v>
      </c>
      <c r="N289" s="1"/>
      <c r="O289" s="1"/>
    </row>
    <row r="290" spans="1:15" ht="12.75" customHeight="1">
      <c r="A290" s="30">
        <v>280</v>
      </c>
      <c r="B290" s="227" t="s">
        <v>954</v>
      </c>
      <c r="C290" s="248">
        <v>4336.3500000000004</v>
      </c>
      <c r="D290" s="249">
        <v>4318.1166666666659</v>
      </c>
      <c r="E290" s="249">
        <v>4247.2833333333319</v>
      </c>
      <c r="F290" s="249">
        <v>4158.2166666666662</v>
      </c>
      <c r="G290" s="249">
        <v>4087.3833333333323</v>
      </c>
      <c r="H290" s="249">
        <v>4407.1833333333316</v>
      </c>
      <c r="I290" s="249">
        <v>4478.0166666666655</v>
      </c>
      <c r="J290" s="249">
        <v>4567.0833333333312</v>
      </c>
      <c r="K290" s="248">
        <v>4388.95</v>
      </c>
      <c r="L290" s="248">
        <v>4229.05</v>
      </c>
      <c r="M290" s="248">
        <v>7.28348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2175</v>
      </c>
      <c r="D291" s="249">
        <v>2182.5333333333333</v>
      </c>
      <c r="E291" s="249">
        <v>2153.4666666666667</v>
      </c>
      <c r="F291" s="249">
        <v>2131.9333333333334</v>
      </c>
      <c r="G291" s="249">
        <v>2102.8666666666668</v>
      </c>
      <c r="H291" s="249">
        <v>2204.0666666666666</v>
      </c>
      <c r="I291" s="249">
        <v>2233.1333333333332</v>
      </c>
      <c r="J291" s="249">
        <v>2254.6666666666665</v>
      </c>
      <c r="K291" s="248">
        <v>2211.6</v>
      </c>
      <c r="L291" s="248">
        <v>2161</v>
      </c>
      <c r="M291" s="248">
        <v>28.2239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347.1</v>
      </c>
      <c r="D292" s="249">
        <v>346.9666666666667</v>
      </c>
      <c r="E292" s="249">
        <v>344.13333333333338</v>
      </c>
      <c r="F292" s="249">
        <v>341.16666666666669</v>
      </c>
      <c r="G292" s="249">
        <v>338.33333333333337</v>
      </c>
      <c r="H292" s="249">
        <v>349.93333333333339</v>
      </c>
      <c r="I292" s="249">
        <v>352.76666666666665</v>
      </c>
      <c r="J292" s="249">
        <v>355.73333333333341</v>
      </c>
      <c r="K292" s="248">
        <v>349.8</v>
      </c>
      <c r="L292" s="248">
        <v>344</v>
      </c>
      <c r="M292" s="248">
        <v>2.3006700000000002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388.3</v>
      </c>
      <c r="D293" s="249">
        <v>390.08333333333331</v>
      </c>
      <c r="E293" s="249">
        <v>384.81666666666661</v>
      </c>
      <c r="F293" s="249">
        <v>381.33333333333331</v>
      </c>
      <c r="G293" s="249">
        <v>376.06666666666661</v>
      </c>
      <c r="H293" s="249">
        <v>393.56666666666661</v>
      </c>
      <c r="I293" s="249">
        <v>398.83333333333337</v>
      </c>
      <c r="J293" s="249">
        <v>402.31666666666661</v>
      </c>
      <c r="K293" s="248">
        <v>395.35</v>
      </c>
      <c r="L293" s="248">
        <v>386.6</v>
      </c>
      <c r="M293" s="248">
        <v>16.466560000000001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305.10000000000002</v>
      </c>
      <c r="D294" s="249">
        <v>306.38333333333338</v>
      </c>
      <c r="E294" s="249">
        <v>302.76666666666677</v>
      </c>
      <c r="F294" s="249">
        <v>300.43333333333339</v>
      </c>
      <c r="G294" s="249">
        <v>296.81666666666678</v>
      </c>
      <c r="H294" s="249">
        <v>308.71666666666675</v>
      </c>
      <c r="I294" s="249">
        <v>312.33333333333343</v>
      </c>
      <c r="J294" s="249">
        <v>314.66666666666674</v>
      </c>
      <c r="K294" s="248">
        <v>310</v>
      </c>
      <c r="L294" s="248">
        <v>304.05</v>
      </c>
      <c r="M294" s="248">
        <v>3.81081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688.55</v>
      </c>
      <c r="D295" s="249">
        <v>695.73333333333323</v>
      </c>
      <c r="E295" s="249">
        <v>679.86666666666645</v>
      </c>
      <c r="F295" s="249">
        <v>671.18333333333317</v>
      </c>
      <c r="G295" s="249">
        <v>655.31666666666638</v>
      </c>
      <c r="H295" s="249">
        <v>704.41666666666652</v>
      </c>
      <c r="I295" s="249">
        <v>720.2833333333333</v>
      </c>
      <c r="J295" s="249">
        <v>728.96666666666658</v>
      </c>
      <c r="K295" s="248">
        <v>711.6</v>
      </c>
      <c r="L295" s="248">
        <v>687.05</v>
      </c>
      <c r="M295" s="248">
        <v>28.208320000000001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3443.85</v>
      </c>
      <c r="D296" s="249">
        <v>3404.7000000000003</v>
      </c>
      <c r="E296" s="249">
        <v>3350.4000000000005</v>
      </c>
      <c r="F296" s="249">
        <v>3256.9500000000003</v>
      </c>
      <c r="G296" s="249">
        <v>3202.6500000000005</v>
      </c>
      <c r="H296" s="249">
        <v>3498.1500000000005</v>
      </c>
      <c r="I296" s="249">
        <v>3552.4500000000007</v>
      </c>
      <c r="J296" s="249">
        <v>3645.9000000000005</v>
      </c>
      <c r="K296" s="248">
        <v>3459</v>
      </c>
      <c r="L296" s="248">
        <v>3311.25</v>
      </c>
      <c r="M296" s="248">
        <v>1.16273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729.3</v>
      </c>
      <c r="D297" s="249">
        <v>737.31666666666661</v>
      </c>
      <c r="E297" s="249">
        <v>718.88333333333321</v>
      </c>
      <c r="F297" s="249">
        <v>708.46666666666658</v>
      </c>
      <c r="G297" s="249">
        <v>690.03333333333319</v>
      </c>
      <c r="H297" s="249">
        <v>747.73333333333323</v>
      </c>
      <c r="I297" s="249">
        <v>766.16666666666663</v>
      </c>
      <c r="J297" s="249">
        <v>776.58333333333326</v>
      </c>
      <c r="K297" s="248">
        <v>755.75</v>
      </c>
      <c r="L297" s="248">
        <v>726.9</v>
      </c>
      <c r="M297" s="248">
        <v>8.9906799999999993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1690.6</v>
      </c>
      <c r="D298" s="249">
        <v>1687.5833333333333</v>
      </c>
      <c r="E298" s="249">
        <v>1675.0166666666664</v>
      </c>
      <c r="F298" s="249">
        <v>1659.4333333333332</v>
      </c>
      <c r="G298" s="249">
        <v>1646.8666666666663</v>
      </c>
      <c r="H298" s="249">
        <v>1703.1666666666665</v>
      </c>
      <c r="I298" s="249">
        <v>1715.7333333333336</v>
      </c>
      <c r="J298" s="249">
        <v>1731.3166666666666</v>
      </c>
      <c r="K298" s="248">
        <v>1700.15</v>
      </c>
      <c r="L298" s="248">
        <v>1672</v>
      </c>
      <c r="M298" s="248">
        <v>0.1744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40.700000000000003</v>
      </c>
      <c r="D299" s="249">
        <v>41.133333333333333</v>
      </c>
      <c r="E299" s="249">
        <v>39.966666666666669</v>
      </c>
      <c r="F299" s="249">
        <v>39.233333333333334</v>
      </c>
      <c r="G299" s="249">
        <v>38.06666666666667</v>
      </c>
      <c r="H299" s="249">
        <v>41.866666666666667</v>
      </c>
      <c r="I299" s="249">
        <v>43.033333333333339</v>
      </c>
      <c r="J299" s="249">
        <v>43.766666666666666</v>
      </c>
      <c r="K299" s="248">
        <v>42.3</v>
      </c>
      <c r="L299" s="248">
        <v>40.4</v>
      </c>
      <c r="M299" s="248">
        <v>27.37555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167.65</v>
      </c>
      <c r="D300" s="249">
        <v>169.70000000000002</v>
      </c>
      <c r="E300" s="249">
        <v>165.00000000000003</v>
      </c>
      <c r="F300" s="249">
        <v>162.35000000000002</v>
      </c>
      <c r="G300" s="249">
        <v>157.65000000000003</v>
      </c>
      <c r="H300" s="249">
        <v>172.35000000000002</v>
      </c>
      <c r="I300" s="249">
        <v>177.05</v>
      </c>
      <c r="J300" s="249">
        <v>179.70000000000002</v>
      </c>
      <c r="K300" s="248">
        <v>174.4</v>
      </c>
      <c r="L300" s="248">
        <v>167.05</v>
      </c>
      <c r="M300" s="248">
        <v>9.1133000000000006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89112.75</v>
      </c>
      <c r="D301" s="249">
        <v>89480.5</v>
      </c>
      <c r="E301" s="249">
        <v>88232.25</v>
      </c>
      <c r="F301" s="249">
        <v>87351.75</v>
      </c>
      <c r="G301" s="249">
        <v>86103.5</v>
      </c>
      <c r="H301" s="249">
        <v>90361</v>
      </c>
      <c r="I301" s="249">
        <v>91609.25</v>
      </c>
      <c r="J301" s="249">
        <v>92489.75</v>
      </c>
      <c r="K301" s="248">
        <v>90728.75</v>
      </c>
      <c r="L301" s="248">
        <v>88600</v>
      </c>
      <c r="M301" s="248">
        <v>8.992E-2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1641.3</v>
      </c>
      <c r="D302" s="249">
        <v>1652.3</v>
      </c>
      <c r="E302" s="249">
        <v>1621</v>
      </c>
      <c r="F302" s="249">
        <v>1600.7</v>
      </c>
      <c r="G302" s="249">
        <v>1569.4</v>
      </c>
      <c r="H302" s="249">
        <v>1672.6</v>
      </c>
      <c r="I302" s="249">
        <v>1703.8999999999996</v>
      </c>
      <c r="J302" s="249">
        <v>1724.1999999999998</v>
      </c>
      <c r="K302" s="248">
        <v>1683.6</v>
      </c>
      <c r="L302" s="248">
        <v>1632</v>
      </c>
      <c r="M302" s="248">
        <v>0.93767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1033.05</v>
      </c>
      <c r="D303" s="249">
        <v>1032.9333333333334</v>
      </c>
      <c r="E303" s="249">
        <v>1011.3666666666668</v>
      </c>
      <c r="F303" s="249">
        <v>989.68333333333339</v>
      </c>
      <c r="G303" s="249">
        <v>968.11666666666679</v>
      </c>
      <c r="H303" s="249">
        <v>1054.6166666666668</v>
      </c>
      <c r="I303" s="249">
        <v>1076.1833333333334</v>
      </c>
      <c r="J303" s="249">
        <v>1097.8666666666668</v>
      </c>
      <c r="K303" s="248">
        <v>1054.5</v>
      </c>
      <c r="L303" s="248">
        <v>1011.25</v>
      </c>
      <c r="M303" s="248">
        <v>15.591900000000001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889.2</v>
      </c>
      <c r="D304" s="249">
        <v>893.91666666666663</v>
      </c>
      <c r="E304" s="249">
        <v>878.83333333333326</v>
      </c>
      <c r="F304" s="249">
        <v>868.46666666666658</v>
      </c>
      <c r="G304" s="249">
        <v>853.38333333333321</v>
      </c>
      <c r="H304" s="249">
        <v>904.2833333333333</v>
      </c>
      <c r="I304" s="249">
        <v>919.36666666666656</v>
      </c>
      <c r="J304" s="249">
        <v>929.73333333333335</v>
      </c>
      <c r="K304" s="248">
        <v>909</v>
      </c>
      <c r="L304" s="248">
        <v>883.55</v>
      </c>
      <c r="M304" s="248">
        <v>5.6369800000000003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233.9</v>
      </c>
      <c r="D305" s="249">
        <v>234.51666666666665</v>
      </c>
      <c r="E305" s="249">
        <v>230.0333333333333</v>
      </c>
      <c r="F305" s="249">
        <v>226.16666666666666</v>
      </c>
      <c r="G305" s="249">
        <v>221.68333333333331</v>
      </c>
      <c r="H305" s="249">
        <v>238.3833333333333</v>
      </c>
      <c r="I305" s="249">
        <v>242.86666666666665</v>
      </c>
      <c r="J305" s="249">
        <v>246.73333333333329</v>
      </c>
      <c r="K305" s="248">
        <v>239</v>
      </c>
      <c r="L305" s="248">
        <v>230.65</v>
      </c>
      <c r="M305" s="248">
        <v>29.736239999999999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1251.5999999999999</v>
      </c>
      <c r="D306" s="249">
        <v>1262.8666666666666</v>
      </c>
      <c r="E306" s="249">
        <v>1238.7333333333331</v>
      </c>
      <c r="F306" s="249">
        <v>1225.8666666666666</v>
      </c>
      <c r="G306" s="249">
        <v>1201.7333333333331</v>
      </c>
      <c r="H306" s="249">
        <v>1275.7333333333331</v>
      </c>
      <c r="I306" s="249">
        <v>1299.8666666666668</v>
      </c>
      <c r="J306" s="249">
        <v>1312.7333333333331</v>
      </c>
      <c r="K306" s="248">
        <v>1287</v>
      </c>
      <c r="L306" s="248">
        <v>1250</v>
      </c>
      <c r="M306" s="248">
        <v>21.36354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326.60000000000002</v>
      </c>
      <c r="D307" s="249">
        <v>323.36666666666667</v>
      </c>
      <c r="E307" s="249">
        <v>312.73333333333335</v>
      </c>
      <c r="F307" s="249">
        <v>298.86666666666667</v>
      </c>
      <c r="G307" s="249">
        <v>288.23333333333335</v>
      </c>
      <c r="H307" s="249">
        <v>337.23333333333335</v>
      </c>
      <c r="I307" s="249">
        <v>347.86666666666667</v>
      </c>
      <c r="J307" s="249">
        <v>361.73333333333335</v>
      </c>
      <c r="K307" s="248">
        <v>334</v>
      </c>
      <c r="L307" s="248">
        <v>309.5</v>
      </c>
      <c r="M307" s="248">
        <v>38.996929999999999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274.85000000000002</v>
      </c>
      <c r="D308" s="249">
        <v>276.05</v>
      </c>
      <c r="E308" s="249">
        <v>271.90000000000003</v>
      </c>
      <c r="F308" s="249">
        <v>268.95000000000005</v>
      </c>
      <c r="G308" s="249">
        <v>264.80000000000007</v>
      </c>
      <c r="H308" s="249">
        <v>279</v>
      </c>
      <c r="I308" s="249">
        <v>283.14999999999998</v>
      </c>
      <c r="J308" s="249">
        <v>286.09999999999997</v>
      </c>
      <c r="K308" s="248">
        <v>280.2</v>
      </c>
      <c r="L308" s="248">
        <v>273.10000000000002</v>
      </c>
      <c r="M308" s="248">
        <v>2.0339299999999998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362.4</v>
      </c>
      <c r="D309" s="249">
        <v>366.15000000000003</v>
      </c>
      <c r="E309" s="249">
        <v>354.30000000000007</v>
      </c>
      <c r="F309" s="249">
        <v>346.20000000000005</v>
      </c>
      <c r="G309" s="249">
        <v>334.35000000000008</v>
      </c>
      <c r="H309" s="249">
        <v>374.25000000000006</v>
      </c>
      <c r="I309" s="249">
        <v>386.10000000000008</v>
      </c>
      <c r="J309" s="249">
        <v>394.20000000000005</v>
      </c>
      <c r="K309" s="248">
        <v>378</v>
      </c>
      <c r="L309" s="248">
        <v>358.05</v>
      </c>
      <c r="M309" s="248">
        <v>1.30758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469.7</v>
      </c>
      <c r="D310" s="249">
        <v>472.83333333333331</v>
      </c>
      <c r="E310" s="249">
        <v>465.66666666666663</v>
      </c>
      <c r="F310" s="249">
        <v>461.63333333333333</v>
      </c>
      <c r="G310" s="249">
        <v>454.46666666666664</v>
      </c>
      <c r="H310" s="249">
        <v>476.86666666666662</v>
      </c>
      <c r="I310" s="249">
        <v>484.03333333333325</v>
      </c>
      <c r="J310" s="249">
        <v>488.06666666666661</v>
      </c>
      <c r="K310" s="248">
        <v>480</v>
      </c>
      <c r="L310" s="248">
        <v>468.8</v>
      </c>
      <c r="M310" s="248">
        <v>1.6353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114.85</v>
      </c>
      <c r="D311" s="249">
        <v>115.96666666666665</v>
      </c>
      <c r="E311" s="249">
        <v>113.48333333333331</v>
      </c>
      <c r="F311" s="249">
        <v>112.11666666666665</v>
      </c>
      <c r="G311" s="249">
        <v>109.6333333333333</v>
      </c>
      <c r="H311" s="249">
        <v>117.33333333333331</v>
      </c>
      <c r="I311" s="249">
        <v>119.81666666666666</v>
      </c>
      <c r="J311" s="249">
        <v>121.18333333333332</v>
      </c>
      <c r="K311" s="248">
        <v>118.45</v>
      </c>
      <c r="L311" s="248">
        <v>114.6</v>
      </c>
      <c r="M311" s="248">
        <v>76.262590000000003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61.75</v>
      </c>
      <c r="D312" s="249">
        <v>62.333333333333336</v>
      </c>
      <c r="E312" s="249">
        <v>60.866666666666674</v>
      </c>
      <c r="F312" s="249">
        <v>59.983333333333341</v>
      </c>
      <c r="G312" s="249">
        <v>58.51666666666668</v>
      </c>
      <c r="H312" s="249">
        <v>63.216666666666669</v>
      </c>
      <c r="I312" s="249">
        <v>64.683333333333323</v>
      </c>
      <c r="J312" s="249">
        <v>65.566666666666663</v>
      </c>
      <c r="K312" s="248">
        <v>63.8</v>
      </c>
      <c r="L312" s="248">
        <v>61.45</v>
      </c>
      <c r="M312" s="248">
        <v>64.800920000000005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514.20000000000005</v>
      </c>
      <c r="D313" s="249">
        <v>515.85</v>
      </c>
      <c r="E313" s="249">
        <v>510.80000000000007</v>
      </c>
      <c r="F313" s="249">
        <v>507.40000000000009</v>
      </c>
      <c r="G313" s="249">
        <v>502.35000000000014</v>
      </c>
      <c r="H313" s="249">
        <v>519.25</v>
      </c>
      <c r="I313" s="249">
        <v>524.29999999999995</v>
      </c>
      <c r="J313" s="249">
        <v>527.69999999999993</v>
      </c>
      <c r="K313" s="248">
        <v>520.9</v>
      </c>
      <c r="L313" s="248">
        <v>512.45000000000005</v>
      </c>
      <c r="M313" s="248">
        <v>14.39095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8485.7999999999993</v>
      </c>
      <c r="D314" s="249">
        <v>8506.6</v>
      </c>
      <c r="E314" s="249">
        <v>8425.2000000000007</v>
      </c>
      <c r="F314" s="249">
        <v>8364.6</v>
      </c>
      <c r="G314" s="249">
        <v>8283.2000000000007</v>
      </c>
      <c r="H314" s="249">
        <v>8567.2000000000007</v>
      </c>
      <c r="I314" s="249">
        <v>8648.5999999999985</v>
      </c>
      <c r="J314" s="249">
        <v>8709.2000000000007</v>
      </c>
      <c r="K314" s="248">
        <v>8588</v>
      </c>
      <c r="L314" s="248">
        <v>8446</v>
      </c>
      <c r="M314" s="248">
        <v>6.2422199999999997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1763.35</v>
      </c>
      <c r="D315" s="249">
        <v>1765.1166666666668</v>
      </c>
      <c r="E315" s="249">
        <v>1729.2333333333336</v>
      </c>
      <c r="F315" s="249">
        <v>1695.1166666666668</v>
      </c>
      <c r="G315" s="249">
        <v>1659.2333333333336</v>
      </c>
      <c r="H315" s="249">
        <v>1799.2333333333336</v>
      </c>
      <c r="I315" s="249">
        <v>1835.1166666666668</v>
      </c>
      <c r="J315" s="249">
        <v>1869.2333333333336</v>
      </c>
      <c r="K315" s="248">
        <v>1801</v>
      </c>
      <c r="L315" s="248">
        <v>1731</v>
      </c>
      <c r="M315" s="248">
        <v>0.56886000000000003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705</v>
      </c>
      <c r="D316" s="249">
        <v>706.16666666666663</v>
      </c>
      <c r="E316" s="249">
        <v>694.83333333333326</v>
      </c>
      <c r="F316" s="249">
        <v>684.66666666666663</v>
      </c>
      <c r="G316" s="249">
        <v>673.33333333333326</v>
      </c>
      <c r="H316" s="249">
        <v>716.33333333333326</v>
      </c>
      <c r="I316" s="249">
        <v>727.66666666666652</v>
      </c>
      <c r="J316" s="249">
        <v>737.83333333333326</v>
      </c>
      <c r="K316" s="248">
        <v>717.5</v>
      </c>
      <c r="L316" s="248">
        <v>696</v>
      </c>
      <c r="M316" s="248">
        <v>5.4518500000000003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426.95</v>
      </c>
      <c r="D317" s="249">
        <v>428.83333333333331</v>
      </c>
      <c r="E317" s="249">
        <v>421.46666666666664</v>
      </c>
      <c r="F317" s="249">
        <v>415.98333333333335</v>
      </c>
      <c r="G317" s="249">
        <v>408.61666666666667</v>
      </c>
      <c r="H317" s="249">
        <v>434.31666666666661</v>
      </c>
      <c r="I317" s="249">
        <v>441.68333333333328</v>
      </c>
      <c r="J317" s="249">
        <v>447.16666666666657</v>
      </c>
      <c r="K317" s="248">
        <v>436.2</v>
      </c>
      <c r="L317" s="248">
        <v>423.35</v>
      </c>
      <c r="M317" s="248">
        <v>13.14423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832.4</v>
      </c>
      <c r="D318" s="249">
        <v>842.19999999999993</v>
      </c>
      <c r="E318" s="249">
        <v>815.44999999999982</v>
      </c>
      <c r="F318" s="249">
        <v>798.49999999999989</v>
      </c>
      <c r="G318" s="249">
        <v>771.74999999999977</v>
      </c>
      <c r="H318" s="249">
        <v>859.14999999999986</v>
      </c>
      <c r="I318" s="249">
        <v>885.90000000000009</v>
      </c>
      <c r="J318" s="249">
        <v>902.84999999999991</v>
      </c>
      <c r="K318" s="248">
        <v>868.95</v>
      </c>
      <c r="L318" s="248">
        <v>825.25</v>
      </c>
      <c r="M318" s="248">
        <v>19.209040000000002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649.6</v>
      </c>
      <c r="D319" s="249">
        <v>663.51666666666677</v>
      </c>
      <c r="E319" s="249">
        <v>626.08333333333348</v>
      </c>
      <c r="F319" s="249">
        <v>602.56666666666672</v>
      </c>
      <c r="G319" s="249">
        <v>565.13333333333344</v>
      </c>
      <c r="H319" s="249">
        <v>687.03333333333353</v>
      </c>
      <c r="I319" s="249">
        <v>724.4666666666667</v>
      </c>
      <c r="J319" s="249">
        <v>747.98333333333358</v>
      </c>
      <c r="K319" s="248">
        <v>700.95</v>
      </c>
      <c r="L319" s="248">
        <v>640</v>
      </c>
      <c r="M319" s="248">
        <v>6.6787900000000002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823.95</v>
      </c>
      <c r="D320" s="249">
        <v>816.95000000000016</v>
      </c>
      <c r="E320" s="249">
        <v>800.70000000000027</v>
      </c>
      <c r="F320" s="249">
        <v>777.45000000000016</v>
      </c>
      <c r="G320" s="249">
        <v>761.20000000000027</v>
      </c>
      <c r="H320" s="249">
        <v>840.20000000000027</v>
      </c>
      <c r="I320" s="249">
        <v>856.45</v>
      </c>
      <c r="J320" s="249">
        <v>879.70000000000027</v>
      </c>
      <c r="K320" s="248">
        <v>833.2</v>
      </c>
      <c r="L320" s="248">
        <v>793.7</v>
      </c>
      <c r="M320" s="248">
        <v>1.79349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1295.3</v>
      </c>
      <c r="D321" s="249">
        <v>1303.25</v>
      </c>
      <c r="E321" s="249">
        <v>1281.55</v>
      </c>
      <c r="F321" s="249">
        <v>1267.8</v>
      </c>
      <c r="G321" s="249">
        <v>1246.0999999999999</v>
      </c>
      <c r="H321" s="249">
        <v>1317</v>
      </c>
      <c r="I321" s="249">
        <v>1338.6999999999998</v>
      </c>
      <c r="J321" s="249">
        <v>1352.45</v>
      </c>
      <c r="K321" s="248">
        <v>1324.95</v>
      </c>
      <c r="L321" s="248">
        <v>1289.5</v>
      </c>
      <c r="M321" s="248">
        <v>5.7972200000000003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58.9</v>
      </c>
      <c r="D322" s="249">
        <v>59.266666666666673</v>
      </c>
      <c r="E322" s="249">
        <v>57.933333333333344</v>
      </c>
      <c r="F322" s="249">
        <v>56.966666666666669</v>
      </c>
      <c r="G322" s="249">
        <v>55.63333333333334</v>
      </c>
      <c r="H322" s="249">
        <v>60.233333333333348</v>
      </c>
      <c r="I322" s="249">
        <v>61.566666666666677</v>
      </c>
      <c r="J322" s="249">
        <v>62.533333333333353</v>
      </c>
      <c r="K322" s="248">
        <v>60.6</v>
      </c>
      <c r="L322" s="248">
        <v>58.3</v>
      </c>
      <c r="M322" s="248">
        <v>28.641359999999999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707.8</v>
      </c>
      <c r="D323" s="249">
        <v>706.51666666666677</v>
      </c>
      <c r="E323" s="249">
        <v>698.68333333333351</v>
      </c>
      <c r="F323" s="249">
        <v>689.56666666666672</v>
      </c>
      <c r="G323" s="249">
        <v>681.73333333333346</v>
      </c>
      <c r="H323" s="249">
        <v>715.63333333333355</v>
      </c>
      <c r="I323" s="249">
        <v>723.46666666666681</v>
      </c>
      <c r="J323" s="249">
        <v>732.5833333333336</v>
      </c>
      <c r="K323" s="248">
        <v>714.35</v>
      </c>
      <c r="L323" s="248">
        <v>697.4</v>
      </c>
      <c r="M323" s="248">
        <v>4.5158100000000001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1913.15</v>
      </c>
      <c r="D324" s="249">
        <v>1930.3166666666666</v>
      </c>
      <c r="E324" s="249">
        <v>1882.5833333333333</v>
      </c>
      <c r="F324" s="249">
        <v>1852.0166666666667</v>
      </c>
      <c r="G324" s="249">
        <v>1804.2833333333333</v>
      </c>
      <c r="H324" s="249">
        <v>1960.8833333333332</v>
      </c>
      <c r="I324" s="249">
        <v>2008.6166666666668</v>
      </c>
      <c r="J324" s="249">
        <v>2039.1833333333332</v>
      </c>
      <c r="K324" s="248">
        <v>1978.05</v>
      </c>
      <c r="L324" s="248">
        <v>1899.75</v>
      </c>
      <c r="M324" s="248">
        <v>14.23859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1644.3</v>
      </c>
      <c r="D325" s="249">
        <v>1646.1333333333332</v>
      </c>
      <c r="E325" s="249">
        <v>1627.3166666666664</v>
      </c>
      <c r="F325" s="249">
        <v>1610.3333333333333</v>
      </c>
      <c r="G325" s="249">
        <v>1591.5166666666664</v>
      </c>
      <c r="H325" s="249">
        <v>1663.1166666666663</v>
      </c>
      <c r="I325" s="249">
        <v>1681.9333333333329</v>
      </c>
      <c r="J325" s="249">
        <v>1698.9166666666663</v>
      </c>
      <c r="K325" s="248">
        <v>1664.95</v>
      </c>
      <c r="L325" s="248">
        <v>1629.15</v>
      </c>
      <c r="M325" s="248">
        <v>5.6457300000000004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1078.5999999999999</v>
      </c>
      <c r="D326" s="249">
        <v>1083.4166666666667</v>
      </c>
      <c r="E326" s="249">
        <v>1063.2333333333336</v>
      </c>
      <c r="F326" s="249">
        <v>1047.8666666666668</v>
      </c>
      <c r="G326" s="249">
        <v>1027.6833333333336</v>
      </c>
      <c r="H326" s="249">
        <v>1098.7833333333335</v>
      </c>
      <c r="I326" s="249">
        <v>1118.9666666666665</v>
      </c>
      <c r="J326" s="249">
        <v>1134.3333333333335</v>
      </c>
      <c r="K326" s="248">
        <v>1103.5999999999999</v>
      </c>
      <c r="L326" s="248">
        <v>1068.05</v>
      </c>
      <c r="M326" s="248">
        <v>4.7522900000000003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563.5</v>
      </c>
      <c r="D327" s="249">
        <v>567.36666666666667</v>
      </c>
      <c r="E327" s="249">
        <v>557.0333333333333</v>
      </c>
      <c r="F327" s="249">
        <v>550.56666666666661</v>
      </c>
      <c r="G327" s="249">
        <v>540.23333333333323</v>
      </c>
      <c r="H327" s="249">
        <v>573.83333333333337</v>
      </c>
      <c r="I327" s="249">
        <v>584.16666666666663</v>
      </c>
      <c r="J327" s="249">
        <v>590.63333333333344</v>
      </c>
      <c r="K327" s="248">
        <v>577.70000000000005</v>
      </c>
      <c r="L327" s="248">
        <v>560.9</v>
      </c>
      <c r="M327" s="248">
        <v>2.0858599999999998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40.75</v>
      </c>
      <c r="D328" s="249">
        <v>40.866666666666667</v>
      </c>
      <c r="E328" s="249">
        <v>40.033333333333331</v>
      </c>
      <c r="F328" s="249">
        <v>39.316666666666663</v>
      </c>
      <c r="G328" s="249">
        <v>38.483333333333327</v>
      </c>
      <c r="H328" s="249">
        <v>41.583333333333336</v>
      </c>
      <c r="I328" s="249">
        <v>42.416666666666664</v>
      </c>
      <c r="J328" s="249">
        <v>43.13333333333334</v>
      </c>
      <c r="K328" s="248">
        <v>41.7</v>
      </c>
      <c r="L328" s="248">
        <v>40.15</v>
      </c>
      <c r="M328" s="248">
        <v>68.348479999999995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85.95</v>
      </c>
      <c r="D329" s="249">
        <v>87.016666666666666</v>
      </c>
      <c r="E329" s="249">
        <v>84.583333333333329</v>
      </c>
      <c r="F329" s="249">
        <v>83.216666666666669</v>
      </c>
      <c r="G329" s="249">
        <v>80.783333333333331</v>
      </c>
      <c r="H329" s="249">
        <v>88.383333333333326</v>
      </c>
      <c r="I329" s="249">
        <v>90.816666666666663</v>
      </c>
      <c r="J329" s="249">
        <v>92.183333333333323</v>
      </c>
      <c r="K329" s="248">
        <v>89.45</v>
      </c>
      <c r="L329" s="248">
        <v>85.65</v>
      </c>
      <c r="M329" s="248">
        <v>58.2316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41</v>
      </c>
      <c r="D330" s="249">
        <v>40.75</v>
      </c>
      <c r="E330" s="249">
        <v>40.25</v>
      </c>
      <c r="F330" s="249">
        <v>39.5</v>
      </c>
      <c r="G330" s="249">
        <v>39</v>
      </c>
      <c r="H330" s="249">
        <v>41.5</v>
      </c>
      <c r="I330" s="249">
        <v>42</v>
      </c>
      <c r="J330" s="249">
        <v>42.75</v>
      </c>
      <c r="K330" s="248">
        <v>41.25</v>
      </c>
      <c r="L330" s="248">
        <v>40</v>
      </c>
      <c r="M330" s="248">
        <v>116.59471000000001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320.64999999999998</v>
      </c>
      <c r="D331" s="249">
        <v>322.68333333333334</v>
      </c>
      <c r="E331" s="249">
        <v>316.01666666666665</v>
      </c>
      <c r="F331" s="249">
        <v>311.38333333333333</v>
      </c>
      <c r="G331" s="249">
        <v>304.71666666666664</v>
      </c>
      <c r="H331" s="249">
        <v>327.31666666666666</v>
      </c>
      <c r="I331" s="249">
        <v>333.98333333333329</v>
      </c>
      <c r="J331" s="249">
        <v>338.61666666666667</v>
      </c>
      <c r="K331" s="248">
        <v>329.35</v>
      </c>
      <c r="L331" s="248">
        <v>318.05</v>
      </c>
      <c r="M331" s="248">
        <v>2.6434700000000002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88.45</v>
      </c>
      <c r="D332" s="249">
        <v>88.149999999999991</v>
      </c>
      <c r="E332" s="249">
        <v>86.249999999999986</v>
      </c>
      <c r="F332" s="249">
        <v>84.05</v>
      </c>
      <c r="G332" s="249">
        <v>82.149999999999991</v>
      </c>
      <c r="H332" s="249">
        <v>90.34999999999998</v>
      </c>
      <c r="I332" s="249">
        <v>92.249999999999986</v>
      </c>
      <c r="J332" s="249">
        <v>94.449999999999974</v>
      </c>
      <c r="K332" s="248">
        <v>90.05</v>
      </c>
      <c r="L332" s="248">
        <v>85.95</v>
      </c>
      <c r="M332" s="248">
        <v>46.81832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234.4</v>
      </c>
      <c r="D333" s="249">
        <v>235.83333333333334</v>
      </c>
      <c r="E333" s="249">
        <v>232.56666666666669</v>
      </c>
      <c r="F333" s="249">
        <v>230.73333333333335</v>
      </c>
      <c r="G333" s="249">
        <v>227.4666666666667</v>
      </c>
      <c r="H333" s="249">
        <v>237.66666666666669</v>
      </c>
      <c r="I333" s="249">
        <v>240.93333333333334</v>
      </c>
      <c r="J333" s="249">
        <v>242.76666666666668</v>
      </c>
      <c r="K333" s="248">
        <v>239.1</v>
      </c>
      <c r="L333" s="248">
        <v>234</v>
      </c>
      <c r="M333" s="248">
        <v>3.7164700000000002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169.8</v>
      </c>
      <c r="D334" s="249">
        <v>170.65</v>
      </c>
      <c r="E334" s="249">
        <v>168.20000000000002</v>
      </c>
      <c r="F334" s="249">
        <v>166.60000000000002</v>
      </c>
      <c r="G334" s="249">
        <v>164.15000000000003</v>
      </c>
      <c r="H334" s="249">
        <v>172.25</v>
      </c>
      <c r="I334" s="249">
        <v>174.7</v>
      </c>
      <c r="J334" s="249">
        <v>176.29999999999998</v>
      </c>
      <c r="K334" s="248">
        <v>173.1</v>
      </c>
      <c r="L334" s="248">
        <v>169.05</v>
      </c>
      <c r="M334" s="248">
        <v>94.331659999999999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752.65</v>
      </c>
      <c r="D335" s="249">
        <v>757.88333333333333</v>
      </c>
      <c r="E335" s="249">
        <v>740.76666666666665</v>
      </c>
      <c r="F335" s="249">
        <v>728.88333333333333</v>
      </c>
      <c r="G335" s="249">
        <v>711.76666666666665</v>
      </c>
      <c r="H335" s="249">
        <v>769.76666666666665</v>
      </c>
      <c r="I335" s="249">
        <v>786.88333333333321</v>
      </c>
      <c r="J335" s="249">
        <v>798.76666666666665</v>
      </c>
      <c r="K335" s="248">
        <v>775</v>
      </c>
      <c r="L335" s="248">
        <v>746</v>
      </c>
      <c r="M335" s="248">
        <v>4.5414199999999996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77.349999999999994</v>
      </c>
      <c r="D336" s="249">
        <v>77.3</v>
      </c>
      <c r="E336" s="249">
        <v>76.349999999999994</v>
      </c>
      <c r="F336" s="249">
        <v>75.349999999999994</v>
      </c>
      <c r="G336" s="249">
        <v>74.399999999999991</v>
      </c>
      <c r="H336" s="249">
        <v>78.3</v>
      </c>
      <c r="I336" s="249">
        <v>79.250000000000014</v>
      </c>
      <c r="J336" s="249">
        <v>80.25</v>
      </c>
      <c r="K336" s="248">
        <v>78.25</v>
      </c>
      <c r="L336" s="248">
        <v>76.3</v>
      </c>
      <c r="M336" s="248">
        <v>103.72718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4143.3500000000004</v>
      </c>
      <c r="D337" s="249">
        <v>4186.8833333333332</v>
      </c>
      <c r="E337" s="249">
        <v>4088.8166666666666</v>
      </c>
      <c r="F337" s="249">
        <v>4034.2833333333338</v>
      </c>
      <c r="G337" s="249">
        <v>3936.2166666666672</v>
      </c>
      <c r="H337" s="249">
        <v>4241.4166666666661</v>
      </c>
      <c r="I337" s="249">
        <v>4339.4833333333318</v>
      </c>
      <c r="J337" s="249">
        <v>4394.0166666666655</v>
      </c>
      <c r="K337" s="248">
        <v>4284.95</v>
      </c>
      <c r="L337" s="248">
        <v>4132.3500000000004</v>
      </c>
      <c r="M337" s="248">
        <v>1.35127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594.79999999999995</v>
      </c>
      <c r="D338" s="249">
        <v>596.08333333333337</v>
      </c>
      <c r="E338" s="249">
        <v>590.2166666666667</v>
      </c>
      <c r="F338" s="249">
        <v>585.63333333333333</v>
      </c>
      <c r="G338" s="249">
        <v>579.76666666666665</v>
      </c>
      <c r="H338" s="249">
        <v>600.66666666666674</v>
      </c>
      <c r="I338" s="249">
        <v>606.5333333333333</v>
      </c>
      <c r="J338" s="249">
        <v>611.11666666666679</v>
      </c>
      <c r="K338" s="248">
        <v>601.95000000000005</v>
      </c>
      <c r="L338" s="248">
        <v>591.5</v>
      </c>
      <c r="M338" s="248">
        <v>1.00292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19738.7</v>
      </c>
      <c r="D339" s="249">
        <v>19722.933333333331</v>
      </c>
      <c r="E339" s="249">
        <v>19585.866666666661</v>
      </c>
      <c r="F339" s="249">
        <v>19433.033333333329</v>
      </c>
      <c r="G339" s="249">
        <v>19295.96666666666</v>
      </c>
      <c r="H339" s="249">
        <v>19875.766666666663</v>
      </c>
      <c r="I339" s="249">
        <v>20012.833333333336</v>
      </c>
      <c r="J339" s="249">
        <v>20165.666666666664</v>
      </c>
      <c r="K339" s="248">
        <v>19860</v>
      </c>
      <c r="L339" s="248">
        <v>19570.099999999999</v>
      </c>
      <c r="M339" s="248">
        <v>0.69320999999999999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71.849999999999994</v>
      </c>
      <c r="D340" s="249">
        <v>72.416666666666657</v>
      </c>
      <c r="E340" s="249">
        <v>70.533333333333317</v>
      </c>
      <c r="F340" s="249">
        <v>69.216666666666654</v>
      </c>
      <c r="G340" s="249">
        <v>67.333333333333314</v>
      </c>
      <c r="H340" s="249">
        <v>73.73333333333332</v>
      </c>
      <c r="I340" s="249">
        <v>75.616666666666646</v>
      </c>
      <c r="J340" s="249">
        <v>76.933333333333323</v>
      </c>
      <c r="K340" s="248">
        <v>74.3</v>
      </c>
      <c r="L340" s="248">
        <v>71.099999999999994</v>
      </c>
      <c r="M340" s="248">
        <v>15.76657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267.39999999999998</v>
      </c>
      <c r="D341" s="249">
        <v>266.95</v>
      </c>
      <c r="E341" s="249">
        <v>264.64999999999998</v>
      </c>
      <c r="F341" s="249">
        <v>261.89999999999998</v>
      </c>
      <c r="G341" s="249">
        <v>259.59999999999997</v>
      </c>
      <c r="H341" s="249">
        <v>269.7</v>
      </c>
      <c r="I341" s="249">
        <v>272.00000000000006</v>
      </c>
      <c r="J341" s="249">
        <v>274.75</v>
      </c>
      <c r="K341" s="248">
        <v>269.25</v>
      </c>
      <c r="L341" s="248">
        <v>264.2</v>
      </c>
      <c r="M341" s="248">
        <v>11.66137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391</v>
      </c>
      <c r="D342" s="249">
        <v>390.38333333333338</v>
      </c>
      <c r="E342" s="249">
        <v>386.26666666666677</v>
      </c>
      <c r="F342" s="249">
        <v>381.53333333333336</v>
      </c>
      <c r="G342" s="249">
        <v>377.41666666666674</v>
      </c>
      <c r="H342" s="249">
        <v>395.11666666666679</v>
      </c>
      <c r="I342" s="249">
        <v>399.23333333333346</v>
      </c>
      <c r="J342" s="249">
        <v>403.96666666666681</v>
      </c>
      <c r="K342" s="248">
        <v>394.5</v>
      </c>
      <c r="L342" s="248">
        <v>385.65</v>
      </c>
      <c r="M342" s="248">
        <v>1.01085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879.95</v>
      </c>
      <c r="D343" s="249">
        <v>882.91666666666663</v>
      </c>
      <c r="E343" s="249">
        <v>859.68333333333328</v>
      </c>
      <c r="F343" s="249">
        <v>839.41666666666663</v>
      </c>
      <c r="G343" s="249">
        <v>816.18333333333328</v>
      </c>
      <c r="H343" s="249">
        <v>903.18333333333328</v>
      </c>
      <c r="I343" s="249">
        <v>926.41666666666663</v>
      </c>
      <c r="J343" s="249">
        <v>946.68333333333328</v>
      </c>
      <c r="K343" s="248">
        <v>906.15</v>
      </c>
      <c r="L343" s="248">
        <v>862.65</v>
      </c>
      <c r="M343" s="248">
        <v>6.5632000000000001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147.19999999999999</v>
      </c>
      <c r="D344" s="249">
        <v>148.23333333333332</v>
      </c>
      <c r="E344" s="249">
        <v>145.96666666666664</v>
      </c>
      <c r="F344" s="249">
        <v>144.73333333333332</v>
      </c>
      <c r="G344" s="249">
        <v>142.46666666666664</v>
      </c>
      <c r="H344" s="249">
        <v>149.46666666666664</v>
      </c>
      <c r="I344" s="249">
        <v>151.73333333333335</v>
      </c>
      <c r="J344" s="249">
        <v>152.96666666666664</v>
      </c>
      <c r="K344" s="248">
        <v>150.5</v>
      </c>
      <c r="L344" s="248">
        <v>147</v>
      </c>
      <c r="M344" s="248">
        <v>205.40447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214.55</v>
      </c>
      <c r="D345" s="249">
        <v>215.35</v>
      </c>
      <c r="E345" s="249">
        <v>212.7</v>
      </c>
      <c r="F345" s="249">
        <v>210.85</v>
      </c>
      <c r="G345" s="249">
        <v>208.2</v>
      </c>
      <c r="H345" s="249">
        <v>217.2</v>
      </c>
      <c r="I345" s="249">
        <v>219.85000000000002</v>
      </c>
      <c r="J345" s="249">
        <v>221.7</v>
      </c>
      <c r="K345" s="248">
        <v>218</v>
      </c>
      <c r="L345" s="248">
        <v>213.5</v>
      </c>
      <c r="M345" s="248">
        <v>17.848369999999999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556</v>
      </c>
      <c r="D346" s="249">
        <v>561.85</v>
      </c>
      <c r="E346" s="249">
        <v>544.70000000000005</v>
      </c>
      <c r="F346" s="249">
        <v>533.4</v>
      </c>
      <c r="G346" s="249">
        <v>516.25</v>
      </c>
      <c r="H346" s="249">
        <v>573.15000000000009</v>
      </c>
      <c r="I346" s="249">
        <v>590.29999999999995</v>
      </c>
      <c r="J346" s="249">
        <v>601.60000000000014</v>
      </c>
      <c r="K346" s="248">
        <v>579</v>
      </c>
      <c r="L346" s="248">
        <v>550.54999999999995</v>
      </c>
      <c r="M346" s="248">
        <v>2.9161700000000002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528</v>
      </c>
      <c r="D347" s="249">
        <v>528.85</v>
      </c>
      <c r="E347" s="249">
        <v>523.65000000000009</v>
      </c>
      <c r="F347" s="249">
        <v>519.30000000000007</v>
      </c>
      <c r="G347" s="249">
        <v>514.10000000000014</v>
      </c>
      <c r="H347" s="249">
        <v>533.20000000000005</v>
      </c>
      <c r="I347" s="249">
        <v>538.40000000000009</v>
      </c>
      <c r="J347" s="249">
        <v>542.75</v>
      </c>
      <c r="K347" s="248">
        <v>534.04999999999995</v>
      </c>
      <c r="L347" s="248">
        <v>524.5</v>
      </c>
      <c r="M347" s="248">
        <v>20.965900000000001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3018.85</v>
      </c>
      <c r="D348" s="249">
        <v>3027.9500000000003</v>
      </c>
      <c r="E348" s="249">
        <v>3005.9000000000005</v>
      </c>
      <c r="F348" s="249">
        <v>2992.9500000000003</v>
      </c>
      <c r="G348" s="249">
        <v>2970.9000000000005</v>
      </c>
      <c r="H348" s="249">
        <v>3040.9000000000005</v>
      </c>
      <c r="I348" s="249">
        <v>3062.9500000000007</v>
      </c>
      <c r="J348" s="249">
        <v>3075.9000000000005</v>
      </c>
      <c r="K348" s="248">
        <v>3050</v>
      </c>
      <c r="L348" s="248">
        <v>3015</v>
      </c>
      <c r="M348" s="248">
        <v>0.64717999999999998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274.25</v>
      </c>
      <c r="D349" s="249">
        <v>272.91666666666669</v>
      </c>
      <c r="E349" s="249">
        <v>268.28333333333336</v>
      </c>
      <c r="F349" s="249">
        <v>262.31666666666666</v>
      </c>
      <c r="G349" s="249">
        <v>257.68333333333334</v>
      </c>
      <c r="H349" s="249">
        <v>278.88333333333338</v>
      </c>
      <c r="I349" s="249">
        <v>283.51666666666671</v>
      </c>
      <c r="J349" s="249">
        <v>289.48333333333341</v>
      </c>
      <c r="K349" s="248">
        <v>277.55</v>
      </c>
      <c r="L349" s="248">
        <v>266.95</v>
      </c>
      <c r="M349" s="248">
        <v>1.92964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463.65</v>
      </c>
      <c r="D350" s="249">
        <v>461.5333333333333</v>
      </c>
      <c r="E350" s="249">
        <v>453.11666666666662</v>
      </c>
      <c r="F350" s="249">
        <v>442.58333333333331</v>
      </c>
      <c r="G350" s="249">
        <v>434.16666666666663</v>
      </c>
      <c r="H350" s="249">
        <v>472.06666666666661</v>
      </c>
      <c r="I350" s="249">
        <v>480.48333333333335</v>
      </c>
      <c r="J350" s="249">
        <v>491.01666666666659</v>
      </c>
      <c r="K350" s="248">
        <v>469.95</v>
      </c>
      <c r="L350" s="248">
        <v>451</v>
      </c>
      <c r="M350" s="248">
        <v>36.907679999999999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136.35</v>
      </c>
      <c r="D351" s="249">
        <v>138.25</v>
      </c>
      <c r="E351" s="249">
        <v>133.6</v>
      </c>
      <c r="F351" s="249">
        <v>130.85</v>
      </c>
      <c r="G351" s="249">
        <v>126.19999999999999</v>
      </c>
      <c r="H351" s="249">
        <v>141</v>
      </c>
      <c r="I351" s="249">
        <v>145.64999999999998</v>
      </c>
      <c r="J351" s="249">
        <v>148.4</v>
      </c>
      <c r="K351" s="248">
        <v>142.9</v>
      </c>
      <c r="L351" s="248">
        <v>135.5</v>
      </c>
      <c r="M351" s="248">
        <v>23.01024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3520.2</v>
      </c>
      <c r="D352" s="249">
        <v>3541.0833333333335</v>
      </c>
      <c r="E352" s="249">
        <v>3479.2166666666672</v>
      </c>
      <c r="F352" s="249">
        <v>3438.2333333333336</v>
      </c>
      <c r="G352" s="249">
        <v>3376.3666666666672</v>
      </c>
      <c r="H352" s="249">
        <v>3582.0666666666671</v>
      </c>
      <c r="I352" s="249">
        <v>3643.9333333333329</v>
      </c>
      <c r="J352" s="249">
        <v>3684.916666666667</v>
      </c>
      <c r="K352" s="248">
        <v>3602.95</v>
      </c>
      <c r="L352" s="248">
        <v>3500.1</v>
      </c>
      <c r="M352" s="248">
        <v>10.06701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467.45</v>
      </c>
      <c r="D353" s="249">
        <v>475.86666666666662</v>
      </c>
      <c r="E353" s="249">
        <v>455.33333333333326</v>
      </c>
      <c r="F353" s="249">
        <v>443.21666666666664</v>
      </c>
      <c r="G353" s="249">
        <v>422.68333333333328</v>
      </c>
      <c r="H353" s="249">
        <v>487.98333333333323</v>
      </c>
      <c r="I353" s="249">
        <v>508.51666666666665</v>
      </c>
      <c r="J353" s="249">
        <v>520.63333333333321</v>
      </c>
      <c r="K353" s="248">
        <v>496.4</v>
      </c>
      <c r="L353" s="248">
        <v>463.75</v>
      </c>
      <c r="M353" s="248">
        <v>17.182870000000001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293.7</v>
      </c>
      <c r="D354" s="249">
        <v>294.7</v>
      </c>
      <c r="E354" s="249">
        <v>289.14999999999998</v>
      </c>
      <c r="F354" s="249">
        <v>284.59999999999997</v>
      </c>
      <c r="G354" s="249">
        <v>279.04999999999995</v>
      </c>
      <c r="H354" s="249">
        <v>299.25</v>
      </c>
      <c r="I354" s="249">
        <v>304.80000000000007</v>
      </c>
      <c r="J354" s="249">
        <v>309.35000000000002</v>
      </c>
      <c r="K354" s="248">
        <v>300.25</v>
      </c>
      <c r="L354" s="248">
        <v>290.14999999999998</v>
      </c>
      <c r="M354" s="248">
        <v>7.6492500000000003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1830.55</v>
      </c>
      <c r="D355" s="249">
        <v>1822.9333333333334</v>
      </c>
      <c r="E355" s="249">
        <v>1808.8666666666668</v>
      </c>
      <c r="F355" s="249">
        <v>1787.1833333333334</v>
      </c>
      <c r="G355" s="249">
        <v>1773.1166666666668</v>
      </c>
      <c r="H355" s="249">
        <v>1844.6166666666668</v>
      </c>
      <c r="I355" s="249">
        <v>1858.6833333333334</v>
      </c>
      <c r="J355" s="249">
        <v>1880.3666666666668</v>
      </c>
      <c r="K355" s="248">
        <v>1837</v>
      </c>
      <c r="L355" s="248">
        <v>1801.25</v>
      </c>
      <c r="M355" s="248">
        <v>8.9992599999999996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42967.95</v>
      </c>
      <c r="D356" s="249">
        <v>43290.333333333336</v>
      </c>
      <c r="E356" s="249">
        <v>42580.666666666672</v>
      </c>
      <c r="F356" s="249">
        <v>42193.383333333339</v>
      </c>
      <c r="G356" s="249">
        <v>41483.716666666674</v>
      </c>
      <c r="H356" s="249">
        <v>43677.616666666669</v>
      </c>
      <c r="I356" s="249">
        <v>44387.28333333334</v>
      </c>
      <c r="J356" s="249">
        <v>44774.566666666666</v>
      </c>
      <c r="K356" s="248">
        <v>44000</v>
      </c>
      <c r="L356" s="248">
        <v>42903.05</v>
      </c>
      <c r="M356" s="248">
        <v>0.26021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1242</v>
      </c>
      <c r="D357" s="249">
        <v>1237.6666666666667</v>
      </c>
      <c r="E357" s="249">
        <v>1219.3333333333335</v>
      </c>
      <c r="F357" s="249">
        <v>1196.6666666666667</v>
      </c>
      <c r="G357" s="249">
        <v>1178.3333333333335</v>
      </c>
      <c r="H357" s="249">
        <v>1260.3333333333335</v>
      </c>
      <c r="I357" s="249">
        <v>1278.666666666667</v>
      </c>
      <c r="J357" s="249">
        <v>1301.3333333333335</v>
      </c>
      <c r="K357" s="248">
        <v>1256</v>
      </c>
      <c r="L357" s="248">
        <v>1215</v>
      </c>
      <c r="M357" s="248">
        <v>2.7873800000000002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3968.35</v>
      </c>
      <c r="D358" s="249">
        <v>3997.6666666666665</v>
      </c>
      <c r="E358" s="249">
        <v>3923.333333333333</v>
      </c>
      <c r="F358" s="249">
        <v>3878.3166666666666</v>
      </c>
      <c r="G358" s="249">
        <v>3803.9833333333331</v>
      </c>
      <c r="H358" s="249">
        <v>4042.6833333333329</v>
      </c>
      <c r="I358" s="249">
        <v>4117.0166666666664</v>
      </c>
      <c r="J358" s="249">
        <v>4162.0333333333328</v>
      </c>
      <c r="K358" s="248">
        <v>4072</v>
      </c>
      <c r="L358" s="248">
        <v>3952.65</v>
      </c>
      <c r="M358" s="248">
        <v>4.0460099999999999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211.1</v>
      </c>
      <c r="D359" s="249">
        <v>212.44999999999996</v>
      </c>
      <c r="E359" s="249">
        <v>209.19999999999993</v>
      </c>
      <c r="F359" s="249">
        <v>207.29999999999998</v>
      </c>
      <c r="G359" s="249">
        <v>204.04999999999995</v>
      </c>
      <c r="H359" s="249">
        <v>214.34999999999991</v>
      </c>
      <c r="I359" s="249">
        <v>217.59999999999997</v>
      </c>
      <c r="J359" s="249">
        <v>219.49999999999989</v>
      </c>
      <c r="K359" s="248">
        <v>215.7</v>
      </c>
      <c r="L359" s="248">
        <v>210.55</v>
      </c>
      <c r="M359" s="248">
        <v>21.19661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4439.45</v>
      </c>
      <c r="D360" s="249">
        <v>4418.3833333333341</v>
      </c>
      <c r="E360" s="249">
        <v>4386.7666666666682</v>
      </c>
      <c r="F360" s="249">
        <v>4334.0833333333339</v>
      </c>
      <c r="G360" s="249">
        <v>4302.4666666666681</v>
      </c>
      <c r="H360" s="249">
        <v>4471.0666666666684</v>
      </c>
      <c r="I360" s="249">
        <v>4502.6833333333352</v>
      </c>
      <c r="J360" s="249">
        <v>4555.3666666666686</v>
      </c>
      <c r="K360" s="248">
        <v>4450</v>
      </c>
      <c r="L360" s="248">
        <v>4365.7</v>
      </c>
      <c r="M360" s="248">
        <v>0.20188999999999999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1398</v>
      </c>
      <c r="D361" s="249">
        <v>1395.3499999999997</v>
      </c>
      <c r="E361" s="249">
        <v>1378.7499999999993</v>
      </c>
      <c r="F361" s="249">
        <v>1359.4999999999995</v>
      </c>
      <c r="G361" s="249">
        <v>1342.8999999999992</v>
      </c>
      <c r="H361" s="249">
        <v>1414.5999999999995</v>
      </c>
      <c r="I361" s="249">
        <v>1431.1999999999998</v>
      </c>
      <c r="J361" s="249">
        <v>1450.4499999999996</v>
      </c>
      <c r="K361" s="248">
        <v>1411.95</v>
      </c>
      <c r="L361" s="248">
        <v>1376.1</v>
      </c>
      <c r="M361" s="248">
        <v>2.6046800000000001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2592.9</v>
      </c>
      <c r="D362" s="249">
        <v>2588.6333333333332</v>
      </c>
      <c r="E362" s="249">
        <v>2562.2666666666664</v>
      </c>
      <c r="F362" s="249">
        <v>2531.6333333333332</v>
      </c>
      <c r="G362" s="249">
        <v>2505.2666666666664</v>
      </c>
      <c r="H362" s="249">
        <v>2619.2666666666664</v>
      </c>
      <c r="I362" s="249">
        <v>2645.6333333333332</v>
      </c>
      <c r="J362" s="249">
        <v>2676.2666666666664</v>
      </c>
      <c r="K362" s="248">
        <v>2615</v>
      </c>
      <c r="L362" s="248">
        <v>2558</v>
      </c>
      <c r="M362" s="248">
        <v>4.5097699999999996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903.1</v>
      </c>
      <c r="D363" s="249">
        <v>903.05000000000007</v>
      </c>
      <c r="E363" s="249">
        <v>885.05000000000018</v>
      </c>
      <c r="F363" s="249">
        <v>867.00000000000011</v>
      </c>
      <c r="G363" s="249">
        <v>849.00000000000023</v>
      </c>
      <c r="H363" s="249">
        <v>921.10000000000014</v>
      </c>
      <c r="I363" s="249">
        <v>939.09999999999991</v>
      </c>
      <c r="J363" s="249">
        <v>957.15000000000009</v>
      </c>
      <c r="K363" s="248">
        <v>921.05</v>
      </c>
      <c r="L363" s="248">
        <v>885</v>
      </c>
      <c r="M363" s="248">
        <v>0.40386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2753.9</v>
      </c>
      <c r="D364" s="249">
        <v>2820</v>
      </c>
      <c r="E364" s="249">
        <v>2674.9</v>
      </c>
      <c r="F364" s="249">
        <v>2595.9</v>
      </c>
      <c r="G364" s="249">
        <v>2450.8000000000002</v>
      </c>
      <c r="H364" s="249">
        <v>2899</v>
      </c>
      <c r="I364" s="249">
        <v>3044.1000000000004</v>
      </c>
      <c r="J364" s="249">
        <v>3123.1</v>
      </c>
      <c r="K364" s="248">
        <v>2965.1</v>
      </c>
      <c r="L364" s="248">
        <v>2741</v>
      </c>
      <c r="M364" s="248">
        <v>19.077719999999999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1653.55</v>
      </c>
      <c r="D365" s="249">
        <v>1659.9166666666667</v>
      </c>
      <c r="E365" s="249">
        <v>1641.1333333333334</v>
      </c>
      <c r="F365" s="249">
        <v>1628.7166666666667</v>
      </c>
      <c r="G365" s="249">
        <v>1609.9333333333334</v>
      </c>
      <c r="H365" s="249">
        <v>1672.3333333333335</v>
      </c>
      <c r="I365" s="249">
        <v>1691.1166666666668</v>
      </c>
      <c r="J365" s="249">
        <v>1703.5333333333335</v>
      </c>
      <c r="K365" s="248">
        <v>1678.7</v>
      </c>
      <c r="L365" s="248">
        <v>1647.5</v>
      </c>
      <c r="M365" s="248">
        <v>0.74778999999999995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288.85000000000002</v>
      </c>
      <c r="D366" s="249">
        <v>288.93333333333334</v>
      </c>
      <c r="E366" s="249">
        <v>284.4666666666667</v>
      </c>
      <c r="F366" s="249">
        <v>280.08333333333337</v>
      </c>
      <c r="G366" s="249">
        <v>275.61666666666673</v>
      </c>
      <c r="H366" s="249">
        <v>293.31666666666666</v>
      </c>
      <c r="I366" s="249">
        <v>297.78333333333325</v>
      </c>
      <c r="J366" s="249">
        <v>302.16666666666663</v>
      </c>
      <c r="K366" s="248">
        <v>293.39999999999998</v>
      </c>
      <c r="L366" s="248">
        <v>284.55</v>
      </c>
      <c r="M366" s="248">
        <v>32.329099999999997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141.6</v>
      </c>
      <c r="D367" s="249">
        <v>141.38333333333335</v>
      </c>
      <c r="E367" s="249">
        <v>139.26666666666671</v>
      </c>
      <c r="F367" s="249">
        <v>136.93333333333337</v>
      </c>
      <c r="G367" s="249">
        <v>134.81666666666672</v>
      </c>
      <c r="H367" s="249">
        <v>143.7166666666667</v>
      </c>
      <c r="I367" s="249">
        <v>145.83333333333331</v>
      </c>
      <c r="J367" s="249">
        <v>148.16666666666669</v>
      </c>
      <c r="K367" s="248">
        <v>143.5</v>
      </c>
      <c r="L367" s="248">
        <v>139.05000000000001</v>
      </c>
      <c r="M367" s="248">
        <v>67.437619999999995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213.2</v>
      </c>
      <c r="D368" s="249">
        <v>214.66666666666666</v>
      </c>
      <c r="E368" s="249">
        <v>211.13333333333333</v>
      </c>
      <c r="F368" s="249">
        <v>209.06666666666666</v>
      </c>
      <c r="G368" s="249">
        <v>205.53333333333333</v>
      </c>
      <c r="H368" s="249">
        <v>216.73333333333332</v>
      </c>
      <c r="I368" s="249">
        <v>220.26666666666668</v>
      </c>
      <c r="J368" s="249">
        <v>222.33333333333331</v>
      </c>
      <c r="K368" s="248">
        <v>218.2</v>
      </c>
      <c r="L368" s="248">
        <v>212.6</v>
      </c>
      <c r="M368" s="248">
        <v>83.749629999999996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370.4</v>
      </c>
      <c r="D369" s="249">
        <v>372.4666666666667</v>
      </c>
      <c r="E369" s="249">
        <v>363.03333333333342</v>
      </c>
      <c r="F369" s="249">
        <v>355.66666666666674</v>
      </c>
      <c r="G369" s="249">
        <v>346.23333333333346</v>
      </c>
      <c r="H369" s="249">
        <v>379.83333333333337</v>
      </c>
      <c r="I369" s="249">
        <v>389.26666666666665</v>
      </c>
      <c r="J369" s="249">
        <v>396.63333333333333</v>
      </c>
      <c r="K369" s="248">
        <v>381.9</v>
      </c>
      <c r="L369" s="248">
        <v>365.1</v>
      </c>
      <c r="M369" s="248">
        <v>20.93693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463.8</v>
      </c>
      <c r="D370" s="249">
        <v>473.31666666666661</v>
      </c>
      <c r="E370" s="249">
        <v>450.63333333333321</v>
      </c>
      <c r="F370" s="249">
        <v>437.46666666666658</v>
      </c>
      <c r="G370" s="249">
        <v>414.78333333333319</v>
      </c>
      <c r="H370" s="249">
        <v>486.48333333333323</v>
      </c>
      <c r="I370" s="249">
        <v>509.16666666666663</v>
      </c>
      <c r="J370" s="249">
        <v>522.33333333333326</v>
      </c>
      <c r="K370" s="248">
        <v>496</v>
      </c>
      <c r="L370" s="248">
        <v>460.15</v>
      </c>
      <c r="M370" s="248">
        <v>5.5505599999999999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628.25</v>
      </c>
      <c r="D371" s="249">
        <v>623.4</v>
      </c>
      <c r="E371" s="249">
        <v>611.9</v>
      </c>
      <c r="F371" s="249">
        <v>595.54999999999995</v>
      </c>
      <c r="G371" s="249">
        <v>584.04999999999995</v>
      </c>
      <c r="H371" s="249">
        <v>639.75</v>
      </c>
      <c r="I371" s="249">
        <v>651.25</v>
      </c>
      <c r="J371" s="249">
        <v>667.6</v>
      </c>
      <c r="K371" s="248">
        <v>634.9</v>
      </c>
      <c r="L371" s="248">
        <v>607.04999999999995</v>
      </c>
      <c r="M371" s="248">
        <v>3.3113299999999999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116.15</v>
      </c>
      <c r="D372" s="249">
        <v>117.63333333333333</v>
      </c>
      <c r="E372" s="249">
        <v>113.71666666666665</v>
      </c>
      <c r="F372" s="249">
        <v>111.28333333333333</v>
      </c>
      <c r="G372" s="249">
        <v>107.36666666666666</v>
      </c>
      <c r="H372" s="249">
        <v>120.06666666666665</v>
      </c>
      <c r="I372" s="249">
        <v>123.98333333333333</v>
      </c>
      <c r="J372" s="249">
        <v>126.41666666666664</v>
      </c>
      <c r="K372" s="248">
        <v>121.55</v>
      </c>
      <c r="L372" s="248">
        <v>115.2</v>
      </c>
      <c r="M372" s="248">
        <v>4.4672099999999997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1167.5</v>
      </c>
      <c r="D373" s="249">
        <v>1172.1833333333332</v>
      </c>
      <c r="E373" s="249">
        <v>1155.6666666666663</v>
      </c>
      <c r="F373" s="249">
        <v>1143.833333333333</v>
      </c>
      <c r="G373" s="249">
        <v>1127.3166666666662</v>
      </c>
      <c r="H373" s="249">
        <v>1184.0166666666664</v>
      </c>
      <c r="I373" s="249">
        <v>1200.5333333333333</v>
      </c>
      <c r="J373" s="249">
        <v>1212.3666666666666</v>
      </c>
      <c r="K373" s="248">
        <v>1188.7</v>
      </c>
      <c r="L373" s="248">
        <v>1160.3499999999999</v>
      </c>
      <c r="M373" s="248">
        <v>9.468E-2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4118.1000000000004</v>
      </c>
      <c r="D374" s="249">
        <v>4137.9833333333336</v>
      </c>
      <c r="E374" s="249">
        <v>4065.916666666667</v>
      </c>
      <c r="F374" s="249">
        <v>4013.7333333333336</v>
      </c>
      <c r="G374" s="249">
        <v>3941.666666666667</v>
      </c>
      <c r="H374" s="249">
        <v>4190.166666666667</v>
      </c>
      <c r="I374" s="249">
        <v>4262.2333333333327</v>
      </c>
      <c r="J374" s="249">
        <v>4314.416666666667</v>
      </c>
      <c r="K374" s="248">
        <v>4210.05</v>
      </c>
      <c r="L374" s="248">
        <v>4085.8</v>
      </c>
      <c r="M374" s="248">
        <v>4.4630000000000003E-2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14299.5</v>
      </c>
      <c r="D375" s="249">
        <v>14151.5</v>
      </c>
      <c r="E375" s="249">
        <v>13858</v>
      </c>
      <c r="F375" s="249">
        <v>13416.5</v>
      </c>
      <c r="G375" s="249">
        <v>13123</v>
      </c>
      <c r="H375" s="249">
        <v>14593</v>
      </c>
      <c r="I375" s="249">
        <v>14886.5</v>
      </c>
      <c r="J375" s="249">
        <v>15328</v>
      </c>
      <c r="K375" s="248">
        <v>14445</v>
      </c>
      <c r="L375" s="248">
        <v>13710</v>
      </c>
      <c r="M375" s="248">
        <v>8.7709999999999996E-2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56.75</v>
      </c>
      <c r="D376" s="249">
        <v>57.733333333333327</v>
      </c>
      <c r="E376" s="249">
        <v>55.466666666666654</v>
      </c>
      <c r="F376" s="249">
        <v>54.18333333333333</v>
      </c>
      <c r="G376" s="249">
        <v>51.916666666666657</v>
      </c>
      <c r="H376" s="249">
        <v>59.016666666666652</v>
      </c>
      <c r="I376" s="249">
        <v>61.283333333333317</v>
      </c>
      <c r="J376" s="249">
        <v>62.566666666666649</v>
      </c>
      <c r="K376" s="248">
        <v>60</v>
      </c>
      <c r="L376" s="248">
        <v>56.45</v>
      </c>
      <c r="M376" s="248">
        <v>1506.0366200000001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438.55</v>
      </c>
      <c r="D377" s="249">
        <v>441.63333333333338</v>
      </c>
      <c r="E377" s="249">
        <v>434.26666666666677</v>
      </c>
      <c r="F377" s="249">
        <v>429.98333333333341</v>
      </c>
      <c r="G377" s="249">
        <v>422.61666666666679</v>
      </c>
      <c r="H377" s="249">
        <v>445.91666666666674</v>
      </c>
      <c r="I377" s="249">
        <v>453.28333333333342</v>
      </c>
      <c r="J377" s="249">
        <v>457.56666666666672</v>
      </c>
      <c r="K377" s="248">
        <v>449</v>
      </c>
      <c r="L377" s="248">
        <v>437.35</v>
      </c>
      <c r="M377" s="248">
        <v>2.3303500000000001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164.8</v>
      </c>
      <c r="D378" s="249">
        <v>166.10000000000002</v>
      </c>
      <c r="E378" s="249">
        <v>162.55000000000004</v>
      </c>
      <c r="F378" s="249">
        <v>160.30000000000001</v>
      </c>
      <c r="G378" s="249">
        <v>156.75000000000003</v>
      </c>
      <c r="H378" s="249">
        <v>168.35000000000005</v>
      </c>
      <c r="I378" s="249">
        <v>171.9</v>
      </c>
      <c r="J378" s="249">
        <v>174.15000000000006</v>
      </c>
      <c r="K378" s="248">
        <v>169.65</v>
      </c>
      <c r="L378" s="248">
        <v>163.85</v>
      </c>
      <c r="M378" s="248">
        <v>145.76194000000001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110.9</v>
      </c>
      <c r="D379" s="249">
        <v>111.96666666666665</v>
      </c>
      <c r="E379" s="249">
        <v>109.58333333333331</v>
      </c>
      <c r="F379" s="249">
        <v>108.26666666666667</v>
      </c>
      <c r="G379" s="249">
        <v>105.88333333333333</v>
      </c>
      <c r="H379" s="249">
        <v>113.2833333333333</v>
      </c>
      <c r="I379" s="249">
        <v>115.66666666666666</v>
      </c>
      <c r="J379" s="249">
        <v>116.98333333333329</v>
      </c>
      <c r="K379" s="248">
        <v>114.35</v>
      </c>
      <c r="L379" s="248">
        <v>110.65</v>
      </c>
      <c r="M379" s="248">
        <v>92.520669999999996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814.75</v>
      </c>
      <c r="D380" s="249">
        <v>817.01666666666677</v>
      </c>
      <c r="E380" s="249">
        <v>791.03333333333353</v>
      </c>
      <c r="F380" s="249">
        <v>767.31666666666672</v>
      </c>
      <c r="G380" s="249">
        <v>741.33333333333348</v>
      </c>
      <c r="H380" s="249">
        <v>840.73333333333358</v>
      </c>
      <c r="I380" s="249">
        <v>866.71666666666692</v>
      </c>
      <c r="J380" s="249">
        <v>890.43333333333362</v>
      </c>
      <c r="K380" s="248">
        <v>843</v>
      </c>
      <c r="L380" s="248">
        <v>793.3</v>
      </c>
      <c r="M380" s="248">
        <v>6.1967999999999996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357.85</v>
      </c>
      <c r="D381" s="249">
        <v>361.61666666666662</v>
      </c>
      <c r="E381" s="249">
        <v>351.23333333333323</v>
      </c>
      <c r="F381" s="249">
        <v>344.61666666666662</v>
      </c>
      <c r="G381" s="249">
        <v>334.23333333333323</v>
      </c>
      <c r="H381" s="249">
        <v>368.23333333333323</v>
      </c>
      <c r="I381" s="249">
        <v>378.61666666666656</v>
      </c>
      <c r="J381" s="249">
        <v>385.23333333333323</v>
      </c>
      <c r="K381" s="248">
        <v>372</v>
      </c>
      <c r="L381" s="248">
        <v>355</v>
      </c>
      <c r="M381" s="248">
        <v>4.7433300000000003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1053.8</v>
      </c>
      <c r="D382" s="249">
        <v>1058.9166666666667</v>
      </c>
      <c r="E382" s="249">
        <v>1044.8833333333334</v>
      </c>
      <c r="F382" s="249">
        <v>1035.9666666666667</v>
      </c>
      <c r="G382" s="249">
        <v>1021.9333333333334</v>
      </c>
      <c r="H382" s="249">
        <v>1067.8333333333335</v>
      </c>
      <c r="I382" s="249">
        <v>1081.8666666666668</v>
      </c>
      <c r="J382" s="249">
        <v>1090.7833333333335</v>
      </c>
      <c r="K382" s="248">
        <v>1072.95</v>
      </c>
      <c r="L382" s="248">
        <v>1050</v>
      </c>
      <c r="M382" s="248">
        <v>1.1997500000000001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70.150000000000006</v>
      </c>
      <c r="D383" s="249">
        <v>70.95</v>
      </c>
      <c r="E383" s="249">
        <v>68.7</v>
      </c>
      <c r="F383" s="249">
        <v>67.25</v>
      </c>
      <c r="G383" s="249">
        <v>65</v>
      </c>
      <c r="H383" s="249">
        <v>72.400000000000006</v>
      </c>
      <c r="I383" s="249">
        <v>74.650000000000006</v>
      </c>
      <c r="J383" s="249">
        <v>76.100000000000009</v>
      </c>
      <c r="K383" s="248">
        <v>73.2</v>
      </c>
      <c r="L383" s="248">
        <v>69.5</v>
      </c>
      <c r="M383" s="248">
        <v>79.156360000000006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177.5</v>
      </c>
      <c r="D384" s="249">
        <v>178.35</v>
      </c>
      <c r="E384" s="249">
        <v>175.14999999999998</v>
      </c>
      <c r="F384" s="249">
        <v>172.79999999999998</v>
      </c>
      <c r="G384" s="249">
        <v>169.59999999999997</v>
      </c>
      <c r="H384" s="249">
        <v>180.7</v>
      </c>
      <c r="I384" s="249">
        <v>183.89999999999998</v>
      </c>
      <c r="J384" s="249">
        <v>186.25</v>
      </c>
      <c r="K384" s="248">
        <v>181.55</v>
      </c>
      <c r="L384" s="248">
        <v>176</v>
      </c>
      <c r="M384" s="248">
        <v>12.91703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802.85</v>
      </c>
      <c r="D385" s="249">
        <v>789.29999999999984</v>
      </c>
      <c r="E385" s="249">
        <v>768.59999999999968</v>
      </c>
      <c r="F385" s="249">
        <v>734.3499999999998</v>
      </c>
      <c r="G385" s="249">
        <v>713.64999999999964</v>
      </c>
      <c r="H385" s="249">
        <v>823.54999999999973</v>
      </c>
      <c r="I385" s="249">
        <v>844.24999999999977</v>
      </c>
      <c r="J385" s="249">
        <v>878.49999999999977</v>
      </c>
      <c r="K385" s="248">
        <v>810</v>
      </c>
      <c r="L385" s="248">
        <v>755.05</v>
      </c>
      <c r="M385" s="248">
        <v>10.547269999999999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251.65</v>
      </c>
      <c r="D386" s="249">
        <v>253.91666666666666</v>
      </c>
      <c r="E386" s="249">
        <v>247.73333333333329</v>
      </c>
      <c r="F386" s="249">
        <v>243.81666666666663</v>
      </c>
      <c r="G386" s="249">
        <v>237.63333333333327</v>
      </c>
      <c r="H386" s="249">
        <v>257.83333333333331</v>
      </c>
      <c r="I386" s="249">
        <v>264.01666666666665</v>
      </c>
      <c r="J386" s="249">
        <v>267.93333333333334</v>
      </c>
      <c r="K386" s="248">
        <v>260.10000000000002</v>
      </c>
      <c r="L386" s="248">
        <v>250</v>
      </c>
      <c r="M386" s="248">
        <v>4.1556199999999999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138.35</v>
      </c>
      <c r="D387" s="249">
        <v>139.75</v>
      </c>
      <c r="E387" s="249">
        <v>135.1</v>
      </c>
      <c r="F387" s="249">
        <v>131.85</v>
      </c>
      <c r="G387" s="249">
        <v>127.19999999999999</v>
      </c>
      <c r="H387" s="249">
        <v>143</v>
      </c>
      <c r="I387" s="249">
        <v>147.64999999999998</v>
      </c>
      <c r="J387" s="249">
        <v>150.9</v>
      </c>
      <c r="K387" s="248">
        <v>144.4</v>
      </c>
      <c r="L387" s="248">
        <v>136.5</v>
      </c>
      <c r="M387" s="248">
        <v>194.32785000000001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1979.85</v>
      </c>
      <c r="D388" s="249">
        <v>1964.1000000000001</v>
      </c>
      <c r="E388" s="249">
        <v>1921.7500000000002</v>
      </c>
      <c r="F388" s="249">
        <v>1863.65</v>
      </c>
      <c r="G388" s="249">
        <v>1821.3000000000002</v>
      </c>
      <c r="H388" s="249">
        <v>2022.2000000000003</v>
      </c>
      <c r="I388" s="249">
        <v>2064.5500000000002</v>
      </c>
      <c r="J388" s="249">
        <v>2122.6500000000005</v>
      </c>
      <c r="K388" s="248">
        <v>2006.45</v>
      </c>
      <c r="L388" s="248">
        <v>1906</v>
      </c>
      <c r="M388" s="248">
        <v>0.44957000000000003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47.25</v>
      </c>
      <c r="D389" s="249">
        <v>47.25</v>
      </c>
      <c r="E389" s="249">
        <v>46.6</v>
      </c>
      <c r="F389" s="249">
        <v>45.95</v>
      </c>
      <c r="G389" s="249">
        <v>45.300000000000004</v>
      </c>
      <c r="H389" s="249">
        <v>47.9</v>
      </c>
      <c r="I389" s="249">
        <v>48.550000000000004</v>
      </c>
      <c r="J389" s="249">
        <v>49.199999999999996</v>
      </c>
      <c r="K389" s="248">
        <v>47.9</v>
      </c>
      <c r="L389" s="248">
        <v>46.6</v>
      </c>
      <c r="M389" s="248">
        <v>8.1265800000000006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1585.85</v>
      </c>
      <c r="D390" s="249">
        <v>1577.1166666666668</v>
      </c>
      <c r="E390" s="249">
        <v>1510.2333333333336</v>
      </c>
      <c r="F390" s="249">
        <v>1434.6166666666668</v>
      </c>
      <c r="G390" s="249">
        <v>1367.7333333333336</v>
      </c>
      <c r="H390" s="249">
        <v>1652.7333333333336</v>
      </c>
      <c r="I390" s="249">
        <v>1719.6166666666668</v>
      </c>
      <c r="J390" s="249">
        <v>1795.2333333333336</v>
      </c>
      <c r="K390" s="248">
        <v>1644</v>
      </c>
      <c r="L390" s="248">
        <v>1501.5</v>
      </c>
      <c r="M390" s="248">
        <v>37.790999999999997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186.3</v>
      </c>
      <c r="D391" s="249">
        <v>185.44999999999996</v>
      </c>
      <c r="E391" s="249">
        <v>182.04999999999993</v>
      </c>
      <c r="F391" s="249">
        <v>177.79999999999995</v>
      </c>
      <c r="G391" s="249">
        <v>174.39999999999992</v>
      </c>
      <c r="H391" s="249">
        <v>189.69999999999993</v>
      </c>
      <c r="I391" s="249">
        <v>193.09999999999997</v>
      </c>
      <c r="J391" s="249">
        <v>197.34999999999994</v>
      </c>
      <c r="K391" s="248">
        <v>188.85</v>
      </c>
      <c r="L391" s="248">
        <v>181.2</v>
      </c>
      <c r="M391" s="248">
        <v>44.954239999999999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923.65</v>
      </c>
      <c r="D392" s="249">
        <v>924.36666666666667</v>
      </c>
      <c r="E392" s="249">
        <v>914.2833333333333</v>
      </c>
      <c r="F392" s="249">
        <v>904.91666666666663</v>
      </c>
      <c r="G392" s="249">
        <v>894.83333333333326</v>
      </c>
      <c r="H392" s="249">
        <v>933.73333333333335</v>
      </c>
      <c r="I392" s="249">
        <v>943.81666666666661</v>
      </c>
      <c r="J392" s="249">
        <v>953.18333333333339</v>
      </c>
      <c r="K392" s="248">
        <v>934.45</v>
      </c>
      <c r="L392" s="248">
        <v>915</v>
      </c>
      <c r="M392" s="248">
        <v>0.56433999999999995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2565.6</v>
      </c>
      <c r="D393" s="249">
        <v>2580.85</v>
      </c>
      <c r="E393" s="249">
        <v>2542.8999999999996</v>
      </c>
      <c r="F393" s="249">
        <v>2520.1999999999998</v>
      </c>
      <c r="G393" s="249">
        <v>2482.2499999999995</v>
      </c>
      <c r="H393" s="249">
        <v>2603.5499999999997</v>
      </c>
      <c r="I393" s="249">
        <v>2641.4999999999995</v>
      </c>
      <c r="J393" s="249">
        <v>2664.2</v>
      </c>
      <c r="K393" s="248">
        <v>2618.8000000000002</v>
      </c>
      <c r="L393" s="248">
        <v>2558.15</v>
      </c>
      <c r="M393" s="248">
        <v>73.089340000000007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116.2</v>
      </c>
      <c r="D394" s="249">
        <v>117</v>
      </c>
      <c r="E394" s="249">
        <v>114.5</v>
      </c>
      <c r="F394" s="249">
        <v>112.8</v>
      </c>
      <c r="G394" s="249">
        <v>110.3</v>
      </c>
      <c r="H394" s="249">
        <v>118.7</v>
      </c>
      <c r="I394" s="249">
        <v>121.2</v>
      </c>
      <c r="J394" s="249">
        <v>122.9</v>
      </c>
      <c r="K394" s="248">
        <v>119.5</v>
      </c>
      <c r="L394" s="248">
        <v>115.3</v>
      </c>
      <c r="M394" s="248">
        <v>2.6091199999999999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750.95</v>
      </c>
      <c r="D395" s="249">
        <v>754.63333333333321</v>
      </c>
      <c r="E395" s="249">
        <v>741.36666666666645</v>
      </c>
      <c r="F395" s="249">
        <v>731.78333333333319</v>
      </c>
      <c r="G395" s="249">
        <v>718.51666666666642</v>
      </c>
      <c r="H395" s="249">
        <v>764.21666666666647</v>
      </c>
      <c r="I395" s="249">
        <v>777.48333333333335</v>
      </c>
      <c r="J395" s="249">
        <v>787.06666666666649</v>
      </c>
      <c r="K395" s="248">
        <v>767.9</v>
      </c>
      <c r="L395" s="248">
        <v>745.05</v>
      </c>
      <c r="M395" s="248">
        <v>0.40614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1297.55</v>
      </c>
      <c r="D396" s="249">
        <v>1294.5333333333335</v>
      </c>
      <c r="E396" s="249">
        <v>1284.0666666666671</v>
      </c>
      <c r="F396" s="249">
        <v>1270.5833333333335</v>
      </c>
      <c r="G396" s="249">
        <v>1260.116666666667</v>
      </c>
      <c r="H396" s="249">
        <v>1308.0166666666671</v>
      </c>
      <c r="I396" s="249">
        <v>1318.4833333333338</v>
      </c>
      <c r="J396" s="249">
        <v>1331.9666666666672</v>
      </c>
      <c r="K396" s="248">
        <v>1305</v>
      </c>
      <c r="L396" s="248">
        <v>1281.05</v>
      </c>
      <c r="M396" s="248">
        <v>0.66725000000000001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790.85</v>
      </c>
      <c r="D397" s="249">
        <v>790.81666666666661</v>
      </c>
      <c r="E397" s="249">
        <v>784.63333333333321</v>
      </c>
      <c r="F397" s="249">
        <v>778.41666666666663</v>
      </c>
      <c r="G397" s="249">
        <v>772.23333333333323</v>
      </c>
      <c r="H397" s="249">
        <v>797.03333333333319</v>
      </c>
      <c r="I397" s="249">
        <v>803.21666666666658</v>
      </c>
      <c r="J397" s="249">
        <v>809.43333333333317</v>
      </c>
      <c r="K397" s="248">
        <v>797</v>
      </c>
      <c r="L397" s="248">
        <v>784.6</v>
      </c>
      <c r="M397" s="248">
        <v>13.77355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1254.1500000000001</v>
      </c>
      <c r="D398" s="249">
        <v>1261.1666666666667</v>
      </c>
      <c r="E398" s="249">
        <v>1243.5833333333335</v>
      </c>
      <c r="F398" s="249">
        <v>1233.0166666666667</v>
      </c>
      <c r="G398" s="249">
        <v>1215.4333333333334</v>
      </c>
      <c r="H398" s="249">
        <v>1271.7333333333336</v>
      </c>
      <c r="I398" s="249">
        <v>1289.3166666666671</v>
      </c>
      <c r="J398" s="249">
        <v>1299.8833333333337</v>
      </c>
      <c r="K398" s="248">
        <v>1278.75</v>
      </c>
      <c r="L398" s="248">
        <v>1250.5999999999999</v>
      </c>
      <c r="M398" s="248">
        <v>7.2202400000000004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387.7</v>
      </c>
      <c r="D399" s="249">
        <v>387.9666666666667</v>
      </c>
      <c r="E399" s="249">
        <v>384.73333333333341</v>
      </c>
      <c r="F399" s="249">
        <v>381.76666666666671</v>
      </c>
      <c r="G399" s="249">
        <v>378.53333333333342</v>
      </c>
      <c r="H399" s="249">
        <v>390.93333333333339</v>
      </c>
      <c r="I399" s="249">
        <v>394.16666666666674</v>
      </c>
      <c r="J399" s="249">
        <v>397.13333333333338</v>
      </c>
      <c r="K399" s="248">
        <v>391.2</v>
      </c>
      <c r="L399" s="248">
        <v>385</v>
      </c>
      <c r="M399" s="248">
        <v>0.57611999999999997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37.15</v>
      </c>
      <c r="D400" s="249">
        <v>37.449999999999996</v>
      </c>
      <c r="E400" s="249">
        <v>36.54999999999999</v>
      </c>
      <c r="F400" s="249">
        <v>35.949999999999996</v>
      </c>
      <c r="G400" s="249">
        <v>35.04999999999999</v>
      </c>
      <c r="H400" s="249">
        <v>38.04999999999999</v>
      </c>
      <c r="I400" s="249">
        <v>38.949999999999996</v>
      </c>
      <c r="J400" s="249">
        <v>39.54999999999999</v>
      </c>
      <c r="K400" s="248">
        <v>38.35</v>
      </c>
      <c r="L400" s="248">
        <v>36.85</v>
      </c>
      <c r="M400" s="248">
        <v>71.603679999999997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4641.2</v>
      </c>
      <c r="D401" s="249">
        <v>4679.083333333333</v>
      </c>
      <c r="E401" s="249">
        <v>4586.8166666666657</v>
      </c>
      <c r="F401" s="249">
        <v>4532.4333333333325</v>
      </c>
      <c r="G401" s="249">
        <v>4440.1666666666652</v>
      </c>
      <c r="H401" s="249">
        <v>4733.4666666666662</v>
      </c>
      <c r="I401" s="249">
        <v>4825.7333333333345</v>
      </c>
      <c r="J401" s="249">
        <v>4880.1166666666668</v>
      </c>
      <c r="K401" s="248">
        <v>4771.3500000000004</v>
      </c>
      <c r="L401" s="248">
        <v>4624.7</v>
      </c>
      <c r="M401" s="248">
        <v>0.28649000000000002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2324.3000000000002</v>
      </c>
      <c r="D402" s="249">
        <v>2338.7666666666669</v>
      </c>
      <c r="E402" s="249">
        <v>2295.5333333333338</v>
      </c>
      <c r="F402" s="249">
        <v>2266.7666666666669</v>
      </c>
      <c r="G402" s="249">
        <v>2223.5333333333338</v>
      </c>
      <c r="H402" s="249">
        <v>2367.5333333333338</v>
      </c>
      <c r="I402" s="249">
        <v>2410.7666666666664</v>
      </c>
      <c r="J402" s="249">
        <v>2439.5333333333338</v>
      </c>
      <c r="K402" s="248">
        <v>2382</v>
      </c>
      <c r="L402" s="248">
        <v>2310</v>
      </c>
      <c r="M402" s="248">
        <v>9.8055699999999995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70.55</v>
      </c>
      <c r="D403" s="249">
        <v>70.766666666666666</v>
      </c>
      <c r="E403" s="249">
        <v>69.833333333333329</v>
      </c>
      <c r="F403" s="249">
        <v>69.11666666666666</v>
      </c>
      <c r="G403" s="249">
        <v>68.183333333333323</v>
      </c>
      <c r="H403" s="249">
        <v>71.483333333333334</v>
      </c>
      <c r="I403" s="249">
        <v>72.416666666666671</v>
      </c>
      <c r="J403" s="249">
        <v>73.13333333333334</v>
      </c>
      <c r="K403" s="248">
        <v>71.7</v>
      </c>
      <c r="L403" s="248">
        <v>70.05</v>
      </c>
      <c r="M403" s="248">
        <v>125.89176999999999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5788.55</v>
      </c>
      <c r="D404" s="249">
        <v>5774.9666666666672</v>
      </c>
      <c r="E404" s="249">
        <v>5753.5833333333339</v>
      </c>
      <c r="F404" s="249">
        <v>5718.6166666666668</v>
      </c>
      <c r="G404" s="249">
        <v>5697.2333333333336</v>
      </c>
      <c r="H404" s="249">
        <v>5809.9333333333343</v>
      </c>
      <c r="I404" s="249">
        <v>5831.3166666666675</v>
      </c>
      <c r="J404" s="249">
        <v>5866.2833333333347</v>
      </c>
      <c r="K404" s="248">
        <v>5796.35</v>
      </c>
      <c r="L404" s="248">
        <v>5740</v>
      </c>
      <c r="M404" s="248">
        <v>0.16717000000000001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1371.75</v>
      </c>
      <c r="D405" s="249">
        <v>1383.6166666666668</v>
      </c>
      <c r="E405" s="249">
        <v>1348.2333333333336</v>
      </c>
      <c r="F405" s="249">
        <v>1324.7166666666667</v>
      </c>
      <c r="G405" s="249">
        <v>1289.3333333333335</v>
      </c>
      <c r="H405" s="249">
        <v>1407.1333333333337</v>
      </c>
      <c r="I405" s="249">
        <v>1442.5166666666669</v>
      </c>
      <c r="J405" s="249">
        <v>1466.0333333333338</v>
      </c>
      <c r="K405" s="248">
        <v>1419</v>
      </c>
      <c r="L405" s="248">
        <v>1360.1</v>
      </c>
      <c r="M405" s="248">
        <v>3.0470700000000002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372.35</v>
      </c>
      <c r="D406" s="249">
        <v>370.65000000000003</v>
      </c>
      <c r="E406" s="249">
        <v>358.00000000000006</v>
      </c>
      <c r="F406" s="249">
        <v>343.65000000000003</v>
      </c>
      <c r="G406" s="249">
        <v>331.00000000000006</v>
      </c>
      <c r="H406" s="249">
        <v>385.00000000000006</v>
      </c>
      <c r="I406" s="249">
        <v>397.65000000000003</v>
      </c>
      <c r="J406" s="249">
        <v>412.00000000000006</v>
      </c>
      <c r="K406" s="248">
        <v>383.3</v>
      </c>
      <c r="L406" s="248">
        <v>356.3</v>
      </c>
      <c r="M406" s="248">
        <v>2.5991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2727.7</v>
      </c>
      <c r="D407" s="249">
        <v>2727.3333333333335</v>
      </c>
      <c r="E407" s="249">
        <v>2700.3666666666668</v>
      </c>
      <c r="F407" s="249">
        <v>2673.0333333333333</v>
      </c>
      <c r="G407" s="249">
        <v>2646.0666666666666</v>
      </c>
      <c r="H407" s="249">
        <v>2754.666666666667</v>
      </c>
      <c r="I407" s="249">
        <v>2781.6333333333332</v>
      </c>
      <c r="J407" s="249">
        <v>2808.9666666666672</v>
      </c>
      <c r="K407" s="248">
        <v>2754.3</v>
      </c>
      <c r="L407" s="248">
        <v>2700</v>
      </c>
      <c r="M407" s="248">
        <v>1.19184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490.25</v>
      </c>
      <c r="D408" s="249">
        <v>490.08333333333331</v>
      </c>
      <c r="E408" s="249">
        <v>480.16666666666663</v>
      </c>
      <c r="F408" s="249">
        <v>470.08333333333331</v>
      </c>
      <c r="G408" s="249">
        <v>460.16666666666663</v>
      </c>
      <c r="H408" s="249">
        <v>500.16666666666663</v>
      </c>
      <c r="I408" s="249">
        <v>510.08333333333326</v>
      </c>
      <c r="J408" s="249">
        <v>520.16666666666663</v>
      </c>
      <c r="K408" s="248">
        <v>500</v>
      </c>
      <c r="L408" s="248">
        <v>480</v>
      </c>
      <c r="M408" s="248">
        <v>2.5243899999999999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2599.15</v>
      </c>
      <c r="D409" s="249">
        <v>2596.8666666666668</v>
      </c>
      <c r="E409" s="249">
        <v>2578.0833333333335</v>
      </c>
      <c r="F409" s="249">
        <v>2557.0166666666669</v>
      </c>
      <c r="G409" s="249">
        <v>2538.2333333333336</v>
      </c>
      <c r="H409" s="249">
        <v>2617.9333333333334</v>
      </c>
      <c r="I409" s="249">
        <v>2636.7166666666662</v>
      </c>
      <c r="J409" s="249">
        <v>2657.7833333333333</v>
      </c>
      <c r="K409" s="248">
        <v>2615.65</v>
      </c>
      <c r="L409" s="248">
        <v>2575.8000000000002</v>
      </c>
      <c r="M409" s="248">
        <v>0.15196000000000001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282.39999999999998</v>
      </c>
      <c r="D410" s="249">
        <v>283.03333333333336</v>
      </c>
      <c r="E410" s="249">
        <v>280.4666666666667</v>
      </c>
      <c r="F410" s="249">
        <v>278.53333333333336</v>
      </c>
      <c r="G410" s="249">
        <v>275.9666666666667</v>
      </c>
      <c r="H410" s="249">
        <v>284.9666666666667</v>
      </c>
      <c r="I410" s="249">
        <v>287.53333333333342</v>
      </c>
      <c r="J410" s="249">
        <v>289.4666666666667</v>
      </c>
      <c r="K410" s="248">
        <v>285.60000000000002</v>
      </c>
      <c r="L410" s="248">
        <v>281.10000000000002</v>
      </c>
      <c r="M410" s="248">
        <v>0.69610000000000005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129.05000000000001</v>
      </c>
      <c r="D411" s="249">
        <v>129.96666666666667</v>
      </c>
      <c r="E411" s="249">
        <v>127.48333333333335</v>
      </c>
      <c r="F411" s="249">
        <v>125.91666666666669</v>
      </c>
      <c r="G411" s="249">
        <v>123.43333333333337</v>
      </c>
      <c r="H411" s="249">
        <v>131.53333333333333</v>
      </c>
      <c r="I411" s="249">
        <v>134.01666666666662</v>
      </c>
      <c r="J411" s="249">
        <v>135.58333333333331</v>
      </c>
      <c r="K411" s="248">
        <v>132.44999999999999</v>
      </c>
      <c r="L411" s="248">
        <v>128.4</v>
      </c>
      <c r="M411" s="248">
        <v>10.02652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684.95</v>
      </c>
      <c r="D412" s="249">
        <v>686.90000000000009</v>
      </c>
      <c r="E412" s="249">
        <v>678.20000000000016</v>
      </c>
      <c r="F412" s="249">
        <v>671.45</v>
      </c>
      <c r="G412" s="249">
        <v>662.75000000000011</v>
      </c>
      <c r="H412" s="249">
        <v>693.6500000000002</v>
      </c>
      <c r="I412" s="249">
        <v>702.35</v>
      </c>
      <c r="J412" s="249">
        <v>709.10000000000025</v>
      </c>
      <c r="K412" s="248">
        <v>695.6</v>
      </c>
      <c r="L412" s="248">
        <v>680.15</v>
      </c>
      <c r="M412" s="248">
        <v>0.18396999999999999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23725.8</v>
      </c>
      <c r="D413" s="249">
        <v>23896.25</v>
      </c>
      <c r="E413" s="249">
        <v>23462.55</v>
      </c>
      <c r="F413" s="249">
        <v>23199.3</v>
      </c>
      <c r="G413" s="249">
        <v>22765.599999999999</v>
      </c>
      <c r="H413" s="249">
        <v>24159.5</v>
      </c>
      <c r="I413" s="249">
        <v>24593.199999999997</v>
      </c>
      <c r="J413" s="249">
        <v>24856.45</v>
      </c>
      <c r="K413" s="248">
        <v>24329.95</v>
      </c>
      <c r="L413" s="248">
        <v>23633</v>
      </c>
      <c r="M413" s="248">
        <v>0.26790999999999998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59.5</v>
      </c>
      <c r="D414" s="249">
        <v>59.300000000000004</v>
      </c>
      <c r="E414" s="249">
        <v>57.400000000000006</v>
      </c>
      <c r="F414" s="249">
        <v>55.300000000000004</v>
      </c>
      <c r="G414" s="249">
        <v>53.400000000000006</v>
      </c>
      <c r="H414" s="249">
        <v>61.400000000000006</v>
      </c>
      <c r="I414" s="249">
        <v>63.3</v>
      </c>
      <c r="J414" s="249">
        <v>65.400000000000006</v>
      </c>
      <c r="K414" s="248">
        <v>61.2</v>
      </c>
      <c r="L414" s="248">
        <v>57.2</v>
      </c>
      <c r="M414" s="248">
        <v>487.77285000000001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>
        <v>1370.45</v>
      </c>
      <c r="D415" s="249">
        <v>1370.8499999999997</v>
      </c>
      <c r="E415" s="249">
        <v>1337.6999999999994</v>
      </c>
      <c r="F415" s="249">
        <v>1304.9499999999996</v>
      </c>
      <c r="G415" s="249">
        <v>1271.7999999999993</v>
      </c>
      <c r="H415" s="249">
        <v>1403.5999999999995</v>
      </c>
      <c r="I415" s="249">
        <v>1436.7499999999995</v>
      </c>
      <c r="J415" s="249">
        <v>1469.4999999999995</v>
      </c>
      <c r="K415" s="248">
        <v>1404</v>
      </c>
      <c r="L415" s="248">
        <v>1338.1</v>
      </c>
      <c r="M415" s="248">
        <v>18.14246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291.14999999999998</v>
      </c>
      <c r="D416" s="249">
        <v>291.38333333333327</v>
      </c>
      <c r="E416" s="249">
        <v>289.81666666666655</v>
      </c>
      <c r="F416" s="249">
        <v>288.48333333333329</v>
      </c>
      <c r="G416" s="249">
        <v>286.91666666666657</v>
      </c>
      <c r="H416" s="249">
        <v>292.71666666666653</v>
      </c>
      <c r="I416" s="249">
        <v>294.28333333333325</v>
      </c>
      <c r="J416" s="249">
        <v>295.6166666666665</v>
      </c>
      <c r="K416" s="248">
        <v>292.95</v>
      </c>
      <c r="L416" s="248">
        <v>290.05</v>
      </c>
      <c r="M416" s="248">
        <v>0.65798000000000001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2895.05</v>
      </c>
      <c r="D417" s="249">
        <v>2911.4499999999994</v>
      </c>
      <c r="E417" s="249">
        <v>2868.2999999999988</v>
      </c>
      <c r="F417" s="249">
        <v>2841.5499999999993</v>
      </c>
      <c r="G417" s="249">
        <v>2798.3999999999987</v>
      </c>
      <c r="H417" s="249">
        <v>2938.1999999999989</v>
      </c>
      <c r="I417" s="249">
        <v>2981.3499999999995</v>
      </c>
      <c r="J417" s="249">
        <v>3008.099999999999</v>
      </c>
      <c r="K417" s="248">
        <v>2954.6</v>
      </c>
      <c r="L417" s="248">
        <v>2884.7</v>
      </c>
      <c r="M417" s="248">
        <v>4.3530499999999996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596.25</v>
      </c>
      <c r="D418" s="249">
        <v>600.88333333333333</v>
      </c>
      <c r="E418" s="249">
        <v>590.41666666666663</v>
      </c>
      <c r="F418" s="249">
        <v>584.58333333333326</v>
      </c>
      <c r="G418" s="249">
        <v>574.11666666666656</v>
      </c>
      <c r="H418" s="249">
        <v>606.7166666666667</v>
      </c>
      <c r="I418" s="249">
        <v>617.18333333333339</v>
      </c>
      <c r="J418" s="249">
        <v>623.01666666666677</v>
      </c>
      <c r="K418" s="248">
        <v>611.35</v>
      </c>
      <c r="L418" s="248">
        <v>595.04999999999995</v>
      </c>
      <c r="M418" s="248">
        <v>1.3508500000000001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4120.1499999999996</v>
      </c>
      <c r="D419" s="249">
        <v>4141.7666666666664</v>
      </c>
      <c r="E419" s="249">
        <v>4063.5333333333328</v>
      </c>
      <c r="F419" s="249">
        <v>4006.9166666666665</v>
      </c>
      <c r="G419" s="249">
        <v>3928.6833333333329</v>
      </c>
      <c r="H419" s="249">
        <v>4198.3833333333332</v>
      </c>
      <c r="I419" s="249">
        <v>4276.6166666666668</v>
      </c>
      <c r="J419" s="249">
        <v>4333.2333333333327</v>
      </c>
      <c r="K419" s="248">
        <v>4220</v>
      </c>
      <c r="L419" s="248">
        <v>4085.15</v>
      </c>
      <c r="M419" s="248">
        <v>0.26040999999999997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452.5</v>
      </c>
      <c r="D420" s="249">
        <v>455.0333333333333</v>
      </c>
      <c r="E420" s="249">
        <v>448.66666666666663</v>
      </c>
      <c r="F420" s="249">
        <v>444.83333333333331</v>
      </c>
      <c r="G420" s="249">
        <v>438.46666666666664</v>
      </c>
      <c r="H420" s="249">
        <v>458.86666666666662</v>
      </c>
      <c r="I420" s="249">
        <v>465.23333333333329</v>
      </c>
      <c r="J420" s="249">
        <v>469.06666666666661</v>
      </c>
      <c r="K420" s="248">
        <v>461.4</v>
      </c>
      <c r="L420" s="248">
        <v>451.2</v>
      </c>
      <c r="M420" s="248">
        <v>7.3197799999999997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531.04999999999995</v>
      </c>
      <c r="D421" s="249">
        <v>538.15</v>
      </c>
      <c r="E421" s="249">
        <v>519.9</v>
      </c>
      <c r="F421" s="249">
        <v>508.75</v>
      </c>
      <c r="G421" s="249">
        <v>490.5</v>
      </c>
      <c r="H421" s="249">
        <v>549.29999999999995</v>
      </c>
      <c r="I421" s="249">
        <v>567.54999999999995</v>
      </c>
      <c r="J421" s="249">
        <v>578.69999999999993</v>
      </c>
      <c r="K421" s="248">
        <v>556.4</v>
      </c>
      <c r="L421" s="248">
        <v>527</v>
      </c>
      <c r="M421" s="248">
        <v>2.7415099999999999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589.35</v>
      </c>
      <c r="D422" s="249">
        <v>589.44999999999993</v>
      </c>
      <c r="E422" s="249">
        <v>579.99999999999989</v>
      </c>
      <c r="F422" s="249">
        <v>570.65</v>
      </c>
      <c r="G422" s="249">
        <v>561.19999999999993</v>
      </c>
      <c r="H422" s="249">
        <v>598.79999999999984</v>
      </c>
      <c r="I422" s="249">
        <v>608.24999999999989</v>
      </c>
      <c r="J422" s="249">
        <v>617.5999999999998</v>
      </c>
      <c r="K422" s="248">
        <v>598.9</v>
      </c>
      <c r="L422" s="248">
        <v>580.1</v>
      </c>
      <c r="M422" s="248">
        <v>1.98674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603.35</v>
      </c>
      <c r="D423" s="249">
        <v>607.01666666666677</v>
      </c>
      <c r="E423" s="249">
        <v>598.43333333333351</v>
      </c>
      <c r="F423" s="249">
        <v>593.51666666666677</v>
      </c>
      <c r="G423" s="249">
        <v>584.93333333333351</v>
      </c>
      <c r="H423" s="249">
        <v>611.93333333333351</v>
      </c>
      <c r="I423" s="249">
        <v>620.51666666666677</v>
      </c>
      <c r="J423" s="249">
        <v>625.43333333333351</v>
      </c>
      <c r="K423" s="248">
        <v>615.6</v>
      </c>
      <c r="L423" s="248">
        <v>602.1</v>
      </c>
      <c r="M423" s="248">
        <v>94.350710000000007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82.6</v>
      </c>
      <c r="D424" s="249">
        <v>82.716666666666654</v>
      </c>
      <c r="E424" s="249">
        <v>81.883333333333312</v>
      </c>
      <c r="F424" s="249">
        <v>81.166666666666657</v>
      </c>
      <c r="G424" s="249">
        <v>80.333333333333314</v>
      </c>
      <c r="H424" s="249">
        <v>83.433333333333309</v>
      </c>
      <c r="I424" s="249">
        <v>84.266666666666652</v>
      </c>
      <c r="J424" s="249">
        <v>84.983333333333306</v>
      </c>
      <c r="K424" s="248">
        <v>83.55</v>
      </c>
      <c r="L424" s="248">
        <v>82</v>
      </c>
      <c r="M424" s="248">
        <v>117.10485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288.75</v>
      </c>
      <c r="D425" s="249">
        <v>291.2833333333333</v>
      </c>
      <c r="E425" s="249">
        <v>285.01666666666659</v>
      </c>
      <c r="F425" s="249">
        <v>281.2833333333333</v>
      </c>
      <c r="G425" s="249">
        <v>275.01666666666659</v>
      </c>
      <c r="H425" s="249">
        <v>295.01666666666659</v>
      </c>
      <c r="I425" s="249">
        <v>301.28333333333325</v>
      </c>
      <c r="J425" s="249">
        <v>305.01666666666659</v>
      </c>
      <c r="K425" s="248">
        <v>297.55</v>
      </c>
      <c r="L425" s="248">
        <v>287.55</v>
      </c>
      <c r="M425" s="248">
        <v>2.8579300000000001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186.65</v>
      </c>
      <c r="D426" s="249">
        <v>183.79999999999998</v>
      </c>
      <c r="E426" s="249">
        <v>177.19999999999996</v>
      </c>
      <c r="F426" s="249">
        <v>167.74999999999997</v>
      </c>
      <c r="G426" s="249">
        <v>161.14999999999995</v>
      </c>
      <c r="H426" s="249">
        <v>193.24999999999997</v>
      </c>
      <c r="I426" s="249">
        <v>199.85</v>
      </c>
      <c r="J426" s="249">
        <v>209.29999999999998</v>
      </c>
      <c r="K426" s="248">
        <v>190.4</v>
      </c>
      <c r="L426" s="248">
        <v>174.35</v>
      </c>
      <c r="M426" s="248">
        <v>85.743300000000005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379.75</v>
      </c>
      <c r="D427" s="249">
        <v>381.61666666666662</v>
      </c>
      <c r="E427" s="249">
        <v>375.33333333333326</v>
      </c>
      <c r="F427" s="249">
        <v>370.91666666666663</v>
      </c>
      <c r="G427" s="249">
        <v>364.63333333333327</v>
      </c>
      <c r="H427" s="249">
        <v>386.03333333333325</v>
      </c>
      <c r="I427" s="249">
        <v>392.31666666666666</v>
      </c>
      <c r="J427" s="249">
        <v>396.73333333333323</v>
      </c>
      <c r="K427" s="248">
        <v>387.9</v>
      </c>
      <c r="L427" s="248">
        <v>377.2</v>
      </c>
      <c r="M427" s="248">
        <v>0.38462000000000002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483.75</v>
      </c>
      <c r="D428" s="249">
        <v>482.98333333333335</v>
      </c>
      <c r="E428" s="249">
        <v>479.9666666666667</v>
      </c>
      <c r="F428" s="249">
        <v>476.18333333333334</v>
      </c>
      <c r="G428" s="249">
        <v>473.16666666666669</v>
      </c>
      <c r="H428" s="249">
        <v>486.76666666666671</v>
      </c>
      <c r="I428" s="249">
        <v>489.78333333333336</v>
      </c>
      <c r="J428" s="249">
        <v>493.56666666666672</v>
      </c>
      <c r="K428" s="248">
        <v>486</v>
      </c>
      <c r="L428" s="248">
        <v>479.2</v>
      </c>
      <c r="M428" s="248">
        <v>1.91899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217.05</v>
      </c>
      <c r="D429" s="249">
        <v>219.31666666666669</v>
      </c>
      <c r="E429" s="249">
        <v>213.78333333333339</v>
      </c>
      <c r="F429" s="249">
        <v>210.51666666666671</v>
      </c>
      <c r="G429" s="249">
        <v>204.98333333333341</v>
      </c>
      <c r="H429" s="249">
        <v>222.58333333333337</v>
      </c>
      <c r="I429" s="249">
        <v>228.11666666666667</v>
      </c>
      <c r="J429" s="249">
        <v>231.38333333333335</v>
      </c>
      <c r="K429" s="248">
        <v>224.85</v>
      </c>
      <c r="L429" s="248">
        <v>216.05</v>
      </c>
      <c r="M429" s="248">
        <v>3.02379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993.65</v>
      </c>
      <c r="D430" s="249">
        <v>995.44999999999993</v>
      </c>
      <c r="E430" s="249">
        <v>985.79999999999984</v>
      </c>
      <c r="F430" s="249">
        <v>977.94999999999993</v>
      </c>
      <c r="G430" s="249">
        <v>968.29999999999984</v>
      </c>
      <c r="H430" s="249">
        <v>1003.2999999999998</v>
      </c>
      <c r="I430" s="249">
        <v>1012.9499999999999</v>
      </c>
      <c r="J430" s="249">
        <v>1020.7999999999998</v>
      </c>
      <c r="K430" s="248">
        <v>1005.1</v>
      </c>
      <c r="L430" s="248">
        <v>987.6</v>
      </c>
      <c r="M430" s="248">
        <v>26.189879999999999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499.6</v>
      </c>
      <c r="D431" s="249">
        <v>500.01666666666665</v>
      </c>
      <c r="E431" s="249">
        <v>495.13333333333333</v>
      </c>
      <c r="F431" s="249">
        <v>490.66666666666669</v>
      </c>
      <c r="G431" s="249">
        <v>485.78333333333336</v>
      </c>
      <c r="H431" s="249">
        <v>504.48333333333329</v>
      </c>
      <c r="I431" s="249">
        <v>509.36666666666662</v>
      </c>
      <c r="J431" s="249">
        <v>513.83333333333326</v>
      </c>
      <c r="K431" s="248">
        <v>504.9</v>
      </c>
      <c r="L431" s="248">
        <v>495.55</v>
      </c>
      <c r="M431" s="248">
        <v>6.10236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2316.6</v>
      </c>
      <c r="D432" s="249">
        <v>2310.9166666666665</v>
      </c>
      <c r="E432" s="249">
        <v>2288.0333333333328</v>
      </c>
      <c r="F432" s="249">
        <v>2259.4666666666662</v>
      </c>
      <c r="G432" s="249">
        <v>2236.5833333333326</v>
      </c>
      <c r="H432" s="249">
        <v>2339.4833333333331</v>
      </c>
      <c r="I432" s="249">
        <v>2362.3666666666672</v>
      </c>
      <c r="J432" s="249">
        <v>2390.9333333333334</v>
      </c>
      <c r="K432" s="248">
        <v>2333.8000000000002</v>
      </c>
      <c r="L432" s="248">
        <v>2282.35</v>
      </c>
      <c r="M432" s="248">
        <v>0.36932999999999999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983.7</v>
      </c>
      <c r="D433" s="249">
        <v>974.16666666666663</v>
      </c>
      <c r="E433" s="249">
        <v>961.38333333333321</v>
      </c>
      <c r="F433" s="249">
        <v>939.06666666666661</v>
      </c>
      <c r="G433" s="249">
        <v>926.28333333333319</v>
      </c>
      <c r="H433" s="249">
        <v>996.48333333333323</v>
      </c>
      <c r="I433" s="249">
        <v>1009.2666666666668</v>
      </c>
      <c r="J433" s="249">
        <v>1031.5833333333333</v>
      </c>
      <c r="K433" s="248">
        <v>986.95</v>
      </c>
      <c r="L433" s="248">
        <v>951.85</v>
      </c>
      <c r="M433" s="248">
        <v>0.88193999999999995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367.5</v>
      </c>
      <c r="D434" s="249">
        <v>367.59999999999997</v>
      </c>
      <c r="E434" s="249">
        <v>364.04999999999995</v>
      </c>
      <c r="F434" s="249">
        <v>360.59999999999997</v>
      </c>
      <c r="G434" s="249">
        <v>357.04999999999995</v>
      </c>
      <c r="H434" s="249">
        <v>371.04999999999995</v>
      </c>
      <c r="I434" s="249">
        <v>374.6</v>
      </c>
      <c r="J434" s="249">
        <v>378.04999999999995</v>
      </c>
      <c r="K434" s="248">
        <v>371.15</v>
      </c>
      <c r="L434" s="248">
        <v>364.15</v>
      </c>
      <c r="M434" s="248">
        <v>1.59182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341.3</v>
      </c>
      <c r="D435" s="249">
        <v>343</v>
      </c>
      <c r="E435" s="249">
        <v>335.95</v>
      </c>
      <c r="F435" s="249">
        <v>330.59999999999997</v>
      </c>
      <c r="G435" s="249">
        <v>323.54999999999995</v>
      </c>
      <c r="H435" s="249">
        <v>348.35</v>
      </c>
      <c r="I435" s="249">
        <v>355.4</v>
      </c>
      <c r="J435" s="249">
        <v>360.75000000000006</v>
      </c>
      <c r="K435" s="248">
        <v>350.05</v>
      </c>
      <c r="L435" s="248">
        <v>337.65</v>
      </c>
      <c r="M435" s="248">
        <v>3.6451899999999999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2507.3000000000002</v>
      </c>
      <c r="D436" s="249">
        <v>2509.15</v>
      </c>
      <c r="E436" s="249">
        <v>2468.4</v>
      </c>
      <c r="F436" s="249">
        <v>2429.5</v>
      </c>
      <c r="G436" s="249">
        <v>2388.75</v>
      </c>
      <c r="H436" s="249">
        <v>2548.0500000000002</v>
      </c>
      <c r="I436" s="249">
        <v>2588.8000000000002</v>
      </c>
      <c r="J436" s="249">
        <v>2627.7000000000003</v>
      </c>
      <c r="K436" s="248">
        <v>2549.9</v>
      </c>
      <c r="L436" s="248">
        <v>2470.25</v>
      </c>
      <c r="M436" s="248">
        <v>0.93028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481.8</v>
      </c>
      <c r="D437" s="249">
        <v>480.98333333333335</v>
      </c>
      <c r="E437" s="249">
        <v>475.36666666666667</v>
      </c>
      <c r="F437" s="249">
        <v>468.93333333333334</v>
      </c>
      <c r="G437" s="249">
        <v>463.31666666666666</v>
      </c>
      <c r="H437" s="249">
        <v>487.41666666666669</v>
      </c>
      <c r="I437" s="249">
        <v>493.03333333333336</v>
      </c>
      <c r="J437" s="249">
        <v>499.4666666666667</v>
      </c>
      <c r="K437" s="248">
        <v>486.6</v>
      </c>
      <c r="L437" s="248">
        <v>474.55</v>
      </c>
      <c r="M437" s="248">
        <v>2.7339799999999999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10.75</v>
      </c>
      <c r="D438" s="249">
        <v>10.783333333333333</v>
      </c>
      <c r="E438" s="249">
        <v>10.366666666666667</v>
      </c>
      <c r="F438" s="249">
        <v>9.9833333333333343</v>
      </c>
      <c r="G438" s="249">
        <v>9.5666666666666682</v>
      </c>
      <c r="H438" s="249">
        <v>11.166666666666666</v>
      </c>
      <c r="I438" s="249">
        <v>11.583333333333334</v>
      </c>
      <c r="J438" s="249">
        <v>11.966666666666665</v>
      </c>
      <c r="K438" s="248">
        <v>11.2</v>
      </c>
      <c r="L438" s="248">
        <v>10.4</v>
      </c>
      <c r="M438" s="248">
        <v>2548.92146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293.5</v>
      </c>
      <c r="D439" s="249">
        <v>291.2</v>
      </c>
      <c r="E439" s="249">
        <v>280.7</v>
      </c>
      <c r="F439" s="249">
        <v>267.89999999999998</v>
      </c>
      <c r="G439" s="249">
        <v>257.39999999999998</v>
      </c>
      <c r="H439" s="249">
        <v>304</v>
      </c>
      <c r="I439" s="249">
        <v>314.5</v>
      </c>
      <c r="J439" s="249">
        <v>327.3</v>
      </c>
      <c r="K439" s="248">
        <v>301.7</v>
      </c>
      <c r="L439" s="248">
        <v>278.39999999999998</v>
      </c>
      <c r="M439" s="248">
        <v>12.53172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905.25</v>
      </c>
      <c r="D440" s="249">
        <v>913.23333333333323</v>
      </c>
      <c r="E440" s="249">
        <v>891.46666666666647</v>
      </c>
      <c r="F440" s="249">
        <v>877.68333333333328</v>
      </c>
      <c r="G440" s="249">
        <v>855.91666666666652</v>
      </c>
      <c r="H440" s="249">
        <v>927.01666666666642</v>
      </c>
      <c r="I440" s="249">
        <v>948.78333333333308</v>
      </c>
      <c r="J440" s="249">
        <v>962.56666666666638</v>
      </c>
      <c r="K440" s="248">
        <v>935</v>
      </c>
      <c r="L440" s="248">
        <v>899.45</v>
      </c>
      <c r="M440" s="248">
        <v>0.24174000000000001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578</v>
      </c>
      <c r="D441" s="249">
        <v>575.91666666666663</v>
      </c>
      <c r="E441" s="249">
        <v>572.33333333333326</v>
      </c>
      <c r="F441" s="249">
        <v>566.66666666666663</v>
      </c>
      <c r="G441" s="249">
        <v>563.08333333333326</v>
      </c>
      <c r="H441" s="249">
        <v>581.58333333333326</v>
      </c>
      <c r="I441" s="249">
        <v>585.16666666666652</v>
      </c>
      <c r="J441" s="249">
        <v>590.83333333333326</v>
      </c>
      <c r="K441" s="248">
        <v>579.5</v>
      </c>
      <c r="L441" s="248">
        <v>570.25</v>
      </c>
      <c r="M441" s="248">
        <v>3.1344500000000002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1856.6</v>
      </c>
      <c r="D442" s="249">
        <v>1836.6833333333334</v>
      </c>
      <c r="E442" s="249">
        <v>1809.9666666666667</v>
      </c>
      <c r="F442" s="249">
        <v>1763.3333333333333</v>
      </c>
      <c r="G442" s="249">
        <v>1736.6166666666666</v>
      </c>
      <c r="H442" s="249">
        <v>1883.3166666666668</v>
      </c>
      <c r="I442" s="249">
        <v>1910.0333333333335</v>
      </c>
      <c r="J442" s="249">
        <v>1956.666666666667</v>
      </c>
      <c r="K442" s="248">
        <v>1863.4</v>
      </c>
      <c r="L442" s="248">
        <v>1790.05</v>
      </c>
      <c r="M442" s="248">
        <v>0.17116999999999999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567.4</v>
      </c>
      <c r="D443" s="249">
        <v>569.23333333333323</v>
      </c>
      <c r="E443" s="249">
        <v>563.16666666666652</v>
      </c>
      <c r="F443" s="249">
        <v>558.93333333333328</v>
      </c>
      <c r="G443" s="249">
        <v>552.86666666666656</v>
      </c>
      <c r="H443" s="249">
        <v>573.46666666666647</v>
      </c>
      <c r="I443" s="249">
        <v>579.5333333333333</v>
      </c>
      <c r="J443" s="249">
        <v>583.76666666666642</v>
      </c>
      <c r="K443" s="248">
        <v>575.29999999999995</v>
      </c>
      <c r="L443" s="248">
        <v>565</v>
      </c>
      <c r="M443" s="248">
        <v>0.20498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843.2</v>
      </c>
      <c r="D444" s="249">
        <v>842.2833333333333</v>
      </c>
      <c r="E444" s="249">
        <v>835.91666666666663</v>
      </c>
      <c r="F444" s="249">
        <v>828.63333333333333</v>
      </c>
      <c r="G444" s="249">
        <v>822.26666666666665</v>
      </c>
      <c r="H444" s="249">
        <v>849.56666666666661</v>
      </c>
      <c r="I444" s="249">
        <v>855.93333333333339</v>
      </c>
      <c r="J444" s="249">
        <v>863.21666666666658</v>
      </c>
      <c r="K444" s="248">
        <v>848.65</v>
      </c>
      <c r="L444" s="248">
        <v>835</v>
      </c>
      <c r="M444" s="248">
        <v>0.17346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40.25</v>
      </c>
      <c r="D445" s="249">
        <v>40.566666666666663</v>
      </c>
      <c r="E445" s="249">
        <v>39.283333333333324</v>
      </c>
      <c r="F445" s="249">
        <v>38.316666666666663</v>
      </c>
      <c r="G445" s="249">
        <v>37.033333333333324</v>
      </c>
      <c r="H445" s="249">
        <v>41.533333333333324</v>
      </c>
      <c r="I445" s="249">
        <v>42.816666666666656</v>
      </c>
      <c r="J445" s="249">
        <v>43.783333333333324</v>
      </c>
      <c r="K445" s="248">
        <v>41.85</v>
      </c>
      <c r="L445" s="248">
        <v>39.6</v>
      </c>
      <c r="M445" s="248">
        <v>127.13254000000001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1039.8499999999999</v>
      </c>
      <c r="D446" s="249">
        <v>1038.3</v>
      </c>
      <c r="E446" s="249">
        <v>1025</v>
      </c>
      <c r="F446" s="249">
        <v>1010.1500000000001</v>
      </c>
      <c r="G446" s="249">
        <v>996.85000000000014</v>
      </c>
      <c r="H446" s="249">
        <v>1053.1499999999999</v>
      </c>
      <c r="I446" s="249">
        <v>1066.4499999999996</v>
      </c>
      <c r="J446" s="249">
        <v>1081.2999999999997</v>
      </c>
      <c r="K446" s="248">
        <v>1051.5999999999999</v>
      </c>
      <c r="L446" s="248">
        <v>1023.45</v>
      </c>
      <c r="M446" s="248">
        <v>13.086119999999999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741</v>
      </c>
      <c r="D447" s="249">
        <v>743.81666666666661</v>
      </c>
      <c r="E447" s="249">
        <v>735.18333333333317</v>
      </c>
      <c r="F447" s="249">
        <v>729.36666666666656</v>
      </c>
      <c r="G447" s="249">
        <v>720.73333333333312</v>
      </c>
      <c r="H447" s="249">
        <v>749.63333333333321</v>
      </c>
      <c r="I447" s="249">
        <v>758.26666666666665</v>
      </c>
      <c r="J447" s="249">
        <v>764.08333333333326</v>
      </c>
      <c r="K447" s="248">
        <v>752.45</v>
      </c>
      <c r="L447" s="248">
        <v>738</v>
      </c>
      <c r="M447" s="248">
        <v>2.0323899999999999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991.5</v>
      </c>
      <c r="D448" s="249">
        <v>1001</v>
      </c>
      <c r="E448" s="249">
        <v>976.2</v>
      </c>
      <c r="F448" s="249">
        <v>960.90000000000009</v>
      </c>
      <c r="G448" s="249">
        <v>936.10000000000014</v>
      </c>
      <c r="H448" s="249">
        <v>1016.3</v>
      </c>
      <c r="I448" s="249">
        <v>1041.0999999999999</v>
      </c>
      <c r="J448" s="249">
        <v>1056.3999999999999</v>
      </c>
      <c r="K448" s="248">
        <v>1025.8</v>
      </c>
      <c r="L448" s="248">
        <v>985.7</v>
      </c>
      <c r="M448" s="248">
        <v>17.582840000000001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228</v>
      </c>
      <c r="D449" s="249">
        <v>227.71666666666667</v>
      </c>
      <c r="E449" s="249">
        <v>225.78333333333333</v>
      </c>
      <c r="F449" s="249">
        <v>223.56666666666666</v>
      </c>
      <c r="G449" s="249">
        <v>221.63333333333333</v>
      </c>
      <c r="H449" s="249">
        <v>229.93333333333334</v>
      </c>
      <c r="I449" s="249">
        <v>231.86666666666667</v>
      </c>
      <c r="J449" s="249">
        <v>234.08333333333334</v>
      </c>
      <c r="K449" s="248">
        <v>229.65</v>
      </c>
      <c r="L449" s="248">
        <v>225.5</v>
      </c>
      <c r="M449" s="248">
        <v>3.2923100000000001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1303</v>
      </c>
      <c r="D450" s="249">
        <v>1300.6166666666666</v>
      </c>
      <c r="E450" s="249">
        <v>1282.4833333333331</v>
      </c>
      <c r="F450" s="249">
        <v>1261.9666666666665</v>
      </c>
      <c r="G450" s="249">
        <v>1243.833333333333</v>
      </c>
      <c r="H450" s="249">
        <v>1321.1333333333332</v>
      </c>
      <c r="I450" s="249">
        <v>1339.2666666666669</v>
      </c>
      <c r="J450" s="249">
        <v>1359.7833333333333</v>
      </c>
      <c r="K450" s="248">
        <v>1318.75</v>
      </c>
      <c r="L450" s="248">
        <v>1280.0999999999999</v>
      </c>
      <c r="M450" s="248">
        <v>6.5020499999999997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3240.25</v>
      </c>
      <c r="D451" s="249">
        <v>3252.4833333333336</v>
      </c>
      <c r="E451" s="249">
        <v>3212.9666666666672</v>
      </c>
      <c r="F451" s="249">
        <v>3185.6833333333334</v>
      </c>
      <c r="G451" s="249">
        <v>3146.166666666667</v>
      </c>
      <c r="H451" s="249">
        <v>3279.7666666666673</v>
      </c>
      <c r="I451" s="249">
        <v>3319.2833333333338</v>
      </c>
      <c r="J451" s="249">
        <v>3346.5666666666675</v>
      </c>
      <c r="K451" s="248">
        <v>3292</v>
      </c>
      <c r="L451" s="248">
        <v>3225.2</v>
      </c>
      <c r="M451" s="248">
        <v>27.036799999999999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801.55</v>
      </c>
      <c r="D452" s="249">
        <v>800.5</v>
      </c>
      <c r="E452" s="249">
        <v>796.05</v>
      </c>
      <c r="F452" s="249">
        <v>790.55</v>
      </c>
      <c r="G452" s="249">
        <v>786.09999999999991</v>
      </c>
      <c r="H452" s="249">
        <v>806</v>
      </c>
      <c r="I452" s="249">
        <v>810.45</v>
      </c>
      <c r="J452" s="249">
        <v>815.95</v>
      </c>
      <c r="K452" s="248">
        <v>804.95</v>
      </c>
      <c r="L452" s="248">
        <v>795</v>
      </c>
      <c r="M452" s="248">
        <v>8.4933300000000003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6429.4</v>
      </c>
      <c r="D453" s="249">
        <v>6458.4000000000005</v>
      </c>
      <c r="E453" s="249">
        <v>6372.0000000000009</v>
      </c>
      <c r="F453" s="249">
        <v>6314.6</v>
      </c>
      <c r="G453" s="249">
        <v>6228.2000000000007</v>
      </c>
      <c r="H453" s="249">
        <v>6515.8000000000011</v>
      </c>
      <c r="I453" s="249">
        <v>6602.2000000000007</v>
      </c>
      <c r="J453" s="249">
        <v>6659.6000000000013</v>
      </c>
      <c r="K453" s="248">
        <v>6544.8</v>
      </c>
      <c r="L453" s="248">
        <v>6401</v>
      </c>
      <c r="M453" s="248">
        <v>2.44998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2137.9499999999998</v>
      </c>
      <c r="D454" s="249">
        <v>2163.3166666666666</v>
      </c>
      <c r="E454" s="249">
        <v>2096.6333333333332</v>
      </c>
      <c r="F454" s="249">
        <v>2055.3166666666666</v>
      </c>
      <c r="G454" s="249">
        <v>1988.6333333333332</v>
      </c>
      <c r="H454" s="249">
        <v>2204.6333333333332</v>
      </c>
      <c r="I454" s="249">
        <v>2271.3166666666666</v>
      </c>
      <c r="J454" s="249">
        <v>2312.6333333333332</v>
      </c>
      <c r="K454" s="248">
        <v>2230</v>
      </c>
      <c r="L454" s="248">
        <v>2122</v>
      </c>
      <c r="M454" s="248">
        <v>0.44740000000000002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218.8</v>
      </c>
      <c r="D455" s="249">
        <v>219.9</v>
      </c>
      <c r="E455" s="249">
        <v>215.9</v>
      </c>
      <c r="F455" s="249">
        <v>213</v>
      </c>
      <c r="G455" s="249">
        <v>209</v>
      </c>
      <c r="H455" s="249">
        <v>222.8</v>
      </c>
      <c r="I455" s="249">
        <v>226.8</v>
      </c>
      <c r="J455" s="249">
        <v>229.70000000000002</v>
      </c>
      <c r="K455" s="248">
        <v>223.9</v>
      </c>
      <c r="L455" s="248">
        <v>217</v>
      </c>
      <c r="M455" s="248">
        <v>22.119479999999999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421.6</v>
      </c>
      <c r="D456" s="249">
        <v>420.83333333333331</v>
      </c>
      <c r="E456" s="249">
        <v>413.86666666666662</v>
      </c>
      <c r="F456" s="249">
        <v>406.13333333333333</v>
      </c>
      <c r="G456" s="249">
        <v>399.16666666666663</v>
      </c>
      <c r="H456" s="249">
        <v>428.56666666666661</v>
      </c>
      <c r="I456" s="249">
        <v>435.5333333333333</v>
      </c>
      <c r="J456" s="249">
        <v>443.26666666666659</v>
      </c>
      <c r="K456" s="248">
        <v>427.8</v>
      </c>
      <c r="L456" s="248">
        <v>413.1</v>
      </c>
      <c r="M456" s="248">
        <v>509.49198000000001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217.35</v>
      </c>
      <c r="D457" s="249">
        <v>218.63333333333335</v>
      </c>
      <c r="E457" s="249">
        <v>214.76666666666671</v>
      </c>
      <c r="F457" s="249">
        <v>212.18333333333337</v>
      </c>
      <c r="G457" s="249">
        <v>208.31666666666672</v>
      </c>
      <c r="H457" s="249">
        <v>221.2166666666667</v>
      </c>
      <c r="I457" s="249">
        <v>225.08333333333331</v>
      </c>
      <c r="J457" s="249">
        <v>227.66666666666669</v>
      </c>
      <c r="K457" s="248">
        <v>222.5</v>
      </c>
      <c r="L457" s="248">
        <v>216.05</v>
      </c>
      <c r="M457" s="248">
        <v>103.49382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111.05</v>
      </c>
      <c r="D458" s="249">
        <v>110.86666666666666</v>
      </c>
      <c r="E458" s="249">
        <v>109.63333333333333</v>
      </c>
      <c r="F458" s="249">
        <v>108.21666666666667</v>
      </c>
      <c r="G458" s="249">
        <v>106.98333333333333</v>
      </c>
      <c r="H458" s="249">
        <v>112.28333333333332</v>
      </c>
      <c r="I458" s="249">
        <v>113.51666666666664</v>
      </c>
      <c r="J458" s="249">
        <v>114.93333333333331</v>
      </c>
      <c r="K458" s="248">
        <v>112.1</v>
      </c>
      <c r="L458" s="248">
        <v>109.45</v>
      </c>
      <c r="M458" s="248">
        <v>347.36664999999999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97.85</v>
      </c>
      <c r="D459" s="249">
        <v>98.149999999999991</v>
      </c>
      <c r="E459" s="249">
        <v>96.949999999999989</v>
      </c>
      <c r="F459" s="249">
        <v>96.05</v>
      </c>
      <c r="G459" s="249">
        <v>94.85</v>
      </c>
      <c r="H459" s="249">
        <v>99.049999999999983</v>
      </c>
      <c r="I459" s="249">
        <v>100.25</v>
      </c>
      <c r="J459" s="249">
        <v>101.14999999999998</v>
      </c>
      <c r="K459" s="248">
        <v>99.35</v>
      </c>
      <c r="L459" s="248">
        <v>97.25</v>
      </c>
      <c r="M459" s="248">
        <v>15.830909999999999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2559.3000000000002</v>
      </c>
      <c r="D460" s="249">
        <v>2553.6</v>
      </c>
      <c r="E460" s="249">
        <v>2520.6999999999998</v>
      </c>
      <c r="F460" s="249">
        <v>2482.1</v>
      </c>
      <c r="G460" s="249">
        <v>2449.1999999999998</v>
      </c>
      <c r="H460" s="249">
        <v>2592.1999999999998</v>
      </c>
      <c r="I460" s="249">
        <v>2625.1000000000004</v>
      </c>
      <c r="J460" s="249">
        <v>2663.7</v>
      </c>
      <c r="K460" s="248">
        <v>2586.5</v>
      </c>
      <c r="L460" s="248">
        <v>2515</v>
      </c>
      <c r="M460" s="248">
        <v>0.11434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1020.8</v>
      </c>
      <c r="D461" s="249">
        <v>1021.7666666666668</v>
      </c>
      <c r="E461" s="249">
        <v>1010.0333333333335</v>
      </c>
      <c r="F461" s="249">
        <v>999.26666666666677</v>
      </c>
      <c r="G461" s="249">
        <v>987.53333333333353</v>
      </c>
      <c r="H461" s="249">
        <v>1032.5333333333335</v>
      </c>
      <c r="I461" s="249">
        <v>1044.2666666666669</v>
      </c>
      <c r="J461" s="249">
        <v>1055.0333333333335</v>
      </c>
      <c r="K461" s="248">
        <v>1033.5</v>
      </c>
      <c r="L461" s="248">
        <v>1011</v>
      </c>
      <c r="M461" s="248">
        <v>29.943639999999998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623.35</v>
      </c>
      <c r="D462" s="249">
        <v>624.36666666666667</v>
      </c>
      <c r="E462" s="249">
        <v>616.98333333333335</v>
      </c>
      <c r="F462" s="249">
        <v>610.61666666666667</v>
      </c>
      <c r="G462" s="249">
        <v>603.23333333333335</v>
      </c>
      <c r="H462" s="249">
        <v>630.73333333333335</v>
      </c>
      <c r="I462" s="249">
        <v>638.11666666666679</v>
      </c>
      <c r="J462" s="249">
        <v>644.48333333333335</v>
      </c>
      <c r="K462" s="248">
        <v>631.75</v>
      </c>
      <c r="L462" s="248">
        <v>618</v>
      </c>
      <c r="M462" s="248">
        <v>3.2585600000000001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122.7</v>
      </c>
      <c r="D463" s="249">
        <v>122.75</v>
      </c>
      <c r="E463" s="249">
        <v>119.05</v>
      </c>
      <c r="F463" s="249">
        <v>115.39999999999999</v>
      </c>
      <c r="G463" s="249">
        <v>111.69999999999999</v>
      </c>
      <c r="H463" s="249">
        <v>126.4</v>
      </c>
      <c r="I463" s="249">
        <v>130.1</v>
      </c>
      <c r="J463" s="249">
        <v>133.75</v>
      </c>
      <c r="K463" s="248">
        <v>126.45</v>
      </c>
      <c r="L463" s="248">
        <v>119.1</v>
      </c>
      <c r="M463" s="248">
        <v>34.714010000000002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714.45</v>
      </c>
      <c r="D464" s="249">
        <v>715.75</v>
      </c>
      <c r="E464" s="249">
        <v>707.5</v>
      </c>
      <c r="F464" s="249">
        <v>700.55</v>
      </c>
      <c r="G464" s="249">
        <v>692.3</v>
      </c>
      <c r="H464" s="249">
        <v>722.7</v>
      </c>
      <c r="I464" s="249">
        <v>730.95</v>
      </c>
      <c r="J464" s="249">
        <v>737.90000000000009</v>
      </c>
      <c r="K464" s="248">
        <v>724</v>
      </c>
      <c r="L464" s="248">
        <v>708.8</v>
      </c>
      <c r="M464" s="248">
        <v>2.16106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1954.65</v>
      </c>
      <c r="D465" s="249">
        <v>1978.1333333333332</v>
      </c>
      <c r="E465" s="249">
        <v>1912.6666666666665</v>
      </c>
      <c r="F465" s="249">
        <v>1870.6833333333334</v>
      </c>
      <c r="G465" s="249">
        <v>1805.2166666666667</v>
      </c>
      <c r="H465" s="249">
        <v>2020.1166666666663</v>
      </c>
      <c r="I465" s="249">
        <v>2085.583333333333</v>
      </c>
      <c r="J465" s="249">
        <v>2127.5666666666662</v>
      </c>
      <c r="K465" s="248">
        <v>2043.6</v>
      </c>
      <c r="L465" s="248">
        <v>1936.15</v>
      </c>
      <c r="M465" s="248">
        <v>0.47543999999999997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609.85</v>
      </c>
      <c r="D466" s="249">
        <v>611.23333333333323</v>
      </c>
      <c r="E466" s="249">
        <v>606.71666666666647</v>
      </c>
      <c r="F466" s="249">
        <v>603.58333333333326</v>
      </c>
      <c r="G466" s="249">
        <v>599.06666666666649</v>
      </c>
      <c r="H466" s="249">
        <v>614.36666666666645</v>
      </c>
      <c r="I466" s="249">
        <v>618.8833333333331</v>
      </c>
      <c r="J466" s="249">
        <v>622.01666666666642</v>
      </c>
      <c r="K466" s="248">
        <v>615.75</v>
      </c>
      <c r="L466" s="248">
        <v>608.1</v>
      </c>
      <c r="M466" s="248">
        <v>0.27052999999999999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3316.65</v>
      </c>
      <c r="D467" s="249">
        <v>3343.5833333333335</v>
      </c>
      <c r="E467" s="249">
        <v>3278.0666666666671</v>
      </c>
      <c r="F467" s="249">
        <v>3239.4833333333336</v>
      </c>
      <c r="G467" s="249">
        <v>3173.9666666666672</v>
      </c>
      <c r="H467" s="249">
        <v>3382.166666666667</v>
      </c>
      <c r="I467" s="249">
        <v>3447.6833333333334</v>
      </c>
      <c r="J467" s="249">
        <v>3486.2666666666669</v>
      </c>
      <c r="K467" s="248">
        <v>3409.1</v>
      </c>
      <c r="L467" s="248">
        <v>3305</v>
      </c>
      <c r="M467" s="248">
        <v>0.51341999999999999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2482.85</v>
      </c>
      <c r="D468" s="249">
        <v>2494.2833333333333</v>
      </c>
      <c r="E468" s="249">
        <v>2468.5666666666666</v>
      </c>
      <c r="F468" s="249">
        <v>2454.2833333333333</v>
      </c>
      <c r="G468" s="249">
        <v>2428.5666666666666</v>
      </c>
      <c r="H468" s="249">
        <v>2508.5666666666666</v>
      </c>
      <c r="I468" s="249">
        <v>2534.2833333333328</v>
      </c>
      <c r="J468" s="249">
        <v>2548.5666666666666</v>
      </c>
      <c r="K468" s="248">
        <v>2520</v>
      </c>
      <c r="L468" s="248">
        <v>2480</v>
      </c>
      <c r="M468" s="248">
        <v>11.770530000000001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1599.3</v>
      </c>
      <c r="D469" s="249">
        <v>1601.6666666666667</v>
      </c>
      <c r="E469" s="249">
        <v>1590.8833333333334</v>
      </c>
      <c r="F469" s="249">
        <v>1582.4666666666667</v>
      </c>
      <c r="G469" s="249">
        <v>1571.6833333333334</v>
      </c>
      <c r="H469" s="249">
        <v>1610.0833333333335</v>
      </c>
      <c r="I469" s="249">
        <v>1620.8666666666668</v>
      </c>
      <c r="J469" s="249">
        <v>1629.2833333333335</v>
      </c>
      <c r="K469" s="248">
        <v>1612.45</v>
      </c>
      <c r="L469" s="248">
        <v>1593.25</v>
      </c>
      <c r="M469" s="248">
        <v>1.0742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513.6</v>
      </c>
      <c r="D470" s="249">
        <v>517.68333333333328</v>
      </c>
      <c r="E470" s="249">
        <v>507.46666666666658</v>
      </c>
      <c r="F470" s="249">
        <v>501.33333333333331</v>
      </c>
      <c r="G470" s="249">
        <v>491.11666666666662</v>
      </c>
      <c r="H470" s="249">
        <v>523.81666666666661</v>
      </c>
      <c r="I470" s="249">
        <v>534.0333333333333</v>
      </c>
      <c r="J470" s="249">
        <v>540.16666666666652</v>
      </c>
      <c r="K470" s="248">
        <v>527.9</v>
      </c>
      <c r="L470" s="248">
        <v>511.55</v>
      </c>
      <c r="M470" s="248">
        <v>2.82437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632.5</v>
      </c>
      <c r="D471" s="249">
        <v>636.9</v>
      </c>
      <c r="E471" s="249">
        <v>621.59999999999991</v>
      </c>
      <c r="F471" s="249">
        <v>610.69999999999993</v>
      </c>
      <c r="G471" s="249">
        <v>595.39999999999986</v>
      </c>
      <c r="H471" s="249">
        <v>647.79999999999995</v>
      </c>
      <c r="I471" s="249">
        <v>663.09999999999991</v>
      </c>
      <c r="J471" s="249">
        <v>674</v>
      </c>
      <c r="K471" s="248">
        <v>652.20000000000005</v>
      </c>
      <c r="L471" s="248">
        <v>626</v>
      </c>
      <c r="M471" s="248">
        <v>1.4097500000000001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1407.3</v>
      </c>
      <c r="D472" s="249">
        <v>1413.5833333333333</v>
      </c>
      <c r="E472" s="249">
        <v>1394.7166666666665</v>
      </c>
      <c r="F472" s="249">
        <v>1382.1333333333332</v>
      </c>
      <c r="G472" s="249">
        <v>1363.2666666666664</v>
      </c>
      <c r="H472" s="249">
        <v>1426.1666666666665</v>
      </c>
      <c r="I472" s="249">
        <v>1445.0333333333333</v>
      </c>
      <c r="J472" s="249">
        <v>1457.6166666666666</v>
      </c>
      <c r="K472" s="248">
        <v>1432.45</v>
      </c>
      <c r="L472" s="248">
        <v>1401</v>
      </c>
      <c r="M472" s="248">
        <v>5.0506599999999997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36</v>
      </c>
      <c r="D473" s="249">
        <v>36.133333333333333</v>
      </c>
      <c r="E473" s="249">
        <v>35.666666666666664</v>
      </c>
      <c r="F473" s="249">
        <v>35.333333333333329</v>
      </c>
      <c r="G473" s="249">
        <v>34.86666666666666</v>
      </c>
      <c r="H473" s="249">
        <v>36.466666666666669</v>
      </c>
      <c r="I473" s="249">
        <v>36.933333333333337</v>
      </c>
      <c r="J473" s="249">
        <v>37.266666666666673</v>
      </c>
      <c r="K473" s="248">
        <v>36.6</v>
      </c>
      <c r="L473" s="248">
        <v>35.799999999999997</v>
      </c>
      <c r="M473" s="248">
        <v>47.754159999999999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289</v>
      </c>
      <c r="D474" s="249">
        <v>286.98333333333335</v>
      </c>
      <c r="E474" s="249">
        <v>281.11666666666667</v>
      </c>
      <c r="F474" s="249">
        <v>273.23333333333335</v>
      </c>
      <c r="G474" s="249">
        <v>267.36666666666667</v>
      </c>
      <c r="H474" s="249">
        <v>294.86666666666667</v>
      </c>
      <c r="I474" s="249">
        <v>300.73333333333335</v>
      </c>
      <c r="J474" s="249">
        <v>308.61666666666667</v>
      </c>
      <c r="K474" s="248">
        <v>292.85000000000002</v>
      </c>
      <c r="L474" s="248">
        <v>279.10000000000002</v>
      </c>
      <c r="M474" s="248">
        <v>26.413139999999999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294.2</v>
      </c>
      <c r="D475" s="249">
        <v>295.59999999999997</v>
      </c>
      <c r="E475" s="249">
        <v>288.89999999999992</v>
      </c>
      <c r="F475" s="249">
        <v>283.59999999999997</v>
      </c>
      <c r="G475" s="249">
        <v>276.89999999999992</v>
      </c>
      <c r="H475" s="249">
        <v>300.89999999999992</v>
      </c>
      <c r="I475" s="249">
        <v>307.59999999999997</v>
      </c>
      <c r="J475" s="249">
        <v>312.89999999999992</v>
      </c>
      <c r="K475" s="248">
        <v>302.3</v>
      </c>
      <c r="L475" s="248">
        <v>290.3</v>
      </c>
      <c r="M475" s="248">
        <v>3.94381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2921.85</v>
      </c>
      <c r="D476" s="249">
        <v>2872.9833333333336</v>
      </c>
      <c r="E476" s="249">
        <v>2783.9666666666672</v>
      </c>
      <c r="F476" s="249">
        <v>2646.0833333333335</v>
      </c>
      <c r="G476" s="249">
        <v>2557.0666666666671</v>
      </c>
      <c r="H476" s="249">
        <v>3010.8666666666672</v>
      </c>
      <c r="I476" s="249">
        <v>3099.8833333333337</v>
      </c>
      <c r="J476" s="249">
        <v>3237.7666666666673</v>
      </c>
      <c r="K476" s="248">
        <v>2962</v>
      </c>
      <c r="L476" s="248">
        <v>2735.1</v>
      </c>
      <c r="M476" s="248">
        <v>4.8892199999999999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563</v>
      </c>
      <c r="D477" s="249">
        <v>565.81666666666661</v>
      </c>
      <c r="E477" s="249">
        <v>557.33333333333326</v>
      </c>
      <c r="F477" s="249">
        <v>551.66666666666663</v>
      </c>
      <c r="G477" s="249">
        <v>543.18333333333328</v>
      </c>
      <c r="H477" s="249">
        <v>571.48333333333323</v>
      </c>
      <c r="I477" s="249">
        <v>579.96666666666658</v>
      </c>
      <c r="J477" s="249">
        <v>585.63333333333321</v>
      </c>
      <c r="K477" s="248">
        <v>574.29999999999995</v>
      </c>
      <c r="L477" s="248">
        <v>560.15</v>
      </c>
      <c r="M477" s="248">
        <v>0.83199999999999996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533.95000000000005</v>
      </c>
      <c r="D478" s="249">
        <v>542.88333333333333</v>
      </c>
      <c r="E478" s="249">
        <v>522.76666666666665</v>
      </c>
      <c r="F478" s="249">
        <v>511.58333333333337</v>
      </c>
      <c r="G478" s="249">
        <v>491.4666666666667</v>
      </c>
      <c r="H478" s="249">
        <v>554.06666666666661</v>
      </c>
      <c r="I478" s="249">
        <v>574.18333333333317</v>
      </c>
      <c r="J478" s="249">
        <v>585.36666666666656</v>
      </c>
      <c r="K478" s="248">
        <v>563</v>
      </c>
      <c r="L478" s="248">
        <v>531.70000000000005</v>
      </c>
      <c r="M478" s="248">
        <v>4.7293000000000003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770.45</v>
      </c>
      <c r="D479" s="249">
        <v>767.88333333333321</v>
      </c>
      <c r="E479" s="249">
        <v>761.61666666666645</v>
      </c>
      <c r="F479" s="249">
        <v>752.78333333333319</v>
      </c>
      <c r="G479" s="249">
        <v>746.51666666666642</v>
      </c>
      <c r="H479" s="249">
        <v>776.71666666666647</v>
      </c>
      <c r="I479" s="249">
        <v>782.98333333333335</v>
      </c>
      <c r="J479" s="249">
        <v>791.81666666666649</v>
      </c>
      <c r="K479" s="248">
        <v>774.15</v>
      </c>
      <c r="L479" s="248">
        <v>759.05</v>
      </c>
      <c r="M479" s="248">
        <v>25.664459999999998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771.25</v>
      </c>
      <c r="D480" s="249">
        <v>771.26666666666677</v>
      </c>
      <c r="E480" s="249">
        <v>763.73333333333358</v>
      </c>
      <c r="F480" s="249">
        <v>756.21666666666681</v>
      </c>
      <c r="G480" s="249">
        <v>748.68333333333362</v>
      </c>
      <c r="H480" s="249">
        <v>778.78333333333353</v>
      </c>
      <c r="I480" s="249">
        <v>786.31666666666661</v>
      </c>
      <c r="J480" s="249">
        <v>793.83333333333348</v>
      </c>
      <c r="K480" s="248">
        <v>778.8</v>
      </c>
      <c r="L480" s="248">
        <v>763.75</v>
      </c>
      <c r="M480" s="248">
        <v>0.40593000000000001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7014.1</v>
      </c>
      <c r="D481" s="249">
        <v>7057.3500000000013</v>
      </c>
      <c r="E481" s="249">
        <v>6949.9000000000024</v>
      </c>
      <c r="F481" s="249">
        <v>6885.7000000000007</v>
      </c>
      <c r="G481" s="249">
        <v>6778.2500000000018</v>
      </c>
      <c r="H481" s="249">
        <v>7121.5500000000029</v>
      </c>
      <c r="I481" s="249">
        <v>7229.0000000000018</v>
      </c>
      <c r="J481" s="249">
        <v>7293.2000000000035</v>
      </c>
      <c r="K481" s="248">
        <v>7164.8</v>
      </c>
      <c r="L481" s="248">
        <v>6993.15</v>
      </c>
      <c r="M481" s="248">
        <v>2.8517999999999999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84.7</v>
      </c>
      <c r="D482" s="249">
        <v>86.266666666666666</v>
      </c>
      <c r="E482" s="249">
        <v>82.433333333333337</v>
      </c>
      <c r="F482" s="249">
        <v>80.166666666666671</v>
      </c>
      <c r="G482" s="249">
        <v>76.333333333333343</v>
      </c>
      <c r="H482" s="249">
        <v>88.533333333333331</v>
      </c>
      <c r="I482" s="249">
        <v>92.366666666666674</v>
      </c>
      <c r="J482" s="249">
        <v>94.633333333333326</v>
      </c>
      <c r="K482" s="248">
        <v>90.1</v>
      </c>
      <c r="L482" s="248">
        <v>84</v>
      </c>
      <c r="M482" s="248">
        <v>366.01861000000002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1745.25</v>
      </c>
      <c r="D483" s="249">
        <v>1752.7</v>
      </c>
      <c r="E483" s="249">
        <v>1728.4</v>
      </c>
      <c r="F483" s="249">
        <v>1711.55</v>
      </c>
      <c r="G483" s="249">
        <v>1687.25</v>
      </c>
      <c r="H483" s="249">
        <v>1769.5500000000002</v>
      </c>
      <c r="I483" s="249">
        <v>1793.85</v>
      </c>
      <c r="J483" s="249">
        <v>1810.7000000000003</v>
      </c>
      <c r="K483" s="248">
        <v>1777</v>
      </c>
      <c r="L483" s="248">
        <v>1735.85</v>
      </c>
      <c r="M483" s="248">
        <v>2.25942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903.6</v>
      </c>
      <c r="D484" s="259">
        <v>915.05000000000007</v>
      </c>
      <c r="E484" s="259">
        <v>890.55000000000018</v>
      </c>
      <c r="F484" s="259">
        <v>877.50000000000011</v>
      </c>
      <c r="G484" s="259">
        <v>853.00000000000023</v>
      </c>
      <c r="H484" s="259">
        <v>928.10000000000014</v>
      </c>
      <c r="I484" s="259">
        <v>952.59999999999991</v>
      </c>
      <c r="J484" s="258">
        <v>965.65000000000009</v>
      </c>
      <c r="K484" s="258">
        <v>939.55</v>
      </c>
      <c r="L484" s="258">
        <v>902</v>
      </c>
      <c r="M484" s="227">
        <v>13.24668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268.75</v>
      </c>
      <c r="D485" s="259">
        <v>267.78333333333336</v>
      </c>
      <c r="E485" s="259">
        <v>262.9666666666667</v>
      </c>
      <c r="F485" s="259">
        <v>257.18333333333334</v>
      </c>
      <c r="G485" s="259">
        <v>252.36666666666667</v>
      </c>
      <c r="H485" s="259">
        <v>273.56666666666672</v>
      </c>
      <c r="I485" s="259">
        <v>278.38333333333344</v>
      </c>
      <c r="J485" s="258">
        <v>284.16666666666674</v>
      </c>
      <c r="K485" s="258">
        <v>272.60000000000002</v>
      </c>
      <c r="L485" s="258">
        <v>262</v>
      </c>
      <c r="M485" s="227">
        <v>5.1879999999999997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2846.4</v>
      </c>
      <c r="D486" s="249">
        <v>2856.4666666666672</v>
      </c>
      <c r="E486" s="249">
        <v>2810.1333333333341</v>
      </c>
      <c r="F486" s="249">
        <v>2773.8666666666668</v>
      </c>
      <c r="G486" s="249">
        <v>2727.5333333333338</v>
      </c>
      <c r="H486" s="249">
        <v>2892.7333333333345</v>
      </c>
      <c r="I486" s="249">
        <v>2939.0666666666675</v>
      </c>
      <c r="J486" s="249">
        <v>2975.3333333333348</v>
      </c>
      <c r="K486" s="248">
        <v>2902.8</v>
      </c>
      <c r="L486" s="248">
        <v>2820.2</v>
      </c>
      <c r="M486" s="248">
        <v>0.47743999999999998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713.9</v>
      </c>
      <c r="D487" s="259">
        <v>715.4666666666667</v>
      </c>
      <c r="E487" s="259">
        <v>704.43333333333339</v>
      </c>
      <c r="F487" s="259">
        <v>694.9666666666667</v>
      </c>
      <c r="G487" s="259">
        <v>683.93333333333339</v>
      </c>
      <c r="H487" s="259">
        <v>724.93333333333339</v>
      </c>
      <c r="I487" s="259">
        <v>735.9666666666667</v>
      </c>
      <c r="J487" s="258">
        <v>745.43333333333339</v>
      </c>
      <c r="K487" s="258">
        <v>726.5</v>
      </c>
      <c r="L487" s="258">
        <v>706</v>
      </c>
      <c r="M487" s="227">
        <v>1.97079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337.35</v>
      </c>
      <c r="D488" s="249">
        <v>337.86666666666667</v>
      </c>
      <c r="E488" s="249">
        <v>333.48333333333335</v>
      </c>
      <c r="F488" s="249">
        <v>329.61666666666667</v>
      </c>
      <c r="G488" s="249">
        <v>325.23333333333335</v>
      </c>
      <c r="H488" s="249">
        <v>341.73333333333335</v>
      </c>
      <c r="I488" s="249">
        <v>346.11666666666667</v>
      </c>
      <c r="J488" s="249">
        <v>349.98333333333335</v>
      </c>
      <c r="K488" s="248">
        <v>342.25</v>
      </c>
      <c r="L488" s="248">
        <v>334</v>
      </c>
      <c r="M488" s="248">
        <v>0.92549999999999999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333.9</v>
      </c>
      <c r="D489" s="259">
        <v>334.96666666666664</v>
      </c>
      <c r="E489" s="249">
        <v>331.23333333333329</v>
      </c>
      <c r="F489" s="249">
        <v>328.56666666666666</v>
      </c>
      <c r="G489" s="249">
        <v>324.83333333333331</v>
      </c>
      <c r="H489" s="249">
        <v>337.63333333333327</v>
      </c>
      <c r="I489" s="249">
        <v>341.36666666666662</v>
      </c>
      <c r="J489" s="249">
        <v>344.03333333333325</v>
      </c>
      <c r="K489" s="248">
        <v>338.7</v>
      </c>
      <c r="L489" s="248">
        <v>332.3</v>
      </c>
      <c r="M489" s="248">
        <v>1.2039899999999999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291.39999999999998</v>
      </c>
      <c r="D490" s="249">
        <v>290.86666666666662</v>
      </c>
      <c r="E490" s="249">
        <v>285.23333333333323</v>
      </c>
      <c r="F490" s="249">
        <v>279.06666666666661</v>
      </c>
      <c r="G490" s="249">
        <v>273.43333333333322</v>
      </c>
      <c r="H490" s="249">
        <v>297.03333333333325</v>
      </c>
      <c r="I490" s="249">
        <v>302.66666666666657</v>
      </c>
      <c r="J490" s="249">
        <v>308.83333333333326</v>
      </c>
      <c r="K490" s="248">
        <v>296.5</v>
      </c>
      <c r="L490" s="248">
        <v>284.7</v>
      </c>
      <c r="M490" s="248">
        <v>4.8236400000000001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1396.65</v>
      </c>
      <c r="D491" s="259">
        <v>1384.8833333333332</v>
      </c>
      <c r="E491" s="249">
        <v>1351.7666666666664</v>
      </c>
      <c r="F491" s="249">
        <v>1306.8833333333332</v>
      </c>
      <c r="G491" s="249">
        <v>1273.7666666666664</v>
      </c>
      <c r="H491" s="249">
        <v>1429.7666666666664</v>
      </c>
      <c r="I491" s="249">
        <v>1462.8833333333332</v>
      </c>
      <c r="J491" s="249">
        <v>1507.7666666666664</v>
      </c>
      <c r="K491" s="248">
        <v>1418</v>
      </c>
      <c r="L491" s="248">
        <v>1340</v>
      </c>
      <c r="M491" s="248">
        <v>16.603829999999999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1317.2</v>
      </c>
      <c r="D492" s="249">
        <v>1327.3333333333333</v>
      </c>
      <c r="E492" s="249">
        <v>1299.9666666666665</v>
      </c>
      <c r="F492" s="249">
        <v>1282.7333333333331</v>
      </c>
      <c r="G492" s="249">
        <v>1255.3666666666663</v>
      </c>
      <c r="H492" s="249">
        <v>1344.5666666666666</v>
      </c>
      <c r="I492" s="249">
        <v>1371.9333333333334</v>
      </c>
      <c r="J492" s="249">
        <v>1389.1666666666667</v>
      </c>
      <c r="K492" s="248">
        <v>1354.7</v>
      </c>
      <c r="L492" s="248">
        <v>1310.0999999999999</v>
      </c>
      <c r="M492" s="248">
        <v>2.47418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307.8</v>
      </c>
      <c r="D493" s="259">
        <v>309.86666666666667</v>
      </c>
      <c r="E493" s="249">
        <v>304.93333333333334</v>
      </c>
      <c r="F493" s="249">
        <v>302.06666666666666</v>
      </c>
      <c r="G493" s="249">
        <v>297.13333333333333</v>
      </c>
      <c r="H493" s="249">
        <v>312.73333333333335</v>
      </c>
      <c r="I493" s="249">
        <v>317.66666666666674</v>
      </c>
      <c r="J493" s="249">
        <v>320.53333333333336</v>
      </c>
      <c r="K493" s="248">
        <v>314.8</v>
      </c>
      <c r="L493" s="248">
        <v>307</v>
      </c>
      <c r="M493" s="248">
        <v>76.097350000000006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436.1</v>
      </c>
      <c r="D494" s="249">
        <v>437.09999999999997</v>
      </c>
      <c r="E494" s="249">
        <v>431.54999999999995</v>
      </c>
      <c r="F494" s="249">
        <v>427</v>
      </c>
      <c r="G494" s="249">
        <v>421.45</v>
      </c>
      <c r="H494" s="249">
        <v>441.64999999999992</v>
      </c>
      <c r="I494" s="249">
        <v>447.2</v>
      </c>
      <c r="J494" s="249">
        <v>451.74999999999989</v>
      </c>
      <c r="K494" s="248">
        <v>442.65</v>
      </c>
      <c r="L494" s="248">
        <v>432.55</v>
      </c>
      <c r="M494" s="248">
        <v>0.21032999999999999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1973.1</v>
      </c>
      <c r="D495" s="259">
        <v>1978.7833333333331</v>
      </c>
      <c r="E495" s="249">
        <v>1955.2666666666662</v>
      </c>
      <c r="F495" s="249">
        <v>1937.4333333333332</v>
      </c>
      <c r="G495" s="249">
        <v>1913.9166666666663</v>
      </c>
      <c r="H495" s="249">
        <v>1996.6166666666661</v>
      </c>
      <c r="I495" s="249">
        <v>2020.133333333333</v>
      </c>
      <c r="J495" s="249">
        <v>2037.966666666666</v>
      </c>
      <c r="K495" s="248">
        <v>2002.3</v>
      </c>
      <c r="L495" s="248">
        <v>1960.95</v>
      </c>
      <c r="M495" s="248">
        <v>0.40562999999999999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8.3000000000000007</v>
      </c>
      <c r="D496" s="259">
        <v>8.4</v>
      </c>
      <c r="E496" s="249">
        <v>8.15</v>
      </c>
      <c r="F496" s="249">
        <v>8</v>
      </c>
      <c r="G496" s="249">
        <v>7.75</v>
      </c>
      <c r="H496" s="249">
        <v>8.5500000000000007</v>
      </c>
      <c r="I496" s="249">
        <v>8.8000000000000007</v>
      </c>
      <c r="J496" s="249">
        <v>8.9500000000000011</v>
      </c>
      <c r="K496" s="248">
        <v>8.65</v>
      </c>
      <c r="L496" s="248">
        <v>8.25</v>
      </c>
      <c r="M496" s="248">
        <v>1267.25344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835.1</v>
      </c>
      <c r="D497" s="259">
        <v>838.13333333333333</v>
      </c>
      <c r="E497" s="249">
        <v>827.9666666666667</v>
      </c>
      <c r="F497" s="249">
        <v>820.83333333333337</v>
      </c>
      <c r="G497" s="249">
        <v>810.66666666666674</v>
      </c>
      <c r="H497" s="249">
        <v>845.26666666666665</v>
      </c>
      <c r="I497" s="249">
        <v>855.43333333333339</v>
      </c>
      <c r="J497" s="249">
        <v>862.56666666666661</v>
      </c>
      <c r="K497" s="248">
        <v>848.3</v>
      </c>
      <c r="L497" s="248">
        <v>831</v>
      </c>
      <c r="M497" s="248">
        <v>7.4955999999999996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232.8</v>
      </c>
      <c r="D498" s="259">
        <v>231.38333333333333</v>
      </c>
      <c r="E498" s="249">
        <v>226.56666666666666</v>
      </c>
      <c r="F498" s="249">
        <v>220.33333333333334</v>
      </c>
      <c r="G498" s="249">
        <v>215.51666666666668</v>
      </c>
      <c r="H498" s="249">
        <v>237.61666666666665</v>
      </c>
      <c r="I498" s="249">
        <v>242.43333333333331</v>
      </c>
      <c r="J498" s="249">
        <v>248.66666666666663</v>
      </c>
      <c r="K498" s="248">
        <v>236.2</v>
      </c>
      <c r="L498" s="248">
        <v>225.15</v>
      </c>
      <c r="M498" s="248">
        <v>10.701230000000001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79.099999999999994</v>
      </c>
      <c r="D499" s="259">
        <v>78.95</v>
      </c>
      <c r="E499" s="249">
        <v>78</v>
      </c>
      <c r="F499" s="249">
        <v>76.899999999999991</v>
      </c>
      <c r="G499" s="249">
        <v>75.949999999999989</v>
      </c>
      <c r="H499" s="249">
        <v>80.050000000000011</v>
      </c>
      <c r="I499" s="249">
        <v>81.000000000000028</v>
      </c>
      <c r="J499" s="249">
        <v>82.100000000000023</v>
      </c>
      <c r="K499" s="248">
        <v>79.900000000000006</v>
      </c>
      <c r="L499" s="248">
        <v>77.849999999999994</v>
      </c>
      <c r="M499" s="248">
        <v>7.9035099999999998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771.45</v>
      </c>
      <c r="D500" s="259">
        <v>768</v>
      </c>
      <c r="E500" s="249">
        <v>756</v>
      </c>
      <c r="F500" s="249">
        <v>740.55</v>
      </c>
      <c r="G500" s="249">
        <v>728.55</v>
      </c>
      <c r="H500" s="249">
        <v>783.45</v>
      </c>
      <c r="I500" s="249">
        <v>795.45</v>
      </c>
      <c r="J500" s="249">
        <v>810.90000000000009</v>
      </c>
      <c r="K500" s="248">
        <v>780</v>
      </c>
      <c r="L500" s="248">
        <v>752.55</v>
      </c>
      <c r="M500" s="248">
        <v>1.3029599999999999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1488.3</v>
      </c>
      <c r="D501" s="259">
        <v>1491.3833333333332</v>
      </c>
      <c r="E501" s="249">
        <v>1475.0666666666664</v>
      </c>
      <c r="F501" s="249">
        <v>1461.8333333333333</v>
      </c>
      <c r="G501" s="249">
        <v>1445.5166666666664</v>
      </c>
      <c r="H501" s="249">
        <v>1504.6166666666663</v>
      </c>
      <c r="I501" s="249">
        <v>1520.9333333333329</v>
      </c>
      <c r="J501" s="249">
        <v>1534.1666666666663</v>
      </c>
      <c r="K501" s="248">
        <v>1507.7</v>
      </c>
      <c r="L501" s="248">
        <v>1478.15</v>
      </c>
      <c r="M501" s="248">
        <v>0.91690000000000005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389.75</v>
      </c>
      <c r="D502" s="259">
        <v>390.86666666666662</v>
      </c>
      <c r="E502" s="249">
        <v>386.93333333333322</v>
      </c>
      <c r="F502" s="249">
        <v>384.11666666666662</v>
      </c>
      <c r="G502" s="249">
        <v>380.18333333333322</v>
      </c>
      <c r="H502" s="249">
        <v>393.68333333333322</v>
      </c>
      <c r="I502" s="249">
        <v>397.61666666666662</v>
      </c>
      <c r="J502" s="249">
        <v>400.43333333333322</v>
      </c>
      <c r="K502" s="248">
        <v>394.8</v>
      </c>
      <c r="L502" s="248">
        <v>388.05</v>
      </c>
      <c r="M502" s="248">
        <v>90.06317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220.25</v>
      </c>
      <c r="D503" s="259">
        <v>220.93333333333331</v>
      </c>
      <c r="E503" s="249">
        <v>218.26666666666662</v>
      </c>
      <c r="F503" s="249">
        <v>216.2833333333333</v>
      </c>
      <c r="G503" s="249">
        <v>213.61666666666662</v>
      </c>
      <c r="H503" s="249">
        <v>222.91666666666663</v>
      </c>
      <c r="I503" s="249">
        <v>225.58333333333331</v>
      </c>
      <c r="J503" s="249">
        <v>227.56666666666663</v>
      </c>
      <c r="K503" s="248">
        <v>223.6</v>
      </c>
      <c r="L503" s="248">
        <v>218.95</v>
      </c>
      <c r="M503" s="248">
        <v>5.2621900000000004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21.2</v>
      </c>
      <c r="D504" s="259">
        <v>21.566666666666666</v>
      </c>
      <c r="E504" s="249">
        <v>20.683333333333334</v>
      </c>
      <c r="F504" s="249">
        <v>20.166666666666668</v>
      </c>
      <c r="G504" s="249">
        <v>19.283333333333335</v>
      </c>
      <c r="H504" s="249">
        <v>22.083333333333332</v>
      </c>
      <c r="I504" s="249">
        <v>22.966666666666665</v>
      </c>
      <c r="J504" s="249">
        <v>23.483333333333331</v>
      </c>
      <c r="K504" s="248">
        <v>22.45</v>
      </c>
      <c r="L504" s="248">
        <v>21.05</v>
      </c>
      <c r="M504" s="248">
        <v>4836.7572700000001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9200.5</v>
      </c>
      <c r="D505" s="259">
        <v>9206.8166666666675</v>
      </c>
      <c r="E505" s="249">
        <v>9173.6833333333343</v>
      </c>
      <c r="F505" s="249">
        <v>9146.8666666666668</v>
      </c>
      <c r="G505" s="249">
        <v>9113.7333333333336</v>
      </c>
      <c r="H505" s="249">
        <v>9233.633333333335</v>
      </c>
      <c r="I505" s="249">
        <v>9266.7666666666701</v>
      </c>
      <c r="J505" s="249">
        <v>9293.5833333333358</v>
      </c>
      <c r="K505" s="248">
        <v>9239.9500000000007</v>
      </c>
      <c r="L505" s="248">
        <v>9180</v>
      </c>
      <c r="M505" s="248">
        <v>3.2320000000000002E-2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250.55</v>
      </c>
      <c r="D506" s="249">
        <v>252.65</v>
      </c>
      <c r="E506" s="249">
        <v>247.45</v>
      </c>
      <c r="F506" s="249">
        <v>244.35</v>
      </c>
      <c r="G506" s="249">
        <v>239.14999999999998</v>
      </c>
      <c r="H506" s="249">
        <v>255.75</v>
      </c>
      <c r="I506" s="249">
        <v>260.95</v>
      </c>
      <c r="J506" s="248">
        <v>264.05</v>
      </c>
      <c r="K506" s="248">
        <v>257.85000000000002</v>
      </c>
      <c r="L506" s="248">
        <v>249.55</v>
      </c>
      <c r="M506" s="227">
        <v>65.581069999999997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219.8</v>
      </c>
      <c r="D507" s="249">
        <v>219.43333333333331</v>
      </c>
      <c r="E507" s="249">
        <v>218.16666666666663</v>
      </c>
      <c r="F507" s="249">
        <v>216.53333333333333</v>
      </c>
      <c r="G507" s="249">
        <v>215.26666666666665</v>
      </c>
      <c r="H507" s="249">
        <v>221.06666666666661</v>
      </c>
      <c r="I507" s="249">
        <v>222.33333333333331</v>
      </c>
      <c r="J507" s="248">
        <v>223.96666666666658</v>
      </c>
      <c r="K507" s="248">
        <v>220.7</v>
      </c>
      <c r="L507" s="248">
        <v>217.8</v>
      </c>
      <c r="M507" s="227">
        <v>4.6132499999999999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62.15</v>
      </c>
      <c r="D508" s="259">
        <v>62.666666666666664</v>
      </c>
      <c r="E508" s="249">
        <v>61.333333333333329</v>
      </c>
      <c r="F508" s="249">
        <v>60.516666666666666</v>
      </c>
      <c r="G508" s="249">
        <v>59.18333333333333</v>
      </c>
      <c r="H508" s="249">
        <v>63.483333333333327</v>
      </c>
      <c r="I508" s="249">
        <v>64.816666666666663</v>
      </c>
      <c r="J508" s="249">
        <v>65.633333333333326</v>
      </c>
      <c r="K508" s="248">
        <v>64</v>
      </c>
      <c r="L508" s="248">
        <v>61.85</v>
      </c>
      <c r="M508" s="248">
        <v>482.20918999999998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407.9</v>
      </c>
      <c r="D509" s="259">
        <v>407.63333333333338</v>
      </c>
      <c r="E509" s="249">
        <v>404.86666666666679</v>
      </c>
      <c r="F509" s="249">
        <v>401.83333333333343</v>
      </c>
      <c r="G509" s="249">
        <v>399.06666666666683</v>
      </c>
      <c r="H509" s="249">
        <v>410.66666666666674</v>
      </c>
      <c r="I509" s="249">
        <v>413.43333333333328</v>
      </c>
      <c r="J509" s="249">
        <v>416.4666666666667</v>
      </c>
      <c r="K509" s="248">
        <v>410.4</v>
      </c>
      <c r="L509" s="248">
        <v>404.6</v>
      </c>
      <c r="M509" s="248">
        <v>6.4768499999999998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1591.75</v>
      </c>
      <c r="D510" s="249">
        <v>1599.2</v>
      </c>
      <c r="E510" s="249">
        <v>1582.5500000000002</v>
      </c>
      <c r="F510" s="249">
        <v>1573.3500000000001</v>
      </c>
      <c r="G510" s="249">
        <v>1556.7000000000003</v>
      </c>
      <c r="H510" s="249">
        <v>1608.4</v>
      </c>
      <c r="I510" s="249">
        <v>1625.0500000000002</v>
      </c>
      <c r="J510" s="248">
        <v>1634.25</v>
      </c>
      <c r="K510" s="248">
        <v>1615.85</v>
      </c>
      <c r="L510" s="248">
        <v>1590</v>
      </c>
      <c r="M510" s="227">
        <v>7.5620000000000007E-2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1378.9</v>
      </c>
      <c r="D511" s="259">
        <v>1379.5833333333333</v>
      </c>
      <c r="E511" s="249">
        <v>1376.0166666666664</v>
      </c>
      <c r="F511" s="249">
        <v>1373.1333333333332</v>
      </c>
      <c r="G511" s="249">
        <v>1369.5666666666664</v>
      </c>
      <c r="H511" s="249">
        <v>1382.4666666666665</v>
      </c>
      <c r="I511" s="249">
        <v>1386.0333333333335</v>
      </c>
      <c r="J511" s="249">
        <v>1388.9166666666665</v>
      </c>
      <c r="K511" s="248">
        <v>1383.15</v>
      </c>
      <c r="L511" s="248">
        <v>1376.7</v>
      </c>
      <c r="M511" s="248">
        <v>0.37365999999999999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7.332031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35" width="9.332031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3"/>
      <c r="B5" s="384"/>
      <c r="C5" s="383"/>
      <c r="D5" s="384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5" t="s">
        <v>516</v>
      </c>
      <c r="C7" s="384"/>
      <c r="D7" s="7">
        <f>Main!B10</f>
        <v>44914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2.8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44911</v>
      </c>
      <c r="B10" s="29">
        <v>539506</v>
      </c>
      <c r="C10" s="28" t="s">
        <v>1102</v>
      </c>
      <c r="D10" s="28" t="s">
        <v>1103</v>
      </c>
      <c r="E10" s="28" t="s">
        <v>526</v>
      </c>
      <c r="F10" s="85">
        <v>200000</v>
      </c>
      <c r="G10" s="29">
        <v>1.87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44911</v>
      </c>
      <c r="B11" s="29">
        <v>539506</v>
      </c>
      <c r="C11" s="28" t="s">
        <v>1102</v>
      </c>
      <c r="D11" s="28" t="s">
        <v>1104</v>
      </c>
      <c r="E11" s="28" t="s">
        <v>525</v>
      </c>
      <c r="F11" s="85">
        <v>353740</v>
      </c>
      <c r="G11" s="29">
        <v>1.87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44911</v>
      </c>
      <c r="B12" s="29">
        <v>538351</v>
      </c>
      <c r="C12" s="28" t="s">
        <v>1042</v>
      </c>
      <c r="D12" s="28" t="s">
        <v>1043</v>
      </c>
      <c r="E12" s="28" t="s">
        <v>526</v>
      </c>
      <c r="F12" s="85">
        <v>200000</v>
      </c>
      <c r="G12" s="29">
        <v>15.99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44911</v>
      </c>
      <c r="B13" s="29">
        <v>538351</v>
      </c>
      <c r="C13" s="28" t="s">
        <v>1042</v>
      </c>
      <c r="D13" s="28" t="s">
        <v>1043</v>
      </c>
      <c r="E13" s="28" t="s">
        <v>525</v>
      </c>
      <c r="F13" s="85">
        <v>81025</v>
      </c>
      <c r="G13" s="29">
        <v>17.63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44911</v>
      </c>
      <c r="B14" s="29">
        <v>538351</v>
      </c>
      <c r="C14" s="28" t="s">
        <v>1042</v>
      </c>
      <c r="D14" s="28" t="s">
        <v>1105</v>
      </c>
      <c r="E14" s="28" t="s">
        <v>526</v>
      </c>
      <c r="F14" s="85">
        <v>54808</v>
      </c>
      <c r="G14" s="29">
        <v>17.64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44911</v>
      </c>
      <c r="B15" s="29">
        <v>538351</v>
      </c>
      <c r="C15" s="28" t="s">
        <v>1042</v>
      </c>
      <c r="D15" s="28" t="s">
        <v>1105</v>
      </c>
      <c r="E15" s="28" t="s">
        <v>525</v>
      </c>
      <c r="F15" s="85">
        <v>70006</v>
      </c>
      <c r="G15" s="29">
        <v>17.48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44911</v>
      </c>
      <c r="B16" s="29">
        <v>538351</v>
      </c>
      <c r="C16" s="28" t="s">
        <v>1042</v>
      </c>
      <c r="D16" s="28" t="s">
        <v>1071</v>
      </c>
      <c r="E16" s="28" t="s">
        <v>525</v>
      </c>
      <c r="F16" s="85">
        <v>100000</v>
      </c>
      <c r="G16" s="29">
        <v>15.9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44911</v>
      </c>
      <c r="B17" s="29">
        <v>539115</v>
      </c>
      <c r="C17" s="28" t="s">
        <v>1044</v>
      </c>
      <c r="D17" s="28" t="s">
        <v>1045</v>
      </c>
      <c r="E17" s="28" t="s">
        <v>526</v>
      </c>
      <c r="F17" s="85">
        <v>37500</v>
      </c>
      <c r="G17" s="29">
        <v>53.41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44911</v>
      </c>
      <c r="B18" s="29">
        <v>526851</v>
      </c>
      <c r="C18" s="28" t="s">
        <v>1046</v>
      </c>
      <c r="D18" s="28" t="s">
        <v>1047</v>
      </c>
      <c r="E18" s="28" t="s">
        <v>526</v>
      </c>
      <c r="F18" s="85">
        <v>22190</v>
      </c>
      <c r="G18" s="29">
        <v>128.76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44911</v>
      </c>
      <c r="B19" s="29">
        <v>534732</v>
      </c>
      <c r="C19" s="28" t="s">
        <v>1106</v>
      </c>
      <c r="D19" s="28" t="s">
        <v>1107</v>
      </c>
      <c r="E19" s="28" t="s">
        <v>526</v>
      </c>
      <c r="F19" s="85">
        <v>294113</v>
      </c>
      <c r="G19" s="29">
        <v>8.2799999999999994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44911</v>
      </c>
      <c r="B20" s="29">
        <v>540681</v>
      </c>
      <c r="C20" s="28" t="s">
        <v>1108</v>
      </c>
      <c r="D20" s="28" t="s">
        <v>1109</v>
      </c>
      <c r="E20" s="28" t="s">
        <v>526</v>
      </c>
      <c r="F20" s="85">
        <v>50000</v>
      </c>
      <c r="G20" s="29">
        <v>12.32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44911</v>
      </c>
      <c r="B21" s="29">
        <v>540681</v>
      </c>
      <c r="C21" s="28" t="s">
        <v>1108</v>
      </c>
      <c r="D21" s="28" t="s">
        <v>1110</v>
      </c>
      <c r="E21" s="28" t="s">
        <v>525</v>
      </c>
      <c r="F21" s="85">
        <v>40000</v>
      </c>
      <c r="G21" s="29">
        <v>13.25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44911</v>
      </c>
      <c r="B22" s="29">
        <v>540681</v>
      </c>
      <c r="C22" s="28" t="s">
        <v>1108</v>
      </c>
      <c r="D22" s="28" t="s">
        <v>1111</v>
      </c>
      <c r="E22" s="28" t="s">
        <v>525</v>
      </c>
      <c r="F22" s="85">
        <v>50000</v>
      </c>
      <c r="G22" s="29">
        <v>13.56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44911</v>
      </c>
      <c r="B23" s="29">
        <v>540681</v>
      </c>
      <c r="C23" s="28" t="s">
        <v>1108</v>
      </c>
      <c r="D23" s="28" t="s">
        <v>1112</v>
      </c>
      <c r="E23" s="28" t="s">
        <v>525</v>
      </c>
      <c r="F23" s="85">
        <v>310000</v>
      </c>
      <c r="G23" s="29">
        <v>13.56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44911</v>
      </c>
      <c r="B24" s="29">
        <v>540681</v>
      </c>
      <c r="C24" s="28" t="s">
        <v>1108</v>
      </c>
      <c r="D24" s="28" t="s">
        <v>1022</v>
      </c>
      <c r="E24" s="28" t="s">
        <v>526</v>
      </c>
      <c r="F24" s="85">
        <v>70000</v>
      </c>
      <c r="G24" s="29">
        <v>12.32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44911</v>
      </c>
      <c r="B25" s="29">
        <v>540681</v>
      </c>
      <c r="C25" s="28" t="s">
        <v>1108</v>
      </c>
      <c r="D25" s="28" t="s">
        <v>1022</v>
      </c>
      <c r="E25" s="28" t="s">
        <v>525</v>
      </c>
      <c r="F25" s="85">
        <v>70000</v>
      </c>
      <c r="G25" s="29">
        <v>13.55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44911</v>
      </c>
      <c r="B26" s="29">
        <v>540681</v>
      </c>
      <c r="C26" s="28" t="s">
        <v>1108</v>
      </c>
      <c r="D26" s="28" t="s">
        <v>1113</v>
      </c>
      <c r="E26" s="28" t="s">
        <v>526</v>
      </c>
      <c r="F26" s="85">
        <v>50000</v>
      </c>
      <c r="G26" s="29">
        <v>13.56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44911</v>
      </c>
      <c r="B27" s="29">
        <v>540681</v>
      </c>
      <c r="C27" s="28" t="s">
        <v>1108</v>
      </c>
      <c r="D27" s="28" t="s">
        <v>1114</v>
      </c>
      <c r="E27" s="28" t="s">
        <v>526</v>
      </c>
      <c r="F27" s="85">
        <v>110000</v>
      </c>
      <c r="G27" s="29">
        <v>13.56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44911</v>
      </c>
      <c r="B28" s="29">
        <v>540681</v>
      </c>
      <c r="C28" s="28" t="s">
        <v>1108</v>
      </c>
      <c r="D28" s="28" t="s">
        <v>1115</v>
      </c>
      <c r="E28" s="28" t="s">
        <v>526</v>
      </c>
      <c r="F28" s="85">
        <v>120000</v>
      </c>
      <c r="G28" s="29">
        <v>13.56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44911</v>
      </c>
      <c r="B29" s="29">
        <v>540681</v>
      </c>
      <c r="C29" s="28" t="s">
        <v>1108</v>
      </c>
      <c r="D29" s="28" t="s">
        <v>1116</v>
      </c>
      <c r="E29" s="28" t="s">
        <v>526</v>
      </c>
      <c r="F29" s="85">
        <v>130000</v>
      </c>
      <c r="G29" s="29">
        <v>13.56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44911</v>
      </c>
      <c r="B30" s="29">
        <v>539559</v>
      </c>
      <c r="C30" s="28" t="s">
        <v>1117</v>
      </c>
      <c r="D30" s="28" t="s">
        <v>1118</v>
      </c>
      <c r="E30" s="28" t="s">
        <v>525</v>
      </c>
      <c r="F30" s="85">
        <v>23500</v>
      </c>
      <c r="G30" s="29">
        <v>103.3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44911</v>
      </c>
      <c r="B31" s="29">
        <v>539559</v>
      </c>
      <c r="C31" s="28" t="s">
        <v>1117</v>
      </c>
      <c r="D31" s="28" t="s">
        <v>1119</v>
      </c>
      <c r="E31" s="28" t="s">
        <v>525</v>
      </c>
      <c r="F31" s="85">
        <v>30000</v>
      </c>
      <c r="G31" s="29">
        <v>103.3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44911</v>
      </c>
      <c r="B32" s="29">
        <v>539559</v>
      </c>
      <c r="C32" s="28" t="s">
        <v>1117</v>
      </c>
      <c r="D32" s="28" t="s">
        <v>1120</v>
      </c>
      <c r="E32" s="28" t="s">
        <v>526</v>
      </c>
      <c r="F32" s="85">
        <v>77441</v>
      </c>
      <c r="G32" s="29">
        <v>103.29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44911</v>
      </c>
      <c r="B33" s="29">
        <v>539559</v>
      </c>
      <c r="C33" s="28" t="s">
        <v>1117</v>
      </c>
      <c r="D33" s="28" t="s">
        <v>1120</v>
      </c>
      <c r="E33" s="28" t="s">
        <v>525</v>
      </c>
      <c r="F33" s="85">
        <v>1072</v>
      </c>
      <c r="G33" s="29">
        <v>103.27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44911</v>
      </c>
      <c r="B34" s="29">
        <v>540204</v>
      </c>
      <c r="C34" s="28" t="s">
        <v>1032</v>
      </c>
      <c r="D34" s="28" t="s">
        <v>1033</v>
      </c>
      <c r="E34" s="28" t="s">
        <v>526</v>
      </c>
      <c r="F34" s="85">
        <v>116111</v>
      </c>
      <c r="G34" s="29">
        <v>45.38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44911</v>
      </c>
      <c r="B35" s="29">
        <v>540204</v>
      </c>
      <c r="C35" s="28" t="s">
        <v>1032</v>
      </c>
      <c r="D35" s="28" t="s">
        <v>1049</v>
      </c>
      <c r="E35" s="28" t="s">
        <v>525</v>
      </c>
      <c r="F35" s="85">
        <v>108565</v>
      </c>
      <c r="G35" s="29">
        <v>45.37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44911</v>
      </c>
      <c r="B36" s="29">
        <v>512441</v>
      </c>
      <c r="C36" s="28" t="s">
        <v>1121</v>
      </c>
      <c r="D36" s="28" t="s">
        <v>1122</v>
      </c>
      <c r="E36" s="28" t="s">
        <v>525</v>
      </c>
      <c r="F36" s="85">
        <v>8505</v>
      </c>
      <c r="G36" s="29">
        <v>40.65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44911</v>
      </c>
      <c r="B37" s="29">
        <v>542668</v>
      </c>
      <c r="C37" s="28" t="s">
        <v>1123</v>
      </c>
      <c r="D37" s="28" t="s">
        <v>1048</v>
      </c>
      <c r="E37" s="28" t="s">
        <v>526</v>
      </c>
      <c r="F37" s="85">
        <v>7000</v>
      </c>
      <c r="G37" s="29">
        <v>406.35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44911</v>
      </c>
      <c r="B38" s="29">
        <v>542668</v>
      </c>
      <c r="C38" s="28" t="s">
        <v>1123</v>
      </c>
      <c r="D38" s="28" t="s">
        <v>1048</v>
      </c>
      <c r="E38" s="28" t="s">
        <v>525</v>
      </c>
      <c r="F38" s="85">
        <v>7000</v>
      </c>
      <c r="G38" s="29">
        <v>407.16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44911</v>
      </c>
      <c r="B39" s="29">
        <v>542668</v>
      </c>
      <c r="C39" s="28" t="s">
        <v>1123</v>
      </c>
      <c r="D39" s="28" t="s">
        <v>1124</v>
      </c>
      <c r="E39" s="28" t="s">
        <v>525</v>
      </c>
      <c r="F39" s="85">
        <v>7000</v>
      </c>
      <c r="G39" s="29">
        <v>411.65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44911</v>
      </c>
      <c r="B40" s="29">
        <v>542668</v>
      </c>
      <c r="C40" s="28" t="s">
        <v>1123</v>
      </c>
      <c r="D40" s="28" t="s">
        <v>1124</v>
      </c>
      <c r="E40" s="28" t="s">
        <v>526</v>
      </c>
      <c r="F40" s="85">
        <v>7000</v>
      </c>
      <c r="G40" s="29">
        <v>411.65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44911</v>
      </c>
      <c r="B41" s="29">
        <v>542668</v>
      </c>
      <c r="C41" s="28" t="s">
        <v>1123</v>
      </c>
      <c r="D41" s="28" t="s">
        <v>1125</v>
      </c>
      <c r="E41" s="28" t="s">
        <v>526</v>
      </c>
      <c r="F41" s="85">
        <v>8000</v>
      </c>
      <c r="G41" s="29">
        <v>408.15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44911</v>
      </c>
      <c r="B42" s="29">
        <v>543372</v>
      </c>
      <c r="C42" s="28" t="s">
        <v>1126</v>
      </c>
      <c r="D42" s="28" t="s">
        <v>1115</v>
      </c>
      <c r="E42" s="28" t="s">
        <v>525</v>
      </c>
      <c r="F42" s="85">
        <v>12000</v>
      </c>
      <c r="G42" s="29">
        <v>81.33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44911</v>
      </c>
      <c r="B43" s="29">
        <v>540936</v>
      </c>
      <c r="C43" s="28" t="s">
        <v>1019</v>
      </c>
      <c r="D43" s="28" t="s">
        <v>1020</v>
      </c>
      <c r="E43" s="28" t="s">
        <v>526</v>
      </c>
      <c r="F43" s="85">
        <v>120279</v>
      </c>
      <c r="G43" s="29">
        <v>17.47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44911</v>
      </c>
      <c r="B44" s="29">
        <v>540936</v>
      </c>
      <c r="C44" s="28" t="s">
        <v>1019</v>
      </c>
      <c r="D44" s="28" t="s">
        <v>1020</v>
      </c>
      <c r="E44" s="28" t="s">
        <v>525</v>
      </c>
      <c r="F44" s="85">
        <v>130910</v>
      </c>
      <c r="G44" s="29">
        <v>17.34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44911</v>
      </c>
      <c r="B45" s="29">
        <v>540936</v>
      </c>
      <c r="C45" s="28" t="s">
        <v>1019</v>
      </c>
      <c r="D45" s="28" t="s">
        <v>1055</v>
      </c>
      <c r="E45" s="28" t="s">
        <v>525</v>
      </c>
      <c r="F45" s="85">
        <v>100000</v>
      </c>
      <c r="G45" s="29">
        <v>17.48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44911</v>
      </c>
      <c r="B46" s="29">
        <v>539228</v>
      </c>
      <c r="C46" s="28" t="s">
        <v>1127</v>
      </c>
      <c r="D46" s="28" t="s">
        <v>1128</v>
      </c>
      <c r="E46" s="28" t="s">
        <v>526</v>
      </c>
      <c r="F46" s="85">
        <v>945375</v>
      </c>
      <c r="G46" s="29">
        <v>16.600000000000001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44911</v>
      </c>
      <c r="B47" s="29">
        <v>539228</v>
      </c>
      <c r="C47" s="28" t="s">
        <v>1127</v>
      </c>
      <c r="D47" s="28" t="s">
        <v>1120</v>
      </c>
      <c r="E47" s="28" t="s">
        <v>526</v>
      </c>
      <c r="F47" s="85">
        <v>348578</v>
      </c>
      <c r="G47" s="29">
        <v>16.59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44911</v>
      </c>
      <c r="B48" s="29">
        <v>539228</v>
      </c>
      <c r="C48" s="28" t="s">
        <v>1127</v>
      </c>
      <c r="D48" s="28" t="s">
        <v>1120</v>
      </c>
      <c r="E48" s="28" t="s">
        <v>525</v>
      </c>
      <c r="F48" s="85">
        <v>348578</v>
      </c>
      <c r="G48" s="29">
        <v>16.52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44911</v>
      </c>
      <c r="B49" s="29">
        <v>505255</v>
      </c>
      <c r="C49" s="28" t="s">
        <v>1129</v>
      </c>
      <c r="D49" s="28" t="s">
        <v>1130</v>
      </c>
      <c r="E49" s="28" t="s">
        <v>526</v>
      </c>
      <c r="F49" s="85">
        <v>1000000</v>
      </c>
      <c r="G49" s="29">
        <v>1702.87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44911</v>
      </c>
      <c r="B50" s="29">
        <v>524238</v>
      </c>
      <c r="C50" s="28" t="s">
        <v>1074</v>
      </c>
      <c r="D50" s="28" t="s">
        <v>1131</v>
      </c>
      <c r="E50" s="28" t="s">
        <v>525</v>
      </c>
      <c r="F50" s="85">
        <v>25000</v>
      </c>
      <c r="G50" s="29">
        <v>8.25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44911</v>
      </c>
      <c r="B51" s="29">
        <v>513337</v>
      </c>
      <c r="C51" s="28" t="s">
        <v>1132</v>
      </c>
      <c r="D51" s="28" t="s">
        <v>1133</v>
      </c>
      <c r="E51" s="28" t="s">
        <v>525</v>
      </c>
      <c r="F51" s="85">
        <v>4473</v>
      </c>
      <c r="G51" s="29">
        <v>124.02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44911</v>
      </c>
      <c r="B52" s="29">
        <v>542592</v>
      </c>
      <c r="C52" s="28" t="s">
        <v>1134</v>
      </c>
      <c r="D52" s="28" t="s">
        <v>1135</v>
      </c>
      <c r="E52" s="28" t="s">
        <v>525</v>
      </c>
      <c r="F52" s="85">
        <v>4000</v>
      </c>
      <c r="G52" s="29">
        <v>352.25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44911</v>
      </c>
      <c r="B53" s="29">
        <v>542592</v>
      </c>
      <c r="C53" s="28" t="s">
        <v>1134</v>
      </c>
      <c r="D53" s="28" t="s">
        <v>1136</v>
      </c>
      <c r="E53" s="28" t="s">
        <v>525</v>
      </c>
      <c r="F53" s="85">
        <v>4000</v>
      </c>
      <c r="G53" s="29">
        <v>349.5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44911</v>
      </c>
      <c r="B54" s="29">
        <v>542592</v>
      </c>
      <c r="C54" s="28" t="s">
        <v>1134</v>
      </c>
      <c r="D54" s="28" t="s">
        <v>880</v>
      </c>
      <c r="E54" s="28" t="s">
        <v>526</v>
      </c>
      <c r="F54" s="85">
        <v>6000</v>
      </c>
      <c r="G54" s="29">
        <v>349.5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44911</v>
      </c>
      <c r="B55" s="29">
        <v>542592</v>
      </c>
      <c r="C55" s="28" t="s">
        <v>1134</v>
      </c>
      <c r="D55" s="28" t="s">
        <v>880</v>
      </c>
      <c r="E55" s="28" t="s">
        <v>525</v>
      </c>
      <c r="F55" s="85">
        <v>6000</v>
      </c>
      <c r="G55" s="29">
        <v>349.5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44911</v>
      </c>
      <c r="B56" s="29">
        <v>539692</v>
      </c>
      <c r="C56" s="28" t="s">
        <v>1137</v>
      </c>
      <c r="D56" s="28" t="s">
        <v>1138</v>
      </c>
      <c r="E56" s="28" t="s">
        <v>526</v>
      </c>
      <c r="F56" s="85">
        <v>100000</v>
      </c>
      <c r="G56" s="29">
        <v>7.8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44911</v>
      </c>
      <c r="B57" s="29">
        <v>539692</v>
      </c>
      <c r="C57" s="28" t="s">
        <v>1137</v>
      </c>
      <c r="D57" s="28" t="s">
        <v>1139</v>
      </c>
      <c r="E57" s="28" t="s">
        <v>526</v>
      </c>
      <c r="F57" s="85">
        <v>212000</v>
      </c>
      <c r="G57" s="29">
        <v>7.8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44911</v>
      </c>
      <c r="B58" s="29">
        <v>539692</v>
      </c>
      <c r="C58" s="28" t="s">
        <v>1137</v>
      </c>
      <c r="D58" s="28" t="s">
        <v>1140</v>
      </c>
      <c r="E58" s="28" t="s">
        <v>525</v>
      </c>
      <c r="F58" s="85">
        <v>101126</v>
      </c>
      <c r="G58" s="29">
        <v>7.8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44911</v>
      </c>
      <c r="B59" s="29">
        <v>539692</v>
      </c>
      <c r="C59" s="28" t="s">
        <v>1137</v>
      </c>
      <c r="D59" s="28" t="s">
        <v>1141</v>
      </c>
      <c r="E59" s="28" t="s">
        <v>525</v>
      </c>
      <c r="F59" s="85">
        <v>200000</v>
      </c>
      <c r="G59" s="29">
        <v>7.8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44911</v>
      </c>
      <c r="B60" s="29">
        <v>543286</v>
      </c>
      <c r="C60" s="28" t="s">
        <v>1142</v>
      </c>
      <c r="D60" s="28" t="s">
        <v>1143</v>
      </c>
      <c r="E60" s="28" t="s">
        <v>526</v>
      </c>
      <c r="F60" s="85">
        <v>30000</v>
      </c>
      <c r="G60" s="29">
        <v>20.84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44911</v>
      </c>
      <c r="B61" s="29">
        <v>504076</v>
      </c>
      <c r="C61" s="28" t="s">
        <v>1144</v>
      </c>
      <c r="D61" s="28" t="s">
        <v>1035</v>
      </c>
      <c r="E61" s="28" t="s">
        <v>525</v>
      </c>
      <c r="F61" s="85">
        <v>40382</v>
      </c>
      <c r="G61" s="29">
        <v>20.57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44911</v>
      </c>
      <c r="B62" s="29">
        <v>504076</v>
      </c>
      <c r="C62" s="28" t="s">
        <v>1144</v>
      </c>
      <c r="D62" s="28" t="s">
        <v>1035</v>
      </c>
      <c r="E62" s="28" t="s">
        <v>526</v>
      </c>
      <c r="F62" s="85">
        <v>101769</v>
      </c>
      <c r="G62" s="29">
        <v>20.71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44911</v>
      </c>
      <c r="B63" s="29">
        <v>539679</v>
      </c>
      <c r="C63" s="28" t="s">
        <v>899</v>
      </c>
      <c r="D63" s="28" t="s">
        <v>942</v>
      </c>
      <c r="E63" s="28" t="s">
        <v>526</v>
      </c>
      <c r="F63" s="85">
        <v>250000</v>
      </c>
      <c r="G63" s="29">
        <v>10.55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44911</v>
      </c>
      <c r="B64" s="29">
        <v>539679</v>
      </c>
      <c r="C64" s="28" t="s">
        <v>899</v>
      </c>
      <c r="D64" s="28" t="s">
        <v>1004</v>
      </c>
      <c r="E64" s="28" t="s">
        <v>525</v>
      </c>
      <c r="F64" s="85">
        <v>250000</v>
      </c>
      <c r="G64" s="29">
        <v>10.55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44911</v>
      </c>
      <c r="B65" s="29">
        <v>505523</v>
      </c>
      <c r="C65" s="28" t="s">
        <v>1145</v>
      </c>
      <c r="D65" s="28" t="s">
        <v>880</v>
      </c>
      <c r="E65" s="28" t="s">
        <v>525</v>
      </c>
      <c r="F65" s="85">
        <v>685444</v>
      </c>
      <c r="G65" s="29">
        <v>2.88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44911</v>
      </c>
      <c r="B66" s="29">
        <v>540401</v>
      </c>
      <c r="C66" s="28" t="s">
        <v>1146</v>
      </c>
      <c r="D66" s="28" t="s">
        <v>1076</v>
      </c>
      <c r="E66" s="28" t="s">
        <v>526</v>
      </c>
      <c r="F66" s="85">
        <v>587352</v>
      </c>
      <c r="G66" s="29">
        <v>26.08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44911</v>
      </c>
      <c r="B67" s="29">
        <v>540401</v>
      </c>
      <c r="C67" s="28" t="s">
        <v>1146</v>
      </c>
      <c r="D67" s="28" t="s">
        <v>1076</v>
      </c>
      <c r="E67" s="28" t="s">
        <v>525</v>
      </c>
      <c r="F67" s="85">
        <v>693704</v>
      </c>
      <c r="G67" s="29">
        <v>26.04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44911</v>
      </c>
      <c r="B68" s="29">
        <v>541337</v>
      </c>
      <c r="C68" s="28" t="s">
        <v>1050</v>
      </c>
      <c r="D68" s="28" t="s">
        <v>1147</v>
      </c>
      <c r="E68" s="28" t="s">
        <v>526</v>
      </c>
      <c r="F68" s="85">
        <v>135000</v>
      </c>
      <c r="G68" s="29">
        <v>3.98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44911</v>
      </c>
      <c r="B69" s="29">
        <v>541337</v>
      </c>
      <c r="C69" s="28" t="s">
        <v>1050</v>
      </c>
      <c r="D69" s="28" t="s">
        <v>1148</v>
      </c>
      <c r="E69" s="28" t="s">
        <v>525</v>
      </c>
      <c r="F69" s="85">
        <v>63000</v>
      </c>
      <c r="G69" s="29">
        <v>3.99</v>
      </c>
      <c r="H69" s="29" t="s">
        <v>304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44911</v>
      </c>
      <c r="B70" s="29">
        <v>541337</v>
      </c>
      <c r="C70" s="28" t="s">
        <v>1050</v>
      </c>
      <c r="D70" s="28" t="s">
        <v>1051</v>
      </c>
      <c r="E70" s="28" t="s">
        <v>526</v>
      </c>
      <c r="F70" s="85">
        <v>87000</v>
      </c>
      <c r="G70" s="29">
        <v>3.99</v>
      </c>
      <c r="H70" s="29" t="s">
        <v>304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44911</v>
      </c>
      <c r="B71" s="29">
        <v>514332</v>
      </c>
      <c r="C71" s="28" t="s">
        <v>1149</v>
      </c>
      <c r="D71" s="28" t="s">
        <v>1150</v>
      </c>
      <c r="E71" s="28" t="s">
        <v>525</v>
      </c>
      <c r="F71" s="85">
        <v>36000</v>
      </c>
      <c r="G71" s="29">
        <v>15.63</v>
      </c>
      <c r="H71" s="29" t="s">
        <v>304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44911</v>
      </c>
      <c r="B72" s="29">
        <v>514332</v>
      </c>
      <c r="C72" s="28" t="s">
        <v>1149</v>
      </c>
      <c r="D72" s="28" t="s">
        <v>1151</v>
      </c>
      <c r="E72" s="28" t="s">
        <v>526</v>
      </c>
      <c r="F72" s="85">
        <v>34000</v>
      </c>
      <c r="G72" s="29">
        <v>15.64</v>
      </c>
      <c r="H72" s="29" t="s">
        <v>304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44911</v>
      </c>
      <c r="B73" s="29">
        <v>514332</v>
      </c>
      <c r="C73" s="28" t="s">
        <v>1149</v>
      </c>
      <c r="D73" s="28" t="s">
        <v>1151</v>
      </c>
      <c r="E73" s="28" t="s">
        <v>525</v>
      </c>
      <c r="F73" s="85">
        <v>8</v>
      </c>
      <c r="G73" s="29">
        <v>14.69</v>
      </c>
      <c r="H73" s="29" t="s">
        <v>304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44911</v>
      </c>
      <c r="B74" s="29">
        <v>531465</v>
      </c>
      <c r="C74" s="28" t="s">
        <v>1152</v>
      </c>
      <c r="D74" s="28" t="s">
        <v>1153</v>
      </c>
      <c r="E74" s="28" t="s">
        <v>526</v>
      </c>
      <c r="F74" s="85">
        <v>1400000</v>
      </c>
      <c r="G74" s="29">
        <v>1.36</v>
      </c>
      <c r="H74" s="29" t="s">
        <v>304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44911</v>
      </c>
      <c r="B75" s="29">
        <v>540198</v>
      </c>
      <c r="C75" s="28" t="s">
        <v>1154</v>
      </c>
      <c r="D75" s="28" t="s">
        <v>1155</v>
      </c>
      <c r="E75" s="28" t="s">
        <v>526</v>
      </c>
      <c r="F75" s="85">
        <v>31161</v>
      </c>
      <c r="G75" s="29">
        <v>40.75</v>
      </c>
      <c r="H75" s="29" t="s">
        <v>304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44911</v>
      </c>
      <c r="B76" s="29">
        <v>511557</v>
      </c>
      <c r="C76" s="28" t="s">
        <v>1156</v>
      </c>
      <c r="D76" s="28" t="s">
        <v>1072</v>
      </c>
      <c r="E76" s="28" t="s">
        <v>526</v>
      </c>
      <c r="F76" s="85">
        <v>2230714</v>
      </c>
      <c r="G76" s="29">
        <v>1.43</v>
      </c>
      <c r="H76" s="29" t="s">
        <v>304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44911</v>
      </c>
      <c r="B77" s="29">
        <v>543171</v>
      </c>
      <c r="C77" s="28" t="s">
        <v>1077</v>
      </c>
      <c r="D77" s="28" t="s">
        <v>1155</v>
      </c>
      <c r="E77" s="28" t="s">
        <v>526</v>
      </c>
      <c r="F77" s="85">
        <v>470000</v>
      </c>
      <c r="G77" s="29">
        <v>44.1</v>
      </c>
      <c r="H77" s="29" t="s">
        <v>304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44911</v>
      </c>
      <c r="B78" s="29">
        <v>543171</v>
      </c>
      <c r="C78" s="28" t="s">
        <v>1077</v>
      </c>
      <c r="D78" s="28" t="s">
        <v>1155</v>
      </c>
      <c r="E78" s="28" t="s">
        <v>525</v>
      </c>
      <c r="F78" s="85">
        <v>570000</v>
      </c>
      <c r="G78" s="29">
        <v>42.15</v>
      </c>
      <c r="H78" s="29" t="s">
        <v>304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44911</v>
      </c>
      <c r="B79" s="29">
        <v>543171</v>
      </c>
      <c r="C79" s="28" t="s">
        <v>1077</v>
      </c>
      <c r="D79" s="28" t="s">
        <v>1157</v>
      </c>
      <c r="E79" s="28" t="s">
        <v>526</v>
      </c>
      <c r="F79" s="85">
        <v>83320</v>
      </c>
      <c r="G79" s="29">
        <v>43.18</v>
      </c>
      <c r="H79" s="29" t="s">
        <v>304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44911</v>
      </c>
      <c r="B80" s="29">
        <v>543171</v>
      </c>
      <c r="C80" s="28" t="s">
        <v>1077</v>
      </c>
      <c r="D80" s="28" t="s">
        <v>1157</v>
      </c>
      <c r="E80" s="28" t="s">
        <v>525</v>
      </c>
      <c r="F80" s="85">
        <v>83320</v>
      </c>
      <c r="G80" s="29">
        <v>42.57</v>
      </c>
      <c r="H80" s="29" t="s">
        <v>304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44911</v>
      </c>
      <c r="B81" s="29">
        <v>543171</v>
      </c>
      <c r="C81" s="28" t="s">
        <v>1077</v>
      </c>
      <c r="D81" s="28" t="s">
        <v>1158</v>
      </c>
      <c r="E81" s="28" t="s">
        <v>525</v>
      </c>
      <c r="F81" s="85">
        <v>100000</v>
      </c>
      <c r="G81" s="29">
        <v>44.1</v>
      </c>
      <c r="H81" s="29" t="s">
        <v>304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44911</v>
      </c>
      <c r="B82" s="29">
        <v>543171</v>
      </c>
      <c r="C82" s="28" t="s">
        <v>1077</v>
      </c>
      <c r="D82" s="28" t="s">
        <v>1159</v>
      </c>
      <c r="E82" s="28" t="s">
        <v>525</v>
      </c>
      <c r="F82" s="85">
        <v>100000</v>
      </c>
      <c r="G82" s="29">
        <v>44.1</v>
      </c>
      <c r="H82" s="29" t="s">
        <v>304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44911</v>
      </c>
      <c r="B83" s="29">
        <v>543171</v>
      </c>
      <c r="C83" s="28" t="s">
        <v>1077</v>
      </c>
      <c r="D83" s="28" t="s">
        <v>1078</v>
      </c>
      <c r="E83" s="28" t="s">
        <v>525</v>
      </c>
      <c r="F83" s="85">
        <v>300000</v>
      </c>
      <c r="G83" s="29">
        <v>44.1</v>
      </c>
      <c r="H83" s="29" t="s">
        <v>304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44911</v>
      </c>
      <c r="B84" s="29">
        <v>543171</v>
      </c>
      <c r="C84" s="28" t="s">
        <v>1077</v>
      </c>
      <c r="D84" s="28" t="s">
        <v>1020</v>
      </c>
      <c r="E84" s="28" t="s">
        <v>526</v>
      </c>
      <c r="F84" s="85">
        <v>95863</v>
      </c>
      <c r="G84" s="29">
        <v>44.05</v>
      </c>
      <c r="H84" s="29" t="s">
        <v>304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44911</v>
      </c>
      <c r="B85" s="29">
        <v>543171</v>
      </c>
      <c r="C85" s="28" t="s">
        <v>1077</v>
      </c>
      <c r="D85" s="28" t="s">
        <v>1120</v>
      </c>
      <c r="E85" s="28" t="s">
        <v>526</v>
      </c>
      <c r="F85" s="85">
        <v>264536</v>
      </c>
      <c r="G85" s="29">
        <v>42.13</v>
      </c>
      <c r="H85" s="29" t="s">
        <v>304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44911</v>
      </c>
      <c r="B86" s="29">
        <v>543171</v>
      </c>
      <c r="C86" s="28" t="s">
        <v>1077</v>
      </c>
      <c r="D86" s="28" t="s">
        <v>1020</v>
      </c>
      <c r="E86" s="28" t="s">
        <v>525</v>
      </c>
      <c r="F86" s="85">
        <v>70414</v>
      </c>
      <c r="G86" s="29">
        <v>43.79</v>
      </c>
      <c r="H86" s="29" t="s">
        <v>304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44911</v>
      </c>
      <c r="B87" s="29">
        <v>543171</v>
      </c>
      <c r="C87" s="28" t="s">
        <v>1077</v>
      </c>
      <c r="D87" s="28" t="s">
        <v>1120</v>
      </c>
      <c r="E87" s="28" t="s">
        <v>525</v>
      </c>
      <c r="F87" s="85">
        <v>264536</v>
      </c>
      <c r="G87" s="29">
        <v>42.1</v>
      </c>
      <c r="H87" s="29" t="s">
        <v>304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44911</v>
      </c>
      <c r="B88" s="29">
        <v>511760</v>
      </c>
      <c r="C88" s="28" t="s">
        <v>1160</v>
      </c>
      <c r="D88" s="28" t="s">
        <v>1161</v>
      </c>
      <c r="E88" s="28" t="s">
        <v>526</v>
      </c>
      <c r="F88" s="85">
        <v>1000900</v>
      </c>
      <c r="G88" s="29">
        <v>0.69</v>
      </c>
      <c r="H88" s="29" t="s">
        <v>304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44911</v>
      </c>
      <c r="B89" s="29">
        <v>520155</v>
      </c>
      <c r="C89" s="28" t="s">
        <v>1162</v>
      </c>
      <c r="D89" s="28" t="s">
        <v>1163</v>
      </c>
      <c r="E89" s="28" t="s">
        <v>526</v>
      </c>
      <c r="F89" s="85">
        <v>102196</v>
      </c>
      <c r="G89" s="29">
        <v>15.06</v>
      </c>
      <c r="H89" s="29" t="s">
        <v>304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44911</v>
      </c>
      <c r="B90" s="29">
        <v>530611</v>
      </c>
      <c r="C90" s="28" t="s">
        <v>1052</v>
      </c>
      <c r="D90" s="28" t="s">
        <v>880</v>
      </c>
      <c r="E90" s="28" t="s">
        <v>526</v>
      </c>
      <c r="F90" s="85">
        <v>1001234</v>
      </c>
      <c r="G90" s="29">
        <v>0.65</v>
      </c>
      <c r="H90" s="29" t="s">
        <v>304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44911</v>
      </c>
      <c r="B91" s="29">
        <v>530419</v>
      </c>
      <c r="C91" s="28" t="s">
        <v>1164</v>
      </c>
      <c r="D91" s="28" t="s">
        <v>1165</v>
      </c>
      <c r="E91" s="28" t="s">
        <v>526</v>
      </c>
      <c r="F91" s="85">
        <v>2513</v>
      </c>
      <c r="G91" s="29">
        <v>105.18</v>
      </c>
      <c r="H91" s="29" t="s">
        <v>304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44911</v>
      </c>
      <c r="B92" s="29">
        <v>530419</v>
      </c>
      <c r="C92" s="28" t="s">
        <v>1164</v>
      </c>
      <c r="D92" s="28" t="s">
        <v>1165</v>
      </c>
      <c r="E92" s="28" t="s">
        <v>525</v>
      </c>
      <c r="F92" s="85">
        <v>41651</v>
      </c>
      <c r="G92" s="29">
        <v>104.74</v>
      </c>
      <c r="H92" s="29" t="s">
        <v>304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44911</v>
      </c>
      <c r="B93" s="29">
        <v>543279</v>
      </c>
      <c r="C93" s="28" t="s">
        <v>1166</v>
      </c>
      <c r="D93" s="28" t="s">
        <v>1167</v>
      </c>
      <c r="E93" s="28" t="s">
        <v>526</v>
      </c>
      <c r="F93" s="85">
        <v>5000000</v>
      </c>
      <c r="G93" s="29">
        <v>110.88</v>
      </c>
      <c r="H93" s="29" t="s">
        <v>304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44911</v>
      </c>
      <c r="B94" s="29">
        <v>543279</v>
      </c>
      <c r="C94" s="28" t="s">
        <v>1166</v>
      </c>
      <c r="D94" s="28" t="s">
        <v>1168</v>
      </c>
      <c r="E94" s="28" t="s">
        <v>525</v>
      </c>
      <c r="F94" s="85">
        <v>1500000</v>
      </c>
      <c r="G94" s="29">
        <v>111.87</v>
      </c>
      <c r="H94" s="29" t="s">
        <v>304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44911</v>
      </c>
      <c r="B95" s="29">
        <v>543279</v>
      </c>
      <c r="C95" s="28" t="s">
        <v>1166</v>
      </c>
      <c r="D95" s="28" t="s">
        <v>1169</v>
      </c>
      <c r="E95" s="28" t="s">
        <v>525</v>
      </c>
      <c r="F95" s="85">
        <v>601579</v>
      </c>
      <c r="G95" s="29">
        <v>110.96</v>
      </c>
      <c r="H95" s="29" t="s">
        <v>304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44911</v>
      </c>
      <c r="B96" s="29">
        <v>543279</v>
      </c>
      <c r="C96" s="28" t="s">
        <v>1166</v>
      </c>
      <c r="D96" s="28" t="s">
        <v>1073</v>
      </c>
      <c r="E96" s="28" t="s">
        <v>525</v>
      </c>
      <c r="F96" s="85">
        <v>850000</v>
      </c>
      <c r="G96" s="29">
        <v>111</v>
      </c>
      <c r="H96" s="29" t="s">
        <v>304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44911</v>
      </c>
      <c r="B97" s="29">
        <v>543279</v>
      </c>
      <c r="C97" s="28" t="s">
        <v>1166</v>
      </c>
      <c r="D97" s="28" t="s">
        <v>1073</v>
      </c>
      <c r="E97" s="28" t="s">
        <v>525</v>
      </c>
      <c r="F97" s="85">
        <v>1286375</v>
      </c>
      <c r="G97" s="29">
        <v>110.88</v>
      </c>
      <c r="H97" s="29" t="s">
        <v>304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44911</v>
      </c>
      <c r="B98" s="29">
        <v>543279</v>
      </c>
      <c r="C98" s="28" t="s">
        <v>1166</v>
      </c>
      <c r="D98" s="28" t="s">
        <v>1073</v>
      </c>
      <c r="E98" s="28" t="s">
        <v>526</v>
      </c>
      <c r="F98" s="85">
        <v>136375</v>
      </c>
      <c r="G98" s="29">
        <v>113.81</v>
      </c>
      <c r="H98" s="29" t="s">
        <v>304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44911</v>
      </c>
      <c r="B99" s="29">
        <v>543279</v>
      </c>
      <c r="C99" s="28" t="s">
        <v>1166</v>
      </c>
      <c r="D99" s="28" t="s">
        <v>1169</v>
      </c>
      <c r="E99" s="28" t="s">
        <v>526</v>
      </c>
      <c r="F99" s="85">
        <v>361585</v>
      </c>
      <c r="G99" s="29">
        <v>117.59</v>
      </c>
      <c r="H99" s="29" t="s">
        <v>304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44911</v>
      </c>
      <c r="B100" s="29">
        <v>543279</v>
      </c>
      <c r="C100" s="28" t="s">
        <v>1166</v>
      </c>
      <c r="D100" s="28" t="s">
        <v>1073</v>
      </c>
      <c r="E100" s="28" t="s">
        <v>526</v>
      </c>
      <c r="F100" s="85">
        <v>850000</v>
      </c>
      <c r="G100" s="29">
        <v>123.86</v>
      </c>
      <c r="H100" s="29" t="s">
        <v>304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44911</v>
      </c>
      <c r="B101" s="29">
        <v>539278</v>
      </c>
      <c r="C101" s="28" t="s">
        <v>1170</v>
      </c>
      <c r="D101" s="28" t="s">
        <v>1171</v>
      </c>
      <c r="E101" s="28" t="s">
        <v>526</v>
      </c>
      <c r="F101" s="85">
        <v>5621</v>
      </c>
      <c r="G101" s="29">
        <v>5.31</v>
      </c>
      <c r="H101" s="29" t="s">
        <v>304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44911</v>
      </c>
      <c r="B102" s="29">
        <v>539278</v>
      </c>
      <c r="C102" s="28" t="s">
        <v>1170</v>
      </c>
      <c r="D102" s="28" t="s">
        <v>1171</v>
      </c>
      <c r="E102" s="28" t="s">
        <v>525</v>
      </c>
      <c r="F102" s="85">
        <v>405621</v>
      </c>
      <c r="G102" s="29">
        <v>4.8099999999999996</v>
      </c>
      <c r="H102" s="29" t="s">
        <v>304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44911</v>
      </c>
      <c r="B103" s="29">
        <v>539278</v>
      </c>
      <c r="C103" s="28" t="s">
        <v>1170</v>
      </c>
      <c r="D103" s="28" t="s">
        <v>1054</v>
      </c>
      <c r="E103" s="28" t="s">
        <v>525</v>
      </c>
      <c r="F103" s="85">
        <v>397115</v>
      </c>
      <c r="G103" s="29">
        <v>4.8600000000000003</v>
      </c>
      <c r="H103" s="29" t="s">
        <v>304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44911</v>
      </c>
      <c r="B104" s="29">
        <v>539278</v>
      </c>
      <c r="C104" s="28" t="s">
        <v>1170</v>
      </c>
      <c r="D104" s="28" t="s">
        <v>1054</v>
      </c>
      <c r="E104" s="28" t="s">
        <v>526</v>
      </c>
      <c r="F104" s="85">
        <v>2115</v>
      </c>
      <c r="G104" s="29">
        <v>5.31</v>
      </c>
      <c r="H104" s="29" t="s">
        <v>304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44911</v>
      </c>
      <c r="B105" s="29">
        <v>539278</v>
      </c>
      <c r="C105" s="28" t="s">
        <v>1170</v>
      </c>
      <c r="D105" s="28" t="s">
        <v>880</v>
      </c>
      <c r="E105" s="28" t="s">
        <v>526</v>
      </c>
      <c r="F105" s="85">
        <v>419231</v>
      </c>
      <c r="G105" s="29">
        <v>4.8099999999999996</v>
      </c>
      <c r="H105" s="29" t="s">
        <v>304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44911</v>
      </c>
      <c r="B106" s="29">
        <v>539278</v>
      </c>
      <c r="C106" s="28" t="s">
        <v>1170</v>
      </c>
      <c r="D106" s="28" t="s">
        <v>1172</v>
      </c>
      <c r="E106" s="28" t="s">
        <v>526</v>
      </c>
      <c r="F106" s="85">
        <v>254045</v>
      </c>
      <c r="G106" s="29">
        <v>4.8099999999999996</v>
      </c>
      <c r="H106" s="29" t="s">
        <v>304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44911</v>
      </c>
      <c r="B107" s="29">
        <v>537392</v>
      </c>
      <c r="C107" s="28" t="s">
        <v>1173</v>
      </c>
      <c r="D107" s="28" t="s">
        <v>1174</v>
      </c>
      <c r="E107" s="28" t="s">
        <v>526</v>
      </c>
      <c r="F107" s="85">
        <v>68597</v>
      </c>
      <c r="G107" s="29">
        <v>20</v>
      </c>
      <c r="H107" s="29" t="s">
        <v>304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44911</v>
      </c>
      <c r="B108" s="29">
        <v>537392</v>
      </c>
      <c r="C108" s="28" t="s">
        <v>1173</v>
      </c>
      <c r="D108" s="28" t="s">
        <v>1175</v>
      </c>
      <c r="E108" s="28" t="s">
        <v>525</v>
      </c>
      <c r="F108" s="85">
        <v>66000</v>
      </c>
      <c r="G108" s="29">
        <v>20</v>
      </c>
      <c r="H108" s="29" t="s">
        <v>304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44911</v>
      </c>
      <c r="B109" s="29">
        <v>539985</v>
      </c>
      <c r="C109" s="28" t="s">
        <v>1053</v>
      </c>
      <c r="D109" s="28" t="s">
        <v>1176</v>
      </c>
      <c r="E109" s="28" t="s">
        <v>526</v>
      </c>
      <c r="F109" s="85">
        <v>64000</v>
      </c>
      <c r="G109" s="29">
        <v>16.5</v>
      </c>
      <c r="H109" s="29" t="s">
        <v>304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44911</v>
      </c>
      <c r="B110" s="29">
        <v>539040</v>
      </c>
      <c r="C110" s="28" t="s">
        <v>1177</v>
      </c>
      <c r="D110" s="28" t="s">
        <v>1178</v>
      </c>
      <c r="E110" s="28" t="s">
        <v>525</v>
      </c>
      <c r="F110" s="85">
        <v>20584</v>
      </c>
      <c r="G110" s="29">
        <v>23.82</v>
      </c>
      <c r="H110" s="29" t="s">
        <v>304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44911</v>
      </c>
      <c r="B111" s="29">
        <v>532035</v>
      </c>
      <c r="C111" s="28" t="s">
        <v>1179</v>
      </c>
      <c r="D111" s="28" t="s">
        <v>1180</v>
      </c>
      <c r="E111" s="28" t="s">
        <v>525</v>
      </c>
      <c r="F111" s="85">
        <v>200000</v>
      </c>
      <c r="G111" s="29">
        <v>55.85</v>
      </c>
      <c r="H111" s="29" t="s">
        <v>304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44911</v>
      </c>
      <c r="B112" s="29">
        <v>532035</v>
      </c>
      <c r="C112" s="28" t="s">
        <v>1179</v>
      </c>
      <c r="D112" s="28" t="s">
        <v>1181</v>
      </c>
      <c r="E112" s="28" t="s">
        <v>526</v>
      </c>
      <c r="F112" s="85">
        <v>143000</v>
      </c>
      <c r="G112" s="29">
        <v>55.85</v>
      </c>
      <c r="H112" s="29" t="s">
        <v>304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44911</v>
      </c>
      <c r="B113" s="29">
        <v>511523</v>
      </c>
      <c r="C113" s="28" t="s">
        <v>1182</v>
      </c>
      <c r="D113" s="28" t="s">
        <v>1183</v>
      </c>
      <c r="E113" s="28" t="s">
        <v>526</v>
      </c>
      <c r="F113" s="85">
        <v>50208</v>
      </c>
      <c r="G113" s="29">
        <v>22</v>
      </c>
      <c r="H113" s="29" t="s">
        <v>304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44911</v>
      </c>
      <c r="B114" s="29">
        <v>531025</v>
      </c>
      <c r="C114" s="28" t="s">
        <v>1184</v>
      </c>
      <c r="D114" s="28" t="s">
        <v>1185</v>
      </c>
      <c r="E114" s="28" t="s">
        <v>525</v>
      </c>
      <c r="F114" s="85">
        <v>600000</v>
      </c>
      <c r="G114" s="29">
        <v>2</v>
      </c>
      <c r="H114" s="29" t="s">
        <v>304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44911</v>
      </c>
      <c r="B115" s="29">
        <v>542667</v>
      </c>
      <c r="C115" s="28" t="s">
        <v>1186</v>
      </c>
      <c r="D115" s="28" t="s">
        <v>1187</v>
      </c>
      <c r="E115" s="28" t="s">
        <v>525</v>
      </c>
      <c r="F115" s="85">
        <v>200000</v>
      </c>
      <c r="G115" s="29">
        <v>130.72</v>
      </c>
      <c r="H115" s="29" t="s">
        <v>304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44911</v>
      </c>
      <c r="B116" s="29" t="s">
        <v>1188</v>
      </c>
      <c r="C116" s="28" t="s">
        <v>1189</v>
      </c>
      <c r="D116" s="28" t="s">
        <v>1190</v>
      </c>
      <c r="E116" s="28" t="s">
        <v>525</v>
      </c>
      <c r="F116" s="85">
        <v>1000000</v>
      </c>
      <c r="G116" s="29">
        <v>101.2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44911</v>
      </c>
      <c r="B117" s="29" t="s">
        <v>1079</v>
      </c>
      <c r="C117" s="28" t="s">
        <v>1080</v>
      </c>
      <c r="D117" s="28" t="s">
        <v>900</v>
      </c>
      <c r="E117" s="28" t="s">
        <v>525</v>
      </c>
      <c r="F117" s="85">
        <v>84743</v>
      </c>
      <c r="G117" s="29">
        <v>180.31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44911</v>
      </c>
      <c r="B118" s="29" t="s">
        <v>1191</v>
      </c>
      <c r="C118" s="28" t="s">
        <v>1192</v>
      </c>
      <c r="D118" s="28" t="s">
        <v>1022</v>
      </c>
      <c r="E118" s="28" t="s">
        <v>525</v>
      </c>
      <c r="F118" s="85">
        <v>66000</v>
      </c>
      <c r="G118" s="29">
        <v>101.5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44911</v>
      </c>
      <c r="B119" s="29" t="s">
        <v>1193</v>
      </c>
      <c r="C119" s="28" t="s">
        <v>1194</v>
      </c>
      <c r="D119" s="28" t="s">
        <v>1021</v>
      </c>
      <c r="E119" s="28" t="s">
        <v>525</v>
      </c>
      <c r="F119" s="85">
        <v>49000</v>
      </c>
      <c r="G119" s="29">
        <v>976.02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44911</v>
      </c>
      <c r="B120" s="29" t="s">
        <v>1081</v>
      </c>
      <c r="C120" s="28" t="s">
        <v>1082</v>
      </c>
      <c r="D120" s="28" t="s">
        <v>1021</v>
      </c>
      <c r="E120" s="28" t="s">
        <v>525</v>
      </c>
      <c r="F120" s="85">
        <v>1550575</v>
      </c>
      <c r="G120" s="29">
        <v>22.65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44911</v>
      </c>
      <c r="B121" s="29" t="s">
        <v>1083</v>
      </c>
      <c r="C121" s="28" t="s">
        <v>1084</v>
      </c>
      <c r="D121" s="28" t="s">
        <v>1022</v>
      </c>
      <c r="E121" s="28" t="s">
        <v>525</v>
      </c>
      <c r="F121" s="85">
        <v>286515</v>
      </c>
      <c r="G121" s="29">
        <v>84.18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44911</v>
      </c>
      <c r="B122" s="29" t="s">
        <v>352</v>
      </c>
      <c r="C122" s="28" t="s">
        <v>1195</v>
      </c>
      <c r="D122" s="28" t="s">
        <v>1196</v>
      </c>
      <c r="E122" s="28" t="s">
        <v>525</v>
      </c>
      <c r="F122" s="85">
        <v>950000</v>
      </c>
      <c r="G122" s="29">
        <v>1691.44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44911</v>
      </c>
      <c r="B123" s="29" t="s">
        <v>352</v>
      </c>
      <c r="C123" s="28" t="s">
        <v>1195</v>
      </c>
      <c r="D123" s="28" t="s">
        <v>1197</v>
      </c>
      <c r="E123" s="28" t="s">
        <v>525</v>
      </c>
      <c r="F123" s="85">
        <v>279125</v>
      </c>
      <c r="G123" s="29">
        <v>1648.96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44911</v>
      </c>
      <c r="B124" s="29" t="s">
        <v>352</v>
      </c>
      <c r="C124" s="28" t="s">
        <v>1195</v>
      </c>
      <c r="D124" s="28" t="s">
        <v>1198</v>
      </c>
      <c r="E124" s="28" t="s">
        <v>525</v>
      </c>
      <c r="F124" s="85">
        <v>730000</v>
      </c>
      <c r="G124" s="29">
        <v>1700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44911</v>
      </c>
      <c r="B125" s="29" t="s">
        <v>352</v>
      </c>
      <c r="C125" s="28" t="s">
        <v>1195</v>
      </c>
      <c r="D125" s="28" t="s">
        <v>1199</v>
      </c>
      <c r="E125" s="28" t="s">
        <v>525</v>
      </c>
      <c r="F125" s="85">
        <v>350000</v>
      </c>
      <c r="G125" s="29">
        <v>1700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44911</v>
      </c>
      <c r="B126" s="29" t="s">
        <v>352</v>
      </c>
      <c r="C126" s="28" t="s">
        <v>1195</v>
      </c>
      <c r="D126" s="28" t="s">
        <v>1200</v>
      </c>
      <c r="E126" s="28" t="s">
        <v>525</v>
      </c>
      <c r="F126" s="85">
        <v>308127</v>
      </c>
      <c r="G126" s="29">
        <v>1690.96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44911</v>
      </c>
      <c r="B127" s="29" t="s">
        <v>352</v>
      </c>
      <c r="C127" s="28" t="s">
        <v>1195</v>
      </c>
      <c r="D127" s="28" t="s">
        <v>1201</v>
      </c>
      <c r="E127" s="28" t="s">
        <v>525</v>
      </c>
      <c r="F127" s="85">
        <v>529412</v>
      </c>
      <c r="G127" s="29">
        <v>1700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44911</v>
      </c>
      <c r="B128" s="29" t="s">
        <v>352</v>
      </c>
      <c r="C128" s="28" t="s">
        <v>1195</v>
      </c>
      <c r="D128" s="28" t="s">
        <v>1202</v>
      </c>
      <c r="E128" s="28" t="s">
        <v>525</v>
      </c>
      <c r="F128" s="85">
        <v>441176</v>
      </c>
      <c r="G128" s="29">
        <v>1700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44911</v>
      </c>
      <c r="B129" s="29" t="s">
        <v>1075</v>
      </c>
      <c r="C129" s="28" t="s">
        <v>1085</v>
      </c>
      <c r="D129" s="28" t="s">
        <v>1203</v>
      </c>
      <c r="E129" s="28" t="s">
        <v>525</v>
      </c>
      <c r="F129" s="85">
        <v>214834</v>
      </c>
      <c r="G129" s="29">
        <v>19.11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44911</v>
      </c>
      <c r="B130" s="29" t="s">
        <v>1034</v>
      </c>
      <c r="C130" s="28" t="s">
        <v>1038</v>
      </c>
      <c r="D130" s="28" t="s">
        <v>1204</v>
      </c>
      <c r="E130" s="28" t="s">
        <v>525</v>
      </c>
      <c r="F130" s="85">
        <v>239758</v>
      </c>
      <c r="G130" s="29">
        <v>40.340000000000003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44911</v>
      </c>
      <c r="B131" s="29" t="s">
        <v>1034</v>
      </c>
      <c r="C131" s="28" t="s">
        <v>1038</v>
      </c>
      <c r="D131" s="28" t="s">
        <v>1205</v>
      </c>
      <c r="E131" s="28" t="s">
        <v>525</v>
      </c>
      <c r="F131" s="85">
        <v>354001</v>
      </c>
      <c r="G131" s="29">
        <v>40.869999999999997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44911</v>
      </c>
      <c r="B132" s="29" t="s">
        <v>1034</v>
      </c>
      <c r="C132" s="28" t="s">
        <v>1038</v>
      </c>
      <c r="D132" s="28" t="s">
        <v>1206</v>
      </c>
      <c r="E132" s="28" t="s">
        <v>525</v>
      </c>
      <c r="F132" s="85">
        <v>250000</v>
      </c>
      <c r="G132" s="29">
        <v>41.04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44911</v>
      </c>
      <c r="B133" s="29" t="s">
        <v>1034</v>
      </c>
      <c r="C133" s="28" t="s">
        <v>1038</v>
      </c>
      <c r="D133" s="28" t="s">
        <v>1031</v>
      </c>
      <c r="E133" s="28" t="s">
        <v>525</v>
      </c>
      <c r="F133" s="85">
        <v>518601</v>
      </c>
      <c r="G133" s="29">
        <v>40.6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44911</v>
      </c>
      <c r="B134" s="29" t="s">
        <v>1034</v>
      </c>
      <c r="C134" s="28" t="s">
        <v>1038</v>
      </c>
      <c r="D134" s="28" t="s">
        <v>900</v>
      </c>
      <c r="E134" s="28" t="s">
        <v>525</v>
      </c>
      <c r="F134" s="85">
        <v>1292877</v>
      </c>
      <c r="G134" s="29">
        <v>40.54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44911</v>
      </c>
      <c r="B135" s="29" t="s">
        <v>1207</v>
      </c>
      <c r="C135" s="28" t="s">
        <v>1208</v>
      </c>
      <c r="D135" s="28" t="s">
        <v>1209</v>
      </c>
      <c r="E135" s="28" t="s">
        <v>525</v>
      </c>
      <c r="F135" s="85">
        <v>99000</v>
      </c>
      <c r="G135" s="29">
        <v>13.52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44911</v>
      </c>
      <c r="B136" s="29" t="s">
        <v>1086</v>
      </c>
      <c r="C136" s="28" t="s">
        <v>1087</v>
      </c>
      <c r="D136" s="28" t="s">
        <v>1031</v>
      </c>
      <c r="E136" s="28" t="s">
        <v>525</v>
      </c>
      <c r="F136" s="85">
        <v>853163</v>
      </c>
      <c r="G136" s="29">
        <v>84.78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44911</v>
      </c>
      <c r="B137" s="29" t="s">
        <v>1086</v>
      </c>
      <c r="C137" s="28" t="s">
        <v>1087</v>
      </c>
      <c r="D137" s="28" t="s">
        <v>900</v>
      </c>
      <c r="E137" s="28" t="s">
        <v>525</v>
      </c>
      <c r="F137" s="85">
        <v>1166016</v>
      </c>
      <c r="G137" s="29">
        <v>83.61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44911</v>
      </c>
      <c r="B138" s="29" t="s">
        <v>1088</v>
      </c>
      <c r="C138" s="28" t="s">
        <v>1089</v>
      </c>
      <c r="D138" s="28" t="s">
        <v>1031</v>
      </c>
      <c r="E138" s="28" t="s">
        <v>525</v>
      </c>
      <c r="F138" s="85">
        <v>1424848</v>
      </c>
      <c r="G138" s="29">
        <v>28.99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44911</v>
      </c>
      <c r="B139" s="29" t="s">
        <v>1088</v>
      </c>
      <c r="C139" s="28" t="s">
        <v>1089</v>
      </c>
      <c r="D139" s="28" t="s">
        <v>1030</v>
      </c>
      <c r="E139" s="28" t="s">
        <v>525</v>
      </c>
      <c r="F139" s="85">
        <v>1366254</v>
      </c>
      <c r="G139" s="29">
        <v>28.96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44911</v>
      </c>
      <c r="B140" s="29" t="s">
        <v>1090</v>
      </c>
      <c r="C140" s="28" t="s">
        <v>1091</v>
      </c>
      <c r="D140" s="28" t="s">
        <v>1031</v>
      </c>
      <c r="E140" s="28" t="s">
        <v>525</v>
      </c>
      <c r="F140" s="85">
        <v>2601786</v>
      </c>
      <c r="G140" s="29">
        <v>72.2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44911</v>
      </c>
      <c r="B141" s="29" t="s">
        <v>1090</v>
      </c>
      <c r="C141" s="28" t="s">
        <v>1091</v>
      </c>
      <c r="D141" s="28" t="s">
        <v>900</v>
      </c>
      <c r="E141" s="28" t="s">
        <v>525</v>
      </c>
      <c r="F141" s="85">
        <v>3028792</v>
      </c>
      <c r="G141" s="29">
        <v>72.25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44911</v>
      </c>
      <c r="B142" s="29" t="s">
        <v>1210</v>
      </c>
      <c r="C142" s="28" t="s">
        <v>1211</v>
      </c>
      <c r="D142" s="28" t="s">
        <v>900</v>
      </c>
      <c r="E142" s="28" t="s">
        <v>525</v>
      </c>
      <c r="F142" s="85">
        <v>84448</v>
      </c>
      <c r="G142" s="29">
        <v>388.02</v>
      </c>
      <c r="H142" s="29" t="s">
        <v>796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44911</v>
      </c>
      <c r="B143" s="29" t="s">
        <v>1210</v>
      </c>
      <c r="C143" s="28" t="s">
        <v>1211</v>
      </c>
      <c r="D143" s="28" t="s">
        <v>1023</v>
      </c>
      <c r="E143" s="28" t="s">
        <v>525</v>
      </c>
      <c r="F143" s="85">
        <v>61319</v>
      </c>
      <c r="G143" s="29">
        <v>387.03</v>
      </c>
      <c r="H143" s="29" t="s">
        <v>796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44911</v>
      </c>
      <c r="B144" s="29" t="s">
        <v>1212</v>
      </c>
      <c r="C144" s="28" t="s">
        <v>1213</v>
      </c>
      <c r="D144" s="28" t="s">
        <v>1214</v>
      </c>
      <c r="E144" s="28" t="s">
        <v>525</v>
      </c>
      <c r="F144" s="85">
        <v>1000000</v>
      </c>
      <c r="G144" s="29">
        <v>27.26</v>
      </c>
      <c r="H144" s="29" t="s">
        <v>796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44911</v>
      </c>
      <c r="B145" s="29" t="s">
        <v>1215</v>
      </c>
      <c r="C145" s="28" t="s">
        <v>1216</v>
      </c>
      <c r="D145" s="28" t="s">
        <v>1217</v>
      </c>
      <c r="E145" s="28" t="s">
        <v>525</v>
      </c>
      <c r="F145" s="85">
        <v>54000</v>
      </c>
      <c r="G145" s="29">
        <v>118.71</v>
      </c>
      <c r="H145" s="29" t="s">
        <v>796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44911</v>
      </c>
      <c r="B146" s="29" t="s">
        <v>1215</v>
      </c>
      <c r="C146" s="28" t="s">
        <v>1216</v>
      </c>
      <c r="D146" s="28" t="s">
        <v>1218</v>
      </c>
      <c r="E146" s="28" t="s">
        <v>525</v>
      </c>
      <c r="F146" s="85">
        <v>20000</v>
      </c>
      <c r="G146" s="29">
        <v>119.95</v>
      </c>
      <c r="H146" s="29" t="s">
        <v>796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44911</v>
      </c>
      <c r="B147" s="29" t="s">
        <v>1215</v>
      </c>
      <c r="C147" s="28" t="s">
        <v>1216</v>
      </c>
      <c r="D147" s="28" t="s">
        <v>1219</v>
      </c>
      <c r="E147" s="28" t="s">
        <v>525</v>
      </c>
      <c r="F147" s="85">
        <v>58441</v>
      </c>
      <c r="G147" s="29">
        <v>119.83</v>
      </c>
      <c r="H147" s="29" t="s">
        <v>796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44911</v>
      </c>
      <c r="B148" s="29" t="s">
        <v>1166</v>
      </c>
      <c r="C148" s="28" t="s">
        <v>1220</v>
      </c>
      <c r="D148" s="28" t="s">
        <v>1221</v>
      </c>
      <c r="E148" s="28" t="s">
        <v>525</v>
      </c>
      <c r="F148" s="85">
        <v>542000</v>
      </c>
      <c r="G148" s="29">
        <v>122.18</v>
      </c>
      <c r="H148" s="29" t="s">
        <v>796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44911</v>
      </c>
      <c r="B149" s="29" t="s">
        <v>1166</v>
      </c>
      <c r="C149" s="28" t="s">
        <v>1220</v>
      </c>
      <c r="D149" s="28" t="s">
        <v>1021</v>
      </c>
      <c r="E149" s="28" t="s">
        <v>525</v>
      </c>
      <c r="F149" s="85">
        <v>37</v>
      </c>
      <c r="G149" s="29">
        <v>121.64</v>
      </c>
      <c r="H149" s="29" t="s">
        <v>796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44911</v>
      </c>
      <c r="B150" s="29" t="s">
        <v>1222</v>
      </c>
      <c r="C150" s="28" t="s">
        <v>1223</v>
      </c>
      <c r="D150" s="28" t="s">
        <v>1031</v>
      </c>
      <c r="E150" s="28" t="s">
        <v>525</v>
      </c>
      <c r="F150" s="85">
        <v>548505</v>
      </c>
      <c r="G150" s="29">
        <v>98.34</v>
      </c>
      <c r="H150" s="29" t="s">
        <v>796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44911</v>
      </c>
      <c r="B151" s="29" t="s">
        <v>1224</v>
      </c>
      <c r="C151" s="28" t="s">
        <v>1225</v>
      </c>
      <c r="D151" s="28" t="s">
        <v>1092</v>
      </c>
      <c r="E151" s="28" t="s">
        <v>525</v>
      </c>
      <c r="F151" s="85">
        <v>205326</v>
      </c>
      <c r="G151" s="29">
        <v>7.14</v>
      </c>
      <c r="H151" s="29" t="s">
        <v>796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44911</v>
      </c>
      <c r="B152" s="29" t="s">
        <v>1224</v>
      </c>
      <c r="C152" s="28" t="s">
        <v>1225</v>
      </c>
      <c r="D152" s="28" t="s">
        <v>1226</v>
      </c>
      <c r="E152" s="28" t="s">
        <v>525</v>
      </c>
      <c r="F152" s="85">
        <v>396515</v>
      </c>
      <c r="G152" s="29">
        <v>6.53</v>
      </c>
      <c r="H152" s="29" t="s">
        <v>796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44911</v>
      </c>
      <c r="B153" s="29" t="s">
        <v>1224</v>
      </c>
      <c r="C153" s="28" t="s">
        <v>1225</v>
      </c>
      <c r="D153" s="28" t="s">
        <v>1093</v>
      </c>
      <c r="E153" s="28" t="s">
        <v>525</v>
      </c>
      <c r="F153" s="85">
        <v>63395</v>
      </c>
      <c r="G153" s="29">
        <v>7.09</v>
      </c>
      <c r="H153" s="29" t="s">
        <v>796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44911</v>
      </c>
      <c r="B154" s="29" t="s">
        <v>1224</v>
      </c>
      <c r="C154" s="28" t="s">
        <v>1225</v>
      </c>
      <c r="D154" s="28" t="s">
        <v>1227</v>
      </c>
      <c r="E154" s="28" t="s">
        <v>525</v>
      </c>
      <c r="F154" s="85">
        <v>252300</v>
      </c>
      <c r="G154" s="29">
        <v>7.2</v>
      </c>
      <c r="H154" s="29" t="s">
        <v>796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44911</v>
      </c>
      <c r="B155" s="29" t="s">
        <v>1228</v>
      </c>
      <c r="C155" s="28" t="s">
        <v>1229</v>
      </c>
      <c r="D155" s="28" t="s">
        <v>1230</v>
      </c>
      <c r="E155" s="28" t="s">
        <v>525</v>
      </c>
      <c r="F155" s="85">
        <v>49449</v>
      </c>
      <c r="G155" s="29">
        <v>225.88</v>
      </c>
      <c r="H155" s="29" t="s">
        <v>796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44911</v>
      </c>
      <c r="B156" s="29" t="s">
        <v>1188</v>
      </c>
      <c r="C156" s="28" t="s">
        <v>1189</v>
      </c>
      <c r="D156" s="28" t="s">
        <v>1231</v>
      </c>
      <c r="E156" s="28" t="s">
        <v>526</v>
      </c>
      <c r="F156" s="85">
        <v>1000000</v>
      </c>
      <c r="G156" s="29">
        <v>101.2</v>
      </c>
      <c r="H156" s="29" t="s">
        <v>796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44911</v>
      </c>
      <c r="B157" s="29" t="s">
        <v>1079</v>
      </c>
      <c r="C157" s="28" t="s">
        <v>1080</v>
      </c>
      <c r="D157" s="28" t="s">
        <v>900</v>
      </c>
      <c r="E157" s="28" t="s">
        <v>526</v>
      </c>
      <c r="F157" s="85">
        <v>84743</v>
      </c>
      <c r="G157" s="29">
        <v>180.62</v>
      </c>
      <c r="H157" s="29" t="s">
        <v>796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44911</v>
      </c>
      <c r="B158" s="29" t="s">
        <v>1036</v>
      </c>
      <c r="C158" s="28" t="s">
        <v>1037</v>
      </c>
      <c r="D158" s="28" t="s">
        <v>1232</v>
      </c>
      <c r="E158" s="28" t="s">
        <v>526</v>
      </c>
      <c r="F158" s="85">
        <v>72000</v>
      </c>
      <c r="G158" s="29">
        <v>108.12</v>
      </c>
      <c r="H158" s="29" t="s">
        <v>796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44911</v>
      </c>
      <c r="B159" s="29" t="s">
        <v>1191</v>
      </c>
      <c r="C159" s="28" t="s">
        <v>1192</v>
      </c>
      <c r="D159" s="28" t="s">
        <v>1022</v>
      </c>
      <c r="E159" s="28" t="s">
        <v>526</v>
      </c>
      <c r="F159" s="85">
        <v>66000</v>
      </c>
      <c r="G159" s="29">
        <v>100.08</v>
      </c>
      <c r="H159" s="29" t="s">
        <v>796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44911</v>
      </c>
      <c r="B160" s="29" t="s">
        <v>1193</v>
      </c>
      <c r="C160" s="28" t="s">
        <v>1194</v>
      </c>
      <c r="D160" s="28" t="s">
        <v>1021</v>
      </c>
      <c r="E160" s="28" t="s">
        <v>526</v>
      </c>
      <c r="F160" s="85">
        <v>62000</v>
      </c>
      <c r="G160" s="29">
        <v>987.11</v>
      </c>
      <c r="H160" s="29" t="s">
        <v>796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44911</v>
      </c>
      <c r="B161" s="29" t="s">
        <v>1081</v>
      </c>
      <c r="C161" s="28" t="s">
        <v>1082</v>
      </c>
      <c r="D161" s="28" t="s">
        <v>1021</v>
      </c>
      <c r="E161" s="28" t="s">
        <v>526</v>
      </c>
      <c r="F161" s="85">
        <v>1749632</v>
      </c>
      <c r="G161" s="29">
        <v>23.68</v>
      </c>
      <c r="H161" s="29" t="s">
        <v>796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44911</v>
      </c>
      <c r="B162" s="29" t="s">
        <v>1083</v>
      </c>
      <c r="C162" s="28" t="s">
        <v>1084</v>
      </c>
      <c r="D162" s="28" t="s">
        <v>1022</v>
      </c>
      <c r="E162" s="28" t="s">
        <v>526</v>
      </c>
      <c r="F162" s="85">
        <v>286515</v>
      </c>
      <c r="G162" s="29">
        <v>83.9</v>
      </c>
      <c r="H162" s="29" t="s">
        <v>796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44911</v>
      </c>
      <c r="B163" s="29" t="s">
        <v>352</v>
      </c>
      <c r="C163" s="28" t="s">
        <v>1195</v>
      </c>
      <c r="D163" s="28" t="s">
        <v>1197</v>
      </c>
      <c r="E163" s="28" t="s">
        <v>526</v>
      </c>
      <c r="F163" s="85">
        <v>279125</v>
      </c>
      <c r="G163" s="29">
        <v>1649.98</v>
      </c>
      <c r="H163" s="29" t="s">
        <v>796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44911</v>
      </c>
      <c r="B164" s="29" t="s">
        <v>352</v>
      </c>
      <c r="C164" s="28" t="s">
        <v>1195</v>
      </c>
      <c r="D164" s="28" t="s">
        <v>1130</v>
      </c>
      <c r="E164" s="28" t="s">
        <v>526</v>
      </c>
      <c r="F164" s="85">
        <v>6785819</v>
      </c>
      <c r="G164" s="29">
        <v>1700.14</v>
      </c>
      <c r="H164" s="29" t="s">
        <v>796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44911</v>
      </c>
      <c r="B165" s="29" t="s">
        <v>1034</v>
      </c>
      <c r="C165" s="28" t="s">
        <v>1038</v>
      </c>
      <c r="D165" s="28" t="s">
        <v>900</v>
      </c>
      <c r="E165" s="28" t="s">
        <v>526</v>
      </c>
      <c r="F165" s="85">
        <v>1292877</v>
      </c>
      <c r="G165" s="29">
        <v>40.64</v>
      </c>
      <c r="H165" s="29" t="s">
        <v>796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44911</v>
      </c>
      <c r="B166" s="29" t="s">
        <v>1034</v>
      </c>
      <c r="C166" s="28" t="s">
        <v>1038</v>
      </c>
      <c r="D166" s="28" t="s">
        <v>1204</v>
      </c>
      <c r="E166" s="28" t="s">
        <v>526</v>
      </c>
      <c r="F166" s="85">
        <v>239758</v>
      </c>
      <c r="G166" s="29">
        <v>40.64</v>
      </c>
      <c r="H166" s="29" t="s">
        <v>796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44911</v>
      </c>
      <c r="B167" s="29" t="s">
        <v>1034</v>
      </c>
      <c r="C167" s="28" t="s">
        <v>1038</v>
      </c>
      <c r="D167" s="28" t="s">
        <v>1206</v>
      </c>
      <c r="E167" s="28" t="s">
        <v>526</v>
      </c>
      <c r="F167" s="85">
        <v>250000</v>
      </c>
      <c r="G167" s="29">
        <v>40.799999999999997</v>
      </c>
      <c r="H167" s="29" t="s">
        <v>796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44911</v>
      </c>
      <c r="B168" s="29" t="s">
        <v>1034</v>
      </c>
      <c r="C168" s="28" t="s">
        <v>1038</v>
      </c>
      <c r="D168" s="28" t="s">
        <v>1031</v>
      </c>
      <c r="E168" s="28" t="s">
        <v>526</v>
      </c>
      <c r="F168" s="85">
        <v>550073</v>
      </c>
      <c r="G168" s="29">
        <v>40.65</v>
      </c>
      <c r="H168" s="29" t="s">
        <v>796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44911</v>
      </c>
      <c r="B169" s="29" t="s">
        <v>1034</v>
      </c>
      <c r="C169" s="28" t="s">
        <v>1038</v>
      </c>
      <c r="D169" s="28" t="s">
        <v>1205</v>
      </c>
      <c r="E169" s="28" t="s">
        <v>526</v>
      </c>
      <c r="F169" s="85">
        <v>354001</v>
      </c>
      <c r="G169" s="29">
        <v>40.74</v>
      </c>
      <c r="H169" s="29" t="s">
        <v>796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44911</v>
      </c>
      <c r="B170" s="29" t="s">
        <v>1207</v>
      </c>
      <c r="C170" s="28" t="s">
        <v>1208</v>
      </c>
      <c r="D170" s="28" t="s">
        <v>1233</v>
      </c>
      <c r="E170" s="28" t="s">
        <v>526</v>
      </c>
      <c r="F170" s="85">
        <v>105000</v>
      </c>
      <c r="G170" s="29">
        <v>13.4</v>
      </c>
      <c r="H170" s="29" t="s">
        <v>796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44911</v>
      </c>
      <c r="B171" s="29" t="s">
        <v>1086</v>
      </c>
      <c r="C171" s="28" t="s">
        <v>1087</v>
      </c>
      <c r="D171" s="28" t="s">
        <v>1031</v>
      </c>
      <c r="E171" s="28" t="s">
        <v>526</v>
      </c>
      <c r="F171" s="85">
        <v>927791</v>
      </c>
      <c r="G171" s="29">
        <v>85.12</v>
      </c>
      <c r="H171" s="29" t="s">
        <v>796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44911</v>
      </c>
      <c r="B172" s="29" t="s">
        <v>1086</v>
      </c>
      <c r="C172" s="28" t="s">
        <v>1087</v>
      </c>
      <c r="D172" s="28" t="s">
        <v>900</v>
      </c>
      <c r="E172" s="28" t="s">
        <v>526</v>
      </c>
      <c r="F172" s="85">
        <v>1166016</v>
      </c>
      <c r="G172" s="29">
        <v>83.89</v>
      </c>
      <c r="H172" s="29" t="s">
        <v>796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44911</v>
      </c>
      <c r="B173" s="29" t="s">
        <v>1088</v>
      </c>
      <c r="C173" s="28" t="s">
        <v>1089</v>
      </c>
      <c r="D173" s="28" t="s">
        <v>1031</v>
      </c>
      <c r="E173" s="28" t="s">
        <v>526</v>
      </c>
      <c r="F173" s="85">
        <v>1454747</v>
      </c>
      <c r="G173" s="29">
        <v>28.98</v>
      </c>
      <c r="H173" s="29" t="s">
        <v>796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44911</v>
      </c>
      <c r="B174" s="29" t="s">
        <v>1088</v>
      </c>
      <c r="C174" s="28" t="s">
        <v>1089</v>
      </c>
      <c r="D174" s="28" t="s">
        <v>1030</v>
      </c>
      <c r="E174" s="28" t="s">
        <v>526</v>
      </c>
      <c r="F174" s="85">
        <v>1561413</v>
      </c>
      <c r="G174" s="29">
        <v>29.01</v>
      </c>
      <c r="H174" s="29" t="s">
        <v>796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44911</v>
      </c>
      <c r="B175" s="29" t="s">
        <v>1234</v>
      </c>
      <c r="C175" s="28" t="s">
        <v>1235</v>
      </c>
      <c r="D175" s="28" t="s">
        <v>1236</v>
      </c>
      <c r="E175" s="28" t="s">
        <v>526</v>
      </c>
      <c r="F175" s="85">
        <v>328888</v>
      </c>
      <c r="G175" s="29">
        <v>366.65</v>
      </c>
      <c r="H175" s="29" t="s">
        <v>796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44911</v>
      </c>
      <c r="B176" s="29" t="s">
        <v>1090</v>
      </c>
      <c r="C176" s="28" t="s">
        <v>1091</v>
      </c>
      <c r="D176" s="28" t="s">
        <v>1031</v>
      </c>
      <c r="E176" s="28" t="s">
        <v>526</v>
      </c>
      <c r="F176" s="85">
        <v>2692092</v>
      </c>
      <c r="G176" s="29">
        <v>72.16</v>
      </c>
      <c r="H176" s="29" t="s">
        <v>796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44911</v>
      </c>
      <c r="B177" s="29" t="s">
        <v>1090</v>
      </c>
      <c r="C177" s="28" t="s">
        <v>1091</v>
      </c>
      <c r="D177" s="28" t="s">
        <v>900</v>
      </c>
      <c r="E177" s="28" t="s">
        <v>526</v>
      </c>
      <c r="F177" s="85">
        <v>3028792</v>
      </c>
      <c r="G177" s="29">
        <v>72.349999999999994</v>
      </c>
      <c r="H177" s="29" t="s">
        <v>796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44911</v>
      </c>
      <c r="B178" s="29" t="s">
        <v>1237</v>
      </c>
      <c r="C178" s="28" t="s">
        <v>1238</v>
      </c>
      <c r="D178" s="28" t="s">
        <v>1239</v>
      </c>
      <c r="E178" s="28" t="s">
        <v>526</v>
      </c>
      <c r="F178" s="85">
        <v>1000000</v>
      </c>
      <c r="G178" s="29">
        <v>27.05</v>
      </c>
      <c r="H178" s="29" t="s">
        <v>796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44911</v>
      </c>
      <c r="B179" s="29" t="s">
        <v>1210</v>
      </c>
      <c r="C179" s="28" t="s">
        <v>1211</v>
      </c>
      <c r="D179" s="28" t="s">
        <v>1023</v>
      </c>
      <c r="E179" s="28" t="s">
        <v>526</v>
      </c>
      <c r="F179" s="85">
        <v>60151</v>
      </c>
      <c r="G179" s="29">
        <v>388.56</v>
      </c>
      <c r="H179" s="29" t="s">
        <v>796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44911</v>
      </c>
      <c r="B180" s="29" t="s">
        <v>1210</v>
      </c>
      <c r="C180" s="28" t="s">
        <v>1211</v>
      </c>
      <c r="D180" s="28" t="s">
        <v>900</v>
      </c>
      <c r="E180" s="28" t="s">
        <v>526</v>
      </c>
      <c r="F180" s="85">
        <v>84448</v>
      </c>
      <c r="G180" s="29">
        <v>388.23</v>
      </c>
      <c r="H180" s="29" t="s">
        <v>796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44911</v>
      </c>
      <c r="B181" s="29" t="s">
        <v>1212</v>
      </c>
      <c r="C181" s="28" t="s">
        <v>1213</v>
      </c>
      <c r="D181" s="28" t="s">
        <v>1214</v>
      </c>
      <c r="E181" s="28" t="s">
        <v>526</v>
      </c>
      <c r="F181" s="85">
        <v>300000</v>
      </c>
      <c r="G181" s="29">
        <v>26.96</v>
      </c>
      <c r="H181" s="29" t="s">
        <v>796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>
        <v>44911</v>
      </c>
      <c r="B182" s="29" t="s">
        <v>1215</v>
      </c>
      <c r="C182" s="28" t="s">
        <v>1216</v>
      </c>
      <c r="D182" s="28" t="s">
        <v>1218</v>
      </c>
      <c r="E182" s="28" t="s">
        <v>526</v>
      </c>
      <c r="F182" s="85">
        <v>81000</v>
      </c>
      <c r="G182" s="29">
        <v>119.04</v>
      </c>
      <c r="H182" s="29" t="s">
        <v>796</v>
      </c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>
        <v>44911</v>
      </c>
      <c r="B183" s="29" t="s">
        <v>1215</v>
      </c>
      <c r="C183" s="28" t="s">
        <v>1216</v>
      </c>
      <c r="D183" s="28" t="s">
        <v>1217</v>
      </c>
      <c r="E183" s="28" t="s">
        <v>526</v>
      </c>
      <c r="F183" s="85">
        <v>20000</v>
      </c>
      <c r="G183" s="29">
        <v>119.95</v>
      </c>
      <c r="H183" s="29" t="s">
        <v>796</v>
      </c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>
        <v>44911</v>
      </c>
      <c r="B184" s="29" t="s">
        <v>1215</v>
      </c>
      <c r="C184" s="28" t="s">
        <v>1216</v>
      </c>
      <c r="D184" s="28" t="s">
        <v>1219</v>
      </c>
      <c r="E184" s="28" t="s">
        <v>526</v>
      </c>
      <c r="F184" s="85">
        <v>15307</v>
      </c>
      <c r="G184" s="29">
        <v>117.55</v>
      </c>
      <c r="H184" s="29" t="s">
        <v>796</v>
      </c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>
        <v>44911</v>
      </c>
      <c r="B185" s="29" t="s">
        <v>1166</v>
      </c>
      <c r="C185" s="28" t="s">
        <v>1220</v>
      </c>
      <c r="D185" s="28" t="s">
        <v>1021</v>
      </c>
      <c r="E185" s="28" t="s">
        <v>526</v>
      </c>
      <c r="F185" s="85">
        <v>1150038</v>
      </c>
      <c r="G185" s="29">
        <v>121.02</v>
      </c>
      <c r="H185" s="29" t="s">
        <v>796</v>
      </c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>
        <v>44911</v>
      </c>
      <c r="B186" s="29" t="s">
        <v>1166</v>
      </c>
      <c r="C186" s="28" t="s">
        <v>1220</v>
      </c>
      <c r="D186" s="28" t="s">
        <v>1221</v>
      </c>
      <c r="E186" s="28" t="s">
        <v>526</v>
      </c>
      <c r="F186" s="85">
        <v>7000</v>
      </c>
      <c r="G186" s="29">
        <v>123.79</v>
      </c>
      <c r="H186" s="29" t="s">
        <v>796</v>
      </c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>
        <v>44911</v>
      </c>
      <c r="B187" s="29" t="s">
        <v>1222</v>
      </c>
      <c r="C187" s="28" t="s">
        <v>1223</v>
      </c>
      <c r="D187" s="28" t="s">
        <v>1031</v>
      </c>
      <c r="E187" s="28" t="s">
        <v>526</v>
      </c>
      <c r="F187" s="85">
        <v>602460</v>
      </c>
      <c r="G187" s="29">
        <v>97.81</v>
      </c>
      <c r="H187" s="29" t="s">
        <v>796</v>
      </c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>
        <v>44911</v>
      </c>
      <c r="B188" s="29" t="s">
        <v>1224</v>
      </c>
      <c r="C188" s="28" t="s">
        <v>1225</v>
      </c>
      <c r="D188" s="28" t="s">
        <v>1092</v>
      </c>
      <c r="E188" s="28" t="s">
        <v>526</v>
      </c>
      <c r="F188" s="85">
        <v>337955</v>
      </c>
      <c r="G188" s="29">
        <v>6.42</v>
      </c>
      <c r="H188" s="29" t="s">
        <v>796</v>
      </c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>
        <v>44911</v>
      </c>
      <c r="B189" s="29" t="s">
        <v>1224</v>
      </c>
      <c r="C189" s="28" t="s">
        <v>1225</v>
      </c>
      <c r="D189" s="28" t="s">
        <v>1227</v>
      </c>
      <c r="E189" s="28" t="s">
        <v>526</v>
      </c>
      <c r="F189" s="85">
        <v>252300</v>
      </c>
      <c r="G189" s="29">
        <v>6.59</v>
      </c>
      <c r="H189" s="29" t="s">
        <v>796</v>
      </c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>
        <v>44911</v>
      </c>
      <c r="B190" s="29" t="s">
        <v>1224</v>
      </c>
      <c r="C190" s="28" t="s">
        <v>1225</v>
      </c>
      <c r="D190" s="28" t="s">
        <v>1093</v>
      </c>
      <c r="E190" s="28" t="s">
        <v>526</v>
      </c>
      <c r="F190" s="85">
        <v>403856</v>
      </c>
      <c r="G190" s="29">
        <v>6.39</v>
      </c>
      <c r="H190" s="29" t="s">
        <v>796</v>
      </c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>
        <v>44911</v>
      </c>
      <c r="B191" s="29" t="s">
        <v>1224</v>
      </c>
      <c r="C191" s="28" t="s">
        <v>1225</v>
      </c>
      <c r="D191" s="28" t="s">
        <v>1226</v>
      </c>
      <c r="E191" s="28" t="s">
        <v>526</v>
      </c>
      <c r="F191" s="85">
        <v>307047</v>
      </c>
      <c r="G191" s="29">
        <v>6.58</v>
      </c>
      <c r="H191" s="29" t="s">
        <v>796</v>
      </c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>
        <v>44911</v>
      </c>
      <c r="B192" s="29" t="s">
        <v>1228</v>
      </c>
      <c r="C192" s="28" t="s">
        <v>1229</v>
      </c>
      <c r="D192" s="28" t="s">
        <v>1230</v>
      </c>
      <c r="E192" s="28" t="s">
        <v>526</v>
      </c>
      <c r="F192" s="85">
        <v>70856</v>
      </c>
      <c r="G192" s="29">
        <v>220.78</v>
      </c>
      <c r="H192" s="29" t="s">
        <v>796</v>
      </c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87"/>
  <sheetViews>
    <sheetView topLeftCell="A7" zoomScale="85" zoomScaleNormal="85" workbookViewId="0">
      <selection activeCell="P15" sqref="P15"/>
    </sheetView>
  </sheetViews>
  <sheetFormatPr defaultColWidth="17.33203125" defaultRowHeight="15" customHeight="1"/>
  <cols>
    <col min="1" max="1" width="4.4414062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3.6640625" customWidth="1"/>
    <col min="7" max="7" width="9.5546875" customWidth="1"/>
    <col min="8" max="8" width="11" customWidth="1"/>
    <col min="9" max="9" width="13.44140625" customWidth="1"/>
    <col min="10" max="10" width="21.6640625" customWidth="1"/>
    <col min="11" max="11" width="10.6640625" customWidth="1"/>
    <col min="12" max="12" width="10.5546875" customWidth="1"/>
    <col min="13" max="15" width="14" customWidth="1"/>
    <col min="16" max="16" width="14.5546875" customWidth="1"/>
    <col min="17" max="17" width="17.6640625" customWidth="1"/>
    <col min="18" max="18" width="5.6640625" hidden="1" customWidth="1"/>
    <col min="19" max="19" width="12.6640625" customWidth="1"/>
    <col min="20" max="20" width="8.33203125" customWidth="1"/>
    <col min="21" max="38" width="9.332031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953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44914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5" customHeight="1">
      <c r="A10" s="347">
        <v>1</v>
      </c>
      <c r="B10" s="348">
        <v>44810</v>
      </c>
      <c r="C10" s="349"/>
      <c r="D10" s="350" t="s">
        <v>88</v>
      </c>
      <c r="E10" s="351" t="s">
        <v>889</v>
      </c>
      <c r="F10" s="347">
        <v>1607</v>
      </c>
      <c r="G10" s="347">
        <v>1517</v>
      </c>
      <c r="H10" s="347">
        <v>1607</v>
      </c>
      <c r="I10" s="352" t="s">
        <v>843</v>
      </c>
      <c r="J10" s="353" t="s">
        <v>661</v>
      </c>
      <c r="K10" s="353">
        <f t="shared" ref="K10" si="0">H10-F10</f>
        <v>0</v>
      </c>
      <c r="L10" s="354">
        <f t="shared" ref="L10" si="1">(F10*-0.7)/100</f>
        <v>-11.248999999999999</v>
      </c>
      <c r="M10" s="355">
        <f t="shared" ref="M10" si="2">(K10+L10)/F10</f>
        <v>-6.9999999999999993E-3</v>
      </c>
      <c r="N10" s="353" t="s">
        <v>661</v>
      </c>
      <c r="O10" s="356">
        <v>44902</v>
      </c>
      <c r="P10" s="353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5" customHeight="1">
      <c r="A11" s="319">
        <v>2</v>
      </c>
      <c r="B11" s="320">
        <v>44840</v>
      </c>
      <c r="C11" s="321"/>
      <c r="D11" s="322" t="s">
        <v>125</v>
      </c>
      <c r="E11" s="323" t="s">
        <v>889</v>
      </c>
      <c r="F11" s="324">
        <v>1150.5</v>
      </c>
      <c r="G11" s="324">
        <v>1075</v>
      </c>
      <c r="H11" s="324">
        <v>1217.5</v>
      </c>
      <c r="I11" s="325" t="s">
        <v>844</v>
      </c>
      <c r="J11" s="267" t="s">
        <v>637</v>
      </c>
      <c r="K11" s="267">
        <f t="shared" ref="K11" si="3">H11-F11</f>
        <v>67</v>
      </c>
      <c r="L11" s="326">
        <f t="shared" ref="L11" si="4">(F11*-0.7)/100</f>
        <v>-8.0534999999999997</v>
      </c>
      <c r="M11" s="327">
        <f t="shared" ref="M11" si="5">(K11+L11)/F11</f>
        <v>5.1235549760973491E-2</v>
      </c>
      <c r="N11" s="267" t="s">
        <v>540</v>
      </c>
      <c r="O11" s="328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5" customHeight="1">
      <c r="A12" s="308">
        <v>3</v>
      </c>
      <c r="B12" s="309">
        <v>44861</v>
      </c>
      <c r="C12" s="310"/>
      <c r="D12" s="311" t="s">
        <v>55</v>
      </c>
      <c r="E12" s="312" t="s">
        <v>542</v>
      </c>
      <c r="F12" s="313">
        <v>147</v>
      </c>
      <c r="G12" s="313">
        <v>137</v>
      </c>
      <c r="H12" s="313">
        <v>154</v>
      </c>
      <c r="I12" s="314" t="s">
        <v>875</v>
      </c>
      <c r="J12" s="315" t="s">
        <v>876</v>
      </c>
      <c r="K12" s="315">
        <f t="shared" ref="K12:K13" si="6">H12-F12</f>
        <v>7</v>
      </c>
      <c r="L12" s="316">
        <f t="shared" ref="L12:L13" si="7">(F12*-0.7)/100</f>
        <v>-1.0289999999999999</v>
      </c>
      <c r="M12" s="317">
        <f t="shared" ref="M12:M13" si="8">(K12+L12)/F12</f>
        <v>4.0619047619047617E-2</v>
      </c>
      <c r="N12" s="315" t="s">
        <v>540</v>
      </c>
      <c r="O12" s="318">
        <v>44866</v>
      </c>
      <c r="P12" s="315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5" customHeight="1">
      <c r="A13" s="319">
        <v>4</v>
      </c>
      <c r="B13" s="320">
        <v>44867</v>
      </c>
      <c r="C13" s="321"/>
      <c r="D13" s="322" t="s">
        <v>877</v>
      </c>
      <c r="E13" s="323" t="s">
        <v>542</v>
      </c>
      <c r="F13" s="324">
        <v>836</v>
      </c>
      <c r="G13" s="324">
        <v>790</v>
      </c>
      <c r="H13" s="324">
        <v>884.5</v>
      </c>
      <c r="I13" s="325" t="s">
        <v>878</v>
      </c>
      <c r="J13" s="267" t="s">
        <v>1026</v>
      </c>
      <c r="K13" s="267">
        <f t="shared" si="6"/>
        <v>48.5</v>
      </c>
      <c r="L13" s="326">
        <f t="shared" si="7"/>
        <v>-5.8519999999999994</v>
      </c>
      <c r="M13" s="327">
        <f t="shared" si="8"/>
        <v>5.1014354066985651E-2</v>
      </c>
      <c r="N13" s="267" t="s">
        <v>540</v>
      </c>
      <c r="O13" s="328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5" customHeight="1">
      <c r="A14" s="313">
        <v>5</v>
      </c>
      <c r="B14" s="340">
        <v>44876</v>
      </c>
      <c r="C14" s="310"/>
      <c r="D14" s="311" t="s">
        <v>207</v>
      </c>
      <c r="E14" s="312" t="s">
        <v>542</v>
      </c>
      <c r="F14" s="313">
        <v>6800</v>
      </c>
      <c r="G14" s="313">
        <v>6340</v>
      </c>
      <c r="H14" s="313">
        <v>7160</v>
      </c>
      <c r="I14" s="314" t="s">
        <v>881</v>
      </c>
      <c r="J14" s="315" t="s">
        <v>905</v>
      </c>
      <c r="K14" s="315">
        <f t="shared" ref="K14" si="9">H14-F14</f>
        <v>360</v>
      </c>
      <c r="L14" s="316">
        <f t="shared" ref="L14" si="10">(F14*-0.7)/100</f>
        <v>-47.6</v>
      </c>
      <c r="M14" s="317">
        <f t="shared" ref="M14" si="11">(K14+L14)/F14</f>
        <v>4.5941176470588235E-2</v>
      </c>
      <c r="N14" s="315" t="s">
        <v>540</v>
      </c>
      <c r="O14" s="318">
        <v>44896</v>
      </c>
      <c r="P14" s="315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5" customHeight="1">
      <c r="A15" s="365">
        <v>6</v>
      </c>
      <c r="B15" s="344">
        <v>44880</v>
      </c>
      <c r="C15" s="358"/>
      <c r="D15" s="359" t="s">
        <v>364</v>
      </c>
      <c r="E15" s="360" t="s">
        <v>542</v>
      </c>
      <c r="F15" s="357">
        <v>3425</v>
      </c>
      <c r="G15" s="357">
        <v>3170</v>
      </c>
      <c r="H15" s="357">
        <f>(3575+3100)/2</f>
        <v>3337.5</v>
      </c>
      <c r="I15" s="361" t="s">
        <v>883</v>
      </c>
      <c r="J15" s="301" t="s">
        <v>1099</v>
      </c>
      <c r="K15" s="301">
        <f t="shared" ref="K15" si="12">H15-F15</f>
        <v>-87.5</v>
      </c>
      <c r="L15" s="362">
        <f t="shared" ref="L15" si="13">(F15*-0.7)/100</f>
        <v>-23.975000000000001</v>
      </c>
      <c r="M15" s="363">
        <f t="shared" ref="M15" si="14">(K15+L15)/F15</f>
        <v>-3.2547445255474448E-2</v>
      </c>
      <c r="N15" s="301" t="s">
        <v>552</v>
      </c>
      <c r="O15" s="364">
        <v>44911</v>
      </c>
      <c r="P15" s="301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5" customHeight="1">
      <c r="A16" s="270">
        <v>7</v>
      </c>
      <c r="B16" s="333">
        <v>44883</v>
      </c>
      <c r="C16" s="280"/>
      <c r="D16" s="281" t="s">
        <v>804</v>
      </c>
      <c r="E16" s="282" t="s">
        <v>542</v>
      </c>
      <c r="F16" s="272" t="s">
        <v>885</v>
      </c>
      <c r="G16" s="272">
        <v>369</v>
      </c>
      <c r="H16" s="272"/>
      <c r="I16" s="283" t="s">
        <v>886</v>
      </c>
      <c r="J16" s="273" t="s">
        <v>543</v>
      </c>
      <c r="K16" s="273"/>
      <c r="L16" s="274"/>
      <c r="M16" s="275"/>
      <c r="N16" s="273"/>
      <c r="O16" s="276"/>
      <c r="P16" s="273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5" customHeight="1">
      <c r="A17" s="319">
        <v>8</v>
      </c>
      <c r="B17" s="320">
        <v>44886</v>
      </c>
      <c r="C17" s="321"/>
      <c r="D17" s="322" t="s">
        <v>146</v>
      </c>
      <c r="E17" s="323" t="s">
        <v>542</v>
      </c>
      <c r="F17" s="324">
        <v>4800</v>
      </c>
      <c r="G17" s="324">
        <v>4540</v>
      </c>
      <c r="H17" s="324">
        <v>5095</v>
      </c>
      <c r="I17" s="325" t="s">
        <v>888</v>
      </c>
      <c r="J17" s="267" t="s">
        <v>978</v>
      </c>
      <c r="K17" s="267">
        <f t="shared" ref="K17" si="15">H17-F17</f>
        <v>295</v>
      </c>
      <c r="L17" s="326">
        <f t="shared" ref="L17" si="16">(F17*-0.7)/100</f>
        <v>-33.6</v>
      </c>
      <c r="M17" s="327">
        <f t="shared" ref="M17" si="17">(K17+L17)/F17</f>
        <v>5.4458333333333331E-2</v>
      </c>
      <c r="N17" s="267" t="s">
        <v>540</v>
      </c>
      <c r="O17" s="328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5" customHeight="1">
      <c r="A18" s="270">
        <v>9</v>
      </c>
      <c r="B18" s="333">
        <v>44890</v>
      </c>
      <c r="C18" s="280"/>
      <c r="D18" s="281" t="s">
        <v>273</v>
      </c>
      <c r="E18" s="282" t="s">
        <v>542</v>
      </c>
      <c r="F18" s="272" t="s">
        <v>897</v>
      </c>
      <c r="G18" s="272">
        <v>5250</v>
      </c>
      <c r="H18" s="272"/>
      <c r="I18" s="283" t="s">
        <v>898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5" customHeight="1">
      <c r="A19" s="319">
        <v>10</v>
      </c>
      <c r="B19" s="320">
        <v>44890</v>
      </c>
      <c r="C19" s="321"/>
      <c r="D19" s="322" t="s">
        <v>868</v>
      </c>
      <c r="E19" s="323" t="s">
        <v>542</v>
      </c>
      <c r="F19" s="324">
        <v>413</v>
      </c>
      <c r="G19" s="324">
        <v>379</v>
      </c>
      <c r="H19" s="324">
        <v>440</v>
      </c>
      <c r="I19" s="325" t="s">
        <v>894</v>
      </c>
      <c r="J19" s="267" t="s">
        <v>921</v>
      </c>
      <c r="K19" s="267">
        <f t="shared" ref="K19" si="18">H19-F19</f>
        <v>27</v>
      </c>
      <c r="L19" s="326">
        <f t="shared" ref="L19" si="19">(F19*-0.7)/100</f>
        <v>-2.8909999999999996</v>
      </c>
      <c r="M19" s="327">
        <f t="shared" ref="M19" si="20">(K19+L19)/F19</f>
        <v>5.837530266343826E-2</v>
      </c>
      <c r="N19" s="267" t="s">
        <v>540</v>
      </c>
      <c r="O19" s="328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5" customHeight="1">
      <c r="A20" s="270">
        <v>11</v>
      </c>
      <c r="B20" s="333">
        <v>44896</v>
      </c>
      <c r="C20" s="280"/>
      <c r="D20" s="281" t="s">
        <v>129</v>
      </c>
      <c r="E20" s="282" t="s">
        <v>542</v>
      </c>
      <c r="F20" s="272" t="s">
        <v>906</v>
      </c>
      <c r="G20" s="272">
        <v>412</v>
      </c>
      <c r="H20" s="272"/>
      <c r="I20" s="283" t="s">
        <v>907</v>
      </c>
      <c r="J20" s="273" t="s">
        <v>543</v>
      </c>
      <c r="K20" s="273"/>
      <c r="L20" s="274"/>
      <c r="M20" s="275"/>
      <c r="N20" s="273"/>
      <c r="O20" s="276"/>
      <c r="P20" s="273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5" customHeight="1">
      <c r="A21" s="319">
        <v>12</v>
      </c>
      <c r="B21" s="320">
        <v>44896</v>
      </c>
      <c r="C21" s="321"/>
      <c r="D21" s="322" t="s">
        <v>258</v>
      </c>
      <c r="E21" s="323" t="s">
        <v>542</v>
      </c>
      <c r="F21" s="324">
        <v>265</v>
      </c>
      <c r="G21" s="324">
        <v>247</v>
      </c>
      <c r="H21" s="324">
        <v>284</v>
      </c>
      <c r="I21" s="325" t="s">
        <v>908</v>
      </c>
      <c r="J21" s="267" t="s">
        <v>1025</v>
      </c>
      <c r="K21" s="267">
        <f t="shared" ref="K21" si="21">H21-F21</f>
        <v>19</v>
      </c>
      <c r="L21" s="326">
        <f t="shared" ref="L21" si="22">(F21*-0.7)/100</f>
        <v>-1.855</v>
      </c>
      <c r="M21" s="327">
        <f t="shared" ref="M21" si="23">(K21+L21)/F21</f>
        <v>6.4698113207547162E-2</v>
      </c>
      <c r="N21" s="267" t="s">
        <v>540</v>
      </c>
      <c r="O21" s="328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5" customHeight="1">
      <c r="A22" s="270">
        <v>13</v>
      </c>
      <c r="B22" s="333">
        <v>44896</v>
      </c>
      <c r="C22" s="280"/>
      <c r="D22" s="281" t="s">
        <v>199</v>
      </c>
      <c r="E22" s="282" t="s">
        <v>542</v>
      </c>
      <c r="F22" s="272" t="s">
        <v>909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5" customHeight="1">
      <c r="A23" s="365">
        <v>14</v>
      </c>
      <c r="B23" s="344">
        <v>44900</v>
      </c>
      <c r="C23" s="358"/>
      <c r="D23" s="359" t="s">
        <v>200</v>
      </c>
      <c r="E23" s="360" t="s">
        <v>542</v>
      </c>
      <c r="F23" s="357">
        <v>1105</v>
      </c>
      <c r="G23" s="357">
        <v>1055</v>
      </c>
      <c r="H23" s="357">
        <v>1050</v>
      </c>
      <c r="I23" s="361" t="s">
        <v>944</v>
      </c>
      <c r="J23" s="301" t="s">
        <v>983</v>
      </c>
      <c r="K23" s="301">
        <f t="shared" ref="K23" si="24">H23-F23</f>
        <v>-55</v>
      </c>
      <c r="L23" s="362">
        <f t="shared" ref="L23" si="25">(F23*-0.7)/100</f>
        <v>-7.7350000000000003</v>
      </c>
      <c r="M23" s="363">
        <f t="shared" ref="M23" si="26">(K23+L23)/F23</f>
        <v>-5.67737556561086E-2</v>
      </c>
      <c r="N23" s="301" t="s">
        <v>552</v>
      </c>
      <c r="O23" s="364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5" customHeight="1">
      <c r="A24" s="270">
        <v>15</v>
      </c>
      <c r="B24" s="333">
        <v>44901</v>
      </c>
      <c r="C24" s="280"/>
      <c r="D24" s="281" t="s">
        <v>365</v>
      </c>
      <c r="E24" s="282" t="s">
        <v>542</v>
      </c>
      <c r="F24" s="272" t="s">
        <v>961</v>
      </c>
      <c r="G24" s="272">
        <v>545</v>
      </c>
      <c r="H24" s="272"/>
      <c r="I24" s="283" t="s">
        <v>962</v>
      </c>
      <c r="J24" s="273" t="s">
        <v>543</v>
      </c>
      <c r="K24" s="273"/>
      <c r="L24" s="274"/>
      <c r="M24" s="275"/>
      <c r="N24" s="273"/>
      <c r="O24" s="276"/>
      <c r="P24" s="273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5" customHeight="1">
      <c r="A25" s="270">
        <v>16</v>
      </c>
      <c r="B25" s="333">
        <v>44901</v>
      </c>
      <c r="C25" s="280"/>
      <c r="D25" s="281" t="s">
        <v>446</v>
      </c>
      <c r="E25" s="282" t="s">
        <v>542</v>
      </c>
      <c r="F25" s="272" t="s">
        <v>963</v>
      </c>
      <c r="G25" s="272">
        <v>114.5</v>
      </c>
      <c r="H25" s="272"/>
      <c r="I25" s="283" t="s">
        <v>964</v>
      </c>
      <c r="J25" s="273" t="s">
        <v>543</v>
      </c>
      <c r="K25" s="273"/>
      <c r="L25" s="274"/>
      <c r="M25" s="275"/>
      <c r="N25" s="273"/>
      <c r="O25" s="276"/>
      <c r="P25" s="273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5" customHeight="1">
      <c r="A26" s="270">
        <v>17</v>
      </c>
      <c r="B26" s="271">
        <v>44902</v>
      </c>
      <c r="C26" s="280"/>
      <c r="D26" s="281" t="s">
        <v>198</v>
      </c>
      <c r="E26" s="282" t="s">
        <v>542</v>
      </c>
      <c r="F26" s="272" t="s">
        <v>970</v>
      </c>
      <c r="G26" s="272">
        <v>104.5</v>
      </c>
      <c r="H26" s="272"/>
      <c r="I26" s="283" t="s">
        <v>971</v>
      </c>
      <c r="J26" s="273" t="s">
        <v>543</v>
      </c>
      <c r="K26" s="273"/>
      <c r="L26" s="274"/>
      <c r="M26" s="275"/>
      <c r="N26" s="273"/>
      <c r="O26" s="276"/>
      <c r="P26" s="273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5" customHeight="1">
      <c r="A27" s="270">
        <v>18</v>
      </c>
      <c r="B27" s="271">
        <v>44903</v>
      </c>
      <c r="C27" s="280"/>
      <c r="D27" s="281" t="s">
        <v>954</v>
      </c>
      <c r="E27" s="282" t="s">
        <v>542</v>
      </c>
      <c r="F27" s="272" t="s">
        <v>976</v>
      </c>
      <c r="G27" s="272">
        <v>4270</v>
      </c>
      <c r="H27" s="272"/>
      <c r="I27" s="283" t="s">
        <v>977</v>
      </c>
      <c r="J27" s="273" t="s">
        <v>543</v>
      </c>
      <c r="K27" s="273"/>
      <c r="L27" s="274"/>
      <c r="M27" s="275"/>
      <c r="N27" s="273"/>
      <c r="O27" s="276"/>
      <c r="P27" s="273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5" customHeight="1">
      <c r="A28" s="270">
        <v>19</v>
      </c>
      <c r="B28" s="271">
        <v>44904</v>
      </c>
      <c r="C28" s="280"/>
      <c r="D28" s="281" t="s">
        <v>505</v>
      </c>
      <c r="E28" s="282" t="s">
        <v>542</v>
      </c>
      <c r="F28" s="272" t="s">
        <v>984</v>
      </c>
      <c r="G28" s="272">
        <v>310</v>
      </c>
      <c r="H28" s="272"/>
      <c r="I28" s="283" t="s">
        <v>985</v>
      </c>
      <c r="J28" s="273" t="s">
        <v>543</v>
      </c>
      <c r="K28" s="273"/>
      <c r="L28" s="274"/>
      <c r="M28" s="275"/>
      <c r="N28" s="273"/>
      <c r="O28" s="276"/>
      <c r="P28" s="273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5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4">
        <v>1</v>
      </c>
      <c r="B38" s="329">
        <v>44888</v>
      </c>
      <c r="C38" s="321"/>
      <c r="D38" s="322" t="s">
        <v>767</v>
      </c>
      <c r="E38" s="323" t="s">
        <v>542</v>
      </c>
      <c r="F38" s="324">
        <v>1490</v>
      </c>
      <c r="G38" s="324">
        <v>1440</v>
      </c>
      <c r="H38" s="324">
        <v>1530</v>
      </c>
      <c r="I38" s="325" t="s">
        <v>874</v>
      </c>
      <c r="J38" s="267" t="s">
        <v>583</v>
      </c>
      <c r="K38" s="267">
        <f t="shared" ref="K38:K39" si="27">H38-F38</f>
        <v>40</v>
      </c>
      <c r="L38" s="326">
        <f t="shared" ref="L38:L39" si="28">(F38*-0.7)/100</f>
        <v>-10.43</v>
      </c>
      <c r="M38" s="327">
        <f t="shared" ref="M38:M39" si="29">(K38+L38)/F38</f>
        <v>1.9845637583892618E-2</v>
      </c>
      <c r="N38" s="267" t="s">
        <v>540</v>
      </c>
      <c r="O38" s="328">
        <v>44900</v>
      </c>
      <c r="P38" s="334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7">
        <v>2</v>
      </c>
      <c r="B39" s="343">
        <v>44888</v>
      </c>
      <c r="C39" s="358"/>
      <c r="D39" s="359" t="s">
        <v>64</v>
      </c>
      <c r="E39" s="360" t="s">
        <v>542</v>
      </c>
      <c r="F39" s="357">
        <v>1645</v>
      </c>
      <c r="G39" s="357">
        <v>1595</v>
      </c>
      <c r="H39" s="357">
        <v>1595</v>
      </c>
      <c r="I39" s="361" t="s">
        <v>892</v>
      </c>
      <c r="J39" s="301" t="s">
        <v>982</v>
      </c>
      <c r="K39" s="301">
        <f t="shared" si="27"/>
        <v>-50</v>
      </c>
      <c r="L39" s="362">
        <f t="shared" si="28"/>
        <v>-11.515000000000001</v>
      </c>
      <c r="M39" s="363">
        <f t="shared" si="29"/>
        <v>-3.7395136778115505E-2</v>
      </c>
      <c r="N39" s="301" t="s">
        <v>552</v>
      </c>
      <c r="O39" s="364">
        <v>44904</v>
      </c>
      <c r="P39" s="334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357">
        <v>3</v>
      </c>
      <c r="B40" s="343">
        <v>44888</v>
      </c>
      <c r="C40" s="358"/>
      <c r="D40" s="359" t="s">
        <v>71</v>
      </c>
      <c r="E40" s="360" t="s">
        <v>542</v>
      </c>
      <c r="F40" s="357">
        <v>106.5</v>
      </c>
      <c r="G40" s="357">
        <v>103.5</v>
      </c>
      <c r="H40" s="357">
        <v>103.5</v>
      </c>
      <c r="I40" s="361" t="s">
        <v>893</v>
      </c>
      <c r="J40" s="301" t="s">
        <v>1094</v>
      </c>
      <c r="K40" s="301">
        <f t="shared" ref="K40" si="30">H40-F40</f>
        <v>-3</v>
      </c>
      <c r="L40" s="362">
        <f t="shared" ref="L40" si="31">(F40*-0.7)/100</f>
        <v>-0.74549999999999994</v>
      </c>
      <c r="M40" s="363">
        <f t="shared" ref="M40" si="32">(K40+L40)/F40</f>
        <v>-3.5169014084507039E-2</v>
      </c>
      <c r="N40" s="301" t="s">
        <v>552</v>
      </c>
      <c r="O40" s="364">
        <v>44910</v>
      </c>
      <c r="P40" s="334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4">
        <v>4</v>
      </c>
      <c r="B41" s="329">
        <v>44897</v>
      </c>
      <c r="C41" s="321"/>
      <c r="D41" s="322" t="s">
        <v>208</v>
      </c>
      <c r="E41" s="323" t="s">
        <v>542</v>
      </c>
      <c r="F41" s="324">
        <v>773</v>
      </c>
      <c r="G41" s="324">
        <v>748</v>
      </c>
      <c r="H41" s="324">
        <v>795.5</v>
      </c>
      <c r="I41" s="325" t="s">
        <v>925</v>
      </c>
      <c r="J41" s="267" t="s">
        <v>948</v>
      </c>
      <c r="K41" s="267">
        <f t="shared" ref="K41" si="33">H41-F41</f>
        <v>22.5</v>
      </c>
      <c r="L41" s="326">
        <f t="shared" ref="L41" si="34">(F41*-0.7)/100</f>
        <v>-5.4109999999999987</v>
      </c>
      <c r="M41" s="327">
        <f t="shared" ref="M41" si="35">(K41+L41)/F41</f>
        <v>2.2107373868046575E-2</v>
      </c>
      <c r="N41" s="267" t="s">
        <v>540</v>
      </c>
      <c r="O41" s="328">
        <v>44900</v>
      </c>
      <c r="P41" s="334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4">
        <v>5</v>
      </c>
      <c r="B42" s="329">
        <v>44900</v>
      </c>
      <c r="C42" s="321"/>
      <c r="D42" s="322" t="s">
        <v>300</v>
      </c>
      <c r="E42" s="323" t="s">
        <v>542</v>
      </c>
      <c r="F42" s="324">
        <v>2035</v>
      </c>
      <c r="G42" s="324">
        <v>1960</v>
      </c>
      <c r="H42" s="324">
        <v>2090</v>
      </c>
      <c r="I42" s="325" t="s">
        <v>949</v>
      </c>
      <c r="J42" s="267" t="s">
        <v>678</v>
      </c>
      <c r="K42" s="267">
        <f t="shared" ref="K42" si="36">H42-F42</f>
        <v>55</v>
      </c>
      <c r="L42" s="326">
        <f t="shared" ref="L42" si="37">(F42*-0.7)/100</f>
        <v>-14.244999999999999</v>
      </c>
      <c r="M42" s="327">
        <f t="shared" ref="M42" si="38">(K42+L42)/F42</f>
        <v>2.0027027027027029E-2</v>
      </c>
      <c r="N42" s="267" t="s">
        <v>540</v>
      </c>
      <c r="O42" s="328">
        <v>44904</v>
      </c>
      <c r="P42" s="334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4">
        <v>6</v>
      </c>
      <c r="B43" s="329">
        <v>44904</v>
      </c>
      <c r="C43" s="321"/>
      <c r="D43" s="322" t="s">
        <v>240</v>
      </c>
      <c r="E43" s="323" t="s">
        <v>989</v>
      </c>
      <c r="F43" s="324">
        <v>157.5</v>
      </c>
      <c r="G43" s="324">
        <v>162.5</v>
      </c>
      <c r="H43" s="324">
        <v>154.75</v>
      </c>
      <c r="I43" s="325" t="s">
        <v>992</v>
      </c>
      <c r="J43" s="267" t="s">
        <v>993</v>
      </c>
      <c r="K43" s="267">
        <f>F43-H43</f>
        <v>2.75</v>
      </c>
      <c r="L43" s="326">
        <f>(F43*-0.07)/100</f>
        <v>-0.11025</v>
      </c>
      <c r="M43" s="327">
        <f t="shared" ref="M43:M45" si="39">(K43+L43)/F43</f>
        <v>1.6760317460317458E-2</v>
      </c>
      <c r="N43" s="267" t="s">
        <v>540</v>
      </c>
      <c r="O43" s="328">
        <v>44904</v>
      </c>
      <c r="P43" s="334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69" customFormat="1" ht="13.5" customHeight="1">
      <c r="A44" s="324">
        <v>7</v>
      </c>
      <c r="B44" s="329">
        <v>44907</v>
      </c>
      <c r="C44" s="321"/>
      <c r="D44" s="322" t="s">
        <v>147</v>
      </c>
      <c r="E44" s="323" t="s">
        <v>542</v>
      </c>
      <c r="F44" s="324">
        <v>3900</v>
      </c>
      <c r="G44" s="324">
        <v>3780</v>
      </c>
      <c r="H44" s="324">
        <v>4012.5</v>
      </c>
      <c r="I44" s="325" t="s">
        <v>1010</v>
      </c>
      <c r="J44" s="267" t="s">
        <v>1039</v>
      </c>
      <c r="K44" s="267">
        <f t="shared" ref="K44:K45" si="40">H44-F44</f>
        <v>112.5</v>
      </c>
      <c r="L44" s="326">
        <f t="shared" ref="L44:L45" si="41">(F44*-0.7)/100</f>
        <v>-27.3</v>
      </c>
      <c r="M44" s="327">
        <f t="shared" si="39"/>
        <v>2.1846153846153848E-2</v>
      </c>
      <c r="N44" s="267" t="s">
        <v>540</v>
      </c>
      <c r="O44" s="328">
        <v>44909</v>
      </c>
      <c r="P44" s="334"/>
      <c r="Q44" s="207"/>
      <c r="R44" s="237"/>
      <c r="S44" s="20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7"/>
      <c r="AJ44" s="368"/>
      <c r="AK44" s="368"/>
      <c r="AL44" s="368"/>
    </row>
    <row r="45" spans="1:38" s="369" customFormat="1" ht="13.5" customHeight="1">
      <c r="A45" s="357">
        <v>8</v>
      </c>
      <c r="B45" s="343">
        <v>44907</v>
      </c>
      <c r="C45" s="358"/>
      <c r="D45" s="359" t="s">
        <v>1011</v>
      </c>
      <c r="E45" s="360" t="s">
        <v>542</v>
      </c>
      <c r="F45" s="357">
        <v>1505</v>
      </c>
      <c r="G45" s="357">
        <v>1460</v>
      </c>
      <c r="H45" s="357">
        <v>1460</v>
      </c>
      <c r="I45" s="361" t="s">
        <v>1012</v>
      </c>
      <c r="J45" s="301" t="s">
        <v>1068</v>
      </c>
      <c r="K45" s="301">
        <f t="shared" si="40"/>
        <v>-45</v>
      </c>
      <c r="L45" s="362">
        <f t="shared" si="41"/>
        <v>-10.535</v>
      </c>
      <c r="M45" s="363">
        <f t="shared" si="39"/>
        <v>-3.6900332225913622E-2</v>
      </c>
      <c r="N45" s="301" t="s">
        <v>552</v>
      </c>
      <c r="O45" s="364">
        <v>44910</v>
      </c>
      <c r="P45" s="334"/>
      <c r="Q45" s="207"/>
      <c r="R45" s="237"/>
      <c r="S45" s="20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68"/>
      <c r="AK45" s="368"/>
      <c r="AL45" s="368"/>
    </row>
    <row r="46" spans="1:38" s="369" customFormat="1" ht="13.5" customHeight="1">
      <c r="A46" s="324">
        <v>9</v>
      </c>
      <c r="B46" s="329">
        <v>44907</v>
      </c>
      <c r="C46" s="321"/>
      <c r="D46" s="322" t="s">
        <v>300</v>
      </c>
      <c r="E46" s="323" t="s">
        <v>542</v>
      </c>
      <c r="F46" s="324">
        <v>2030</v>
      </c>
      <c r="G46" s="324">
        <v>1960</v>
      </c>
      <c r="H46" s="324">
        <v>2120</v>
      </c>
      <c r="I46" s="325" t="s">
        <v>949</v>
      </c>
      <c r="J46" s="267" t="s">
        <v>1027</v>
      </c>
      <c r="K46" s="267">
        <f t="shared" ref="K46" si="42">H46-F46</f>
        <v>90</v>
      </c>
      <c r="L46" s="326">
        <f t="shared" ref="L46" si="43">(F46*-0.7)/100</f>
        <v>-14.21</v>
      </c>
      <c r="M46" s="327">
        <f t="shared" ref="M46" si="44">(K46+L46)/F46</f>
        <v>3.7334975369458123E-2</v>
      </c>
      <c r="N46" s="267" t="s">
        <v>540</v>
      </c>
      <c r="O46" s="328">
        <v>44908</v>
      </c>
      <c r="P46" s="334"/>
      <c r="Q46" s="207"/>
      <c r="R46" s="237"/>
      <c r="S46" s="20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7"/>
      <c r="AJ46" s="368"/>
      <c r="AK46" s="368"/>
      <c r="AL46" s="368"/>
    </row>
    <row r="47" spans="1:38" s="369" customFormat="1" ht="13.5" customHeight="1">
      <c r="A47" s="272">
        <v>10</v>
      </c>
      <c r="B47" s="271">
        <v>44908</v>
      </c>
      <c r="C47" s="280"/>
      <c r="D47" s="281" t="s">
        <v>208</v>
      </c>
      <c r="E47" s="282" t="s">
        <v>542</v>
      </c>
      <c r="F47" s="272" t="s">
        <v>1024</v>
      </c>
      <c r="G47" s="272">
        <v>744</v>
      </c>
      <c r="H47" s="272"/>
      <c r="I47" s="283" t="s">
        <v>650</v>
      </c>
      <c r="J47" s="273" t="s">
        <v>543</v>
      </c>
      <c r="K47" s="273"/>
      <c r="L47" s="274"/>
      <c r="M47" s="275"/>
      <c r="N47" s="273"/>
      <c r="O47" s="276"/>
      <c r="P47" s="334"/>
      <c r="Q47" s="207"/>
      <c r="R47" s="237"/>
      <c r="S47" s="20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368"/>
      <c r="AK47" s="368"/>
      <c r="AL47" s="368"/>
    </row>
    <row r="48" spans="1:38" s="369" customFormat="1" ht="13.5" customHeight="1">
      <c r="A48" s="357">
        <v>11</v>
      </c>
      <c r="B48" s="343">
        <v>44910</v>
      </c>
      <c r="C48" s="358"/>
      <c r="D48" s="359" t="s">
        <v>102</v>
      </c>
      <c r="E48" s="360" t="s">
        <v>542</v>
      </c>
      <c r="F48" s="357">
        <v>141.5</v>
      </c>
      <c r="G48" s="357">
        <v>137.4</v>
      </c>
      <c r="H48" s="357">
        <v>137.4</v>
      </c>
      <c r="I48" s="361" t="s">
        <v>1060</v>
      </c>
      <c r="J48" s="301" t="s">
        <v>1095</v>
      </c>
      <c r="K48" s="301">
        <f t="shared" ref="K48:K49" si="45">H48-F48</f>
        <v>-4.0999999999999943</v>
      </c>
      <c r="L48" s="362">
        <f t="shared" ref="L48:L49" si="46">(F48*-0.7)/100</f>
        <v>-0.99049999999999994</v>
      </c>
      <c r="M48" s="363">
        <f t="shared" ref="M48:M49" si="47">(K48+L48)/F48</f>
        <v>-3.5975265017667804E-2</v>
      </c>
      <c r="N48" s="301" t="s">
        <v>552</v>
      </c>
      <c r="O48" s="364">
        <v>44911</v>
      </c>
      <c r="P48" s="334"/>
      <c r="Q48" s="207"/>
      <c r="R48" s="237"/>
      <c r="S48" s="20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7"/>
      <c r="AJ48" s="368"/>
      <c r="AK48" s="368"/>
      <c r="AL48" s="368"/>
    </row>
    <row r="49" spans="1:38" s="369" customFormat="1" ht="13.5" customHeight="1">
      <c r="A49" s="324">
        <v>12</v>
      </c>
      <c r="B49" s="329">
        <v>44910</v>
      </c>
      <c r="C49" s="321"/>
      <c r="D49" s="322" t="s">
        <v>767</v>
      </c>
      <c r="E49" s="323" t="s">
        <v>542</v>
      </c>
      <c r="F49" s="324">
        <v>1412.5</v>
      </c>
      <c r="G49" s="324">
        <v>1370</v>
      </c>
      <c r="H49" s="324">
        <v>1458</v>
      </c>
      <c r="I49" s="325" t="s">
        <v>1061</v>
      </c>
      <c r="J49" s="267" t="s">
        <v>1096</v>
      </c>
      <c r="K49" s="267">
        <f t="shared" si="45"/>
        <v>45.5</v>
      </c>
      <c r="L49" s="326">
        <f t="shared" si="46"/>
        <v>-9.8874999999999993</v>
      </c>
      <c r="M49" s="327">
        <f t="shared" si="47"/>
        <v>2.5212389380530973E-2</v>
      </c>
      <c r="N49" s="267" t="s">
        <v>540</v>
      </c>
      <c r="O49" s="328">
        <v>44911</v>
      </c>
      <c r="P49" s="334"/>
      <c r="Q49" s="207"/>
      <c r="R49" s="237"/>
      <c r="S49" s="20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368"/>
      <c r="AK49" s="368"/>
      <c r="AL49" s="368"/>
    </row>
    <row r="50" spans="1:38" s="279" customFormat="1" ht="15" customHeight="1">
      <c r="A50" s="272">
        <v>13</v>
      </c>
      <c r="B50" s="271">
        <v>44911</v>
      </c>
      <c r="C50" s="280"/>
      <c r="D50" s="281" t="s">
        <v>136</v>
      </c>
      <c r="E50" s="282" t="s">
        <v>542</v>
      </c>
      <c r="F50" s="272" t="s">
        <v>1097</v>
      </c>
      <c r="G50" s="272">
        <v>649</v>
      </c>
      <c r="H50" s="272"/>
      <c r="I50" s="283" t="s">
        <v>1098</v>
      </c>
      <c r="J50" s="273" t="s">
        <v>543</v>
      </c>
      <c r="K50" s="273"/>
      <c r="L50" s="274"/>
      <c r="M50" s="275"/>
      <c r="N50" s="273"/>
      <c r="O50" s="276"/>
      <c r="P50" s="334"/>
      <c r="Q50" s="207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  <c r="AG50" s="206"/>
      <c r="AH50" s="206"/>
      <c r="AI50" s="277"/>
      <c r="AJ50" s="278"/>
      <c r="AK50" s="278"/>
      <c r="AL50" s="278"/>
    </row>
    <row r="51" spans="1:38" ht="15" customHeight="1">
      <c r="A51" s="239"/>
      <c r="B51" s="240"/>
      <c r="C51" s="241"/>
      <c r="D51" s="242"/>
      <c r="E51" s="243"/>
      <c r="F51" s="243"/>
      <c r="G51" s="243"/>
      <c r="H51" s="243"/>
      <c r="I51" s="243"/>
      <c r="J51" s="244"/>
      <c r="K51" s="244"/>
      <c r="L51" s="245"/>
      <c r="M51" s="246"/>
      <c r="N51" s="244"/>
      <c r="O51" s="247"/>
      <c r="P51" s="41"/>
      <c r="Q51" s="207"/>
      <c r="R51" s="237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1"/>
      <c r="AI51" s="1"/>
      <c r="AJ51" s="1"/>
      <c r="AK51" s="1"/>
      <c r="AL51" s="1"/>
    </row>
    <row r="52" spans="1:38" ht="44.25" customHeight="1">
      <c r="A52" s="109" t="s">
        <v>544</v>
      </c>
      <c r="B52" s="130"/>
      <c r="C52" s="130"/>
      <c r="D52" s="1"/>
      <c r="E52" s="6"/>
      <c r="F52" s="6"/>
      <c r="G52" s="6"/>
      <c r="H52" s="6" t="s">
        <v>556</v>
      </c>
      <c r="I52" s="6"/>
      <c r="J52" s="6"/>
      <c r="K52" s="105"/>
      <c r="L52" s="132"/>
      <c r="M52" s="105"/>
      <c r="N52" s="106"/>
      <c r="O52" s="105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38" ht="12.75" customHeight="1">
      <c r="A53" s="115" t="s">
        <v>545</v>
      </c>
      <c r="B53" s="109"/>
      <c r="C53" s="109"/>
      <c r="D53" s="109"/>
      <c r="E53" s="41"/>
      <c r="F53" s="116" t="s">
        <v>546</v>
      </c>
      <c r="G53" s="54"/>
      <c r="H53" s="41"/>
      <c r="I53" s="54"/>
      <c r="J53" s="6"/>
      <c r="K53" s="133"/>
      <c r="L53" s="134"/>
      <c r="M53" s="6"/>
      <c r="N53" s="99"/>
      <c r="O53" s="135"/>
      <c r="P53" s="41"/>
      <c r="Q53" s="41"/>
      <c r="R53" s="6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</row>
    <row r="54" spans="1:38" ht="14.25" customHeight="1">
      <c r="A54" s="115"/>
      <c r="B54" s="109"/>
      <c r="C54" s="109"/>
      <c r="D54" s="109"/>
      <c r="E54" s="6"/>
      <c r="F54" s="116" t="s">
        <v>548</v>
      </c>
      <c r="G54" s="54"/>
      <c r="H54" s="41"/>
      <c r="I54" s="54"/>
      <c r="J54" s="6"/>
      <c r="K54" s="133"/>
      <c r="L54" s="134"/>
      <c r="M54" s="6"/>
      <c r="N54" s="99"/>
      <c r="O54" s="135"/>
      <c r="P54" s="41"/>
      <c r="Q54" s="41"/>
      <c r="R54" s="6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</row>
    <row r="55" spans="1:38" ht="14.25" customHeight="1">
      <c r="A55" s="109"/>
      <c r="B55" s="109"/>
      <c r="C55" s="109"/>
      <c r="D55" s="109"/>
      <c r="E55" s="6"/>
      <c r="F55" s="6"/>
      <c r="G55" s="6"/>
      <c r="H55" s="6"/>
      <c r="I55" s="6"/>
      <c r="J55" s="121"/>
      <c r="K55" s="118"/>
      <c r="L55" s="119"/>
      <c r="M55" s="6"/>
      <c r="N55" s="122"/>
      <c r="O55" s="1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2.75" customHeight="1">
      <c r="A56" s="136" t="s">
        <v>557</v>
      </c>
      <c r="B56" s="136"/>
      <c r="C56" s="136"/>
      <c r="D56" s="136"/>
      <c r="E56" s="6"/>
      <c r="F56" s="6"/>
      <c r="G56" s="6"/>
      <c r="H56" s="6"/>
      <c r="I56" s="6"/>
      <c r="J56" s="6"/>
      <c r="K56" s="6"/>
      <c r="L56" s="6"/>
      <c r="M56" s="6"/>
      <c r="N56" s="6"/>
      <c r="O56" s="2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38.25" customHeight="1">
      <c r="A57" s="94" t="s">
        <v>16</v>
      </c>
      <c r="B57" s="94" t="s">
        <v>517</v>
      </c>
      <c r="C57" s="94"/>
      <c r="D57" s="95" t="s">
        <v>528</v>
      </c>
      <c r="E57" s="94" t="s">
        <v>529</v>
      </c>
      <c r="F57" s="94" t="s">
        <v>530</v>
      </c>
      <c r="G57" s="94" t="s">
        <v>550</v>
      </c>
      <c r="H57" s="94" t="s">
        <v>532</v>
      </c>
      <c r="I57" s="94" t="s">
        <v>533</v>
      </c>
      <c r="J57" s="93" t="s">
        <v>534</v>
      </c>
      <c r="K57" s="137" t="s">
        <v>558</v>
      </c>
      <c r="L57" s="96" t="s">
        <v>536</v>
      </c>
      <c r="M57" s="137" t="s">
        <v>559</v>
      </c>
      <c r="N57" s="94" t="s">
        <v>560</v>
      </c>
      <c r="O57" s="93" t="s">
        <v>538</v>
      </c>
      <c r="P57" s="95" t="s">
        <v>539</v>
      </c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s="207" customFormat="1" ht="12.75" customHeight="1">
      <c r="A58" s="300">
        <v>1</v>
      </c>
      <c r="B58" s="305">
        <v>44888</v>
      </c>
      <c r="C58" s="345"/>
      <c r="D58" s="345" t="s">
        <v>890</v>
      </c>
      <c r="E58" s="300" t="s">
        <v>542</v>
      </c>
      <c r="F58" s="300">
        <v>1960</v>
      </c>
      <c r="G58" s="300">
        <v>1920</v>
      </c>
      <c r="H58" s="346">
        <v>1925</v>
      </c>
      <c r="I58" s="346" t="s">
        <v>891</v>
      </c>
      <c r="J58" s="301" t="s">
        <v>981</v>
      </c>
      <c r="K58" s="302">
        <f t="shared" ref="K58" si="48">H58-F58</f>
        <v>-35</v>
      </c>
      <c r="L58" s="303">
        <f t="shared" ref="L58" si="49">(H58*N58)*0.07%</f>
        <v>539.00000000000011</v>
      </c>
      <c r="M58" s="304">
        <f t="shared" ref="M58" si="50">(K58*N58)-L58</f>
        <v>-14539</v>
      </c>
      <c r="N58" s="302">
        <v>400</v>
      </c>
      <c r="O58" s="301" t="s">
        <v>552</v>
      </c>
      <c r="P58" s="305">
        <v>44902</v>
      </c>
      <c r="Q58" s="209"/>
      <c r="R58" s="212" t="s">
        <v>541</v>
      </c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43"/>
      <c r="AG58" s="240"/>
      <c r="AH58" s="209"/>
      <c r="AI58" s="209"/>
      <c r="AJ58" s="243"/>
      <c r="AK58" s="243"/>
      <c r="AL58" s="243"/>
    </row>
    <row r="59" spans="1:38" s="207" customFormat="1" ht="12.75" customHeight="1">
      <c r="A59" s="287">
        <v>2</v>
      </c>
      <c r="B59" s="329">
        <v>44890</v>
      </c>
      <c r="C59" s="293"/>
      <c r="D59" s="293" t="s">
        <v>895</v>
      </c>
      <c r="E59" s="287" t="s">
        <v>542</v>
      </c>
      <c r="F59" s="287">
        <v>2088</v>
      </c>
      <c r="G59" s="287">
        <v>2045</v>
      </c>
      <c r="H59" s="288">
        <v>2121</v>
      </c>
      <c r="I59" s="288" t="s">
        <v>896</v>
      </c>
      <c r="J59" s="267" t="s">
        <v>901</v>
      </c>
      <c r="K59" s="266">
        <f t="shared" ref="K59:K60" si="51">H59-F59</f>
        <v>33</v>
      </c>
      <c r="L59" s="268">
        <f t="shared" ref="L59:L60" si="52">(H59*N59)*0.07%</f>
        <v>445.41000000000008</v>
      </c>
      <c r="M59" s="269">
        <f t="shared" ref="M59:M60" si="53">(K59*N59)-L59</f>
        <v>9454.59</v>
      </c>
      <c r="N59" s="266">
        <v>300</v>
      </c>
      <c r="O59" s="267" t="s">
        <v>540</v>
      </c>
      <c r="P59" s="265">
        <v>44896</v>
      </c>
      <c r="Q59" s="209"/>
      <c r="R59" s="212" t="s">
        <v>806</v>
      </c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43"/>
      <c r="AG59" s="240"/>
      <c r="AH59" s="209"/>
      <c r="AI59" s="209"/>
      <c r="AJ59" s="243"/>
      <c r="AK59" s="243"/>
      <c r="AL59" s="243"/>
    </row>
    <row r="60" spans="1:38" s="207" customFormat="1" ht="12.75" customHeight="1">
      <c r="A60" s="287">
        <v>3</v>
      </c>
      <c r="B60" s="329">
        <v>44895</v>
      </c>
      <c r="C60" s="293"/>
      <c r="D60" s="293" t="s">
        <v>903</v>
      </c>
      <c r="E60" s="287" t="s">
        <v>542</v>
      </c>
      <c r="F60" s="287">
        <v>741.5</v>
      </c>
      <c r="G60" s="287">
        <v>730</v>
      </c>
      <c r="H60" s="288">
        <v>754</v>
      </c>
      <c r="I60" s="288" t="s">
        <v>904</v>
      </c>
      <c r="J60" s="267" t="s">
        <v>919</v>
      </c>
      <c r="K60" s="266">
        <f t="shared" si="51"/>
        <v>12.5</v>
      </c>
      <c r="L60" s="268">
        <f t="shared" si="52"/>
        <v>712.53000000000009</v>
      </c>
      <c r="M60" s="269">
        <f t="shared" si="53"/>
        <v>16162.47</v>
      </c>
      <c r="N60" s="266">
        <v>1350</v>
      </c>
      <c r="O60" s="267" t="s">
        <v>540</v>
      </c>
      <c r="P60" s="265">
        <v>44896</v>
      </c>
      <c r="Q60" s="209"/>
      <c r="R60" s="212" t="s">
        <v>806</v>
      </c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43"/>
      <c r="AG60" s="240"/>
      <c r="AH60" s="209"/>
      <c r="AI60" s="209"/>
      <c r="AJ60" s="243"/>
      <c r="AK60" s="243"/>
      <c r="AL60" s="243"/>
    </row>
    <row r="61" spans="1:38" s="207" customFormat="1" ht="12.75" customHeight="1">
      <c r="A61" s="287">
        <v>4</v>
      </c>
      <c r="B61" s="320">
        <v>44896</v>
      </c>
      <c r="C61" s="293"/>
      <c r="D61" s="293" t="s">
        <v>910</v>
      </c>
      <c r="E61" s="287" t="s">
        <v>542</v>
      </c>
      <c r="F61" s="287">
        <v>1631</v>
      </c>
      <c r="G61" s="287">
        <v>1595</v>
      </c>
      <c r="H61" s="288">
        <v>1649</v>
      </c>
      <c r="I61" s="288" t="s">
        <v>973</v>
      </c>
      <c r="J61" s="267" t="s">
        <v>974</v>
      </c>
      <c r="K61" s="266">
        <f t="shared" ref="K61:K62" si="54">H61-F61</f>
        <v>18</v>
      </c>
      <c r="L61" s="268">
        <f t="shared" ref="L61:L62" si="55">(H61*N61)*0.07%</f>
        <v>404.00500000000005</v>
      </c>
      <c r="M61" s="269">
        <f t="shared" ref="M61:M62" si="56">(K61*N61)-L61</f>
        <v>5895.9949999999999</v>
      </c>
      <c r="N61" s="266">
        <v>350</v>
      </c>
      <c r="O61" s="267" t="s">
        <v>540</v>
      </c>
      <c r="P61" s="265">
        <v>44903</v>
      </c>
      <c r="Q61" s="209"/>
      <c r="R61" s="212" t="s">
        <v>541</v>
      </c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43"/>
      <c r="AG61" s="240"/>
      <c r="AH61" s="209"/>
      <c r="AI61" s="209"/>
      <c r="AJ61" s="243"/>
      <c r="AK61" s="243"/>
      <c r="AL61" s="243"/>
    </row>
    <row r="62" spans="1:38" s="207" customFormat="1" ht="12.75" customHeight="1">
      <c r="A62" s="287">
        <v>5</v>
      </c>
      <c r="B62" s="329">
        <v>44897</v>
      </c>
      <c r="C62" s="293"/>
      <c r="D62" s="293" t="s">
        <v>935</v>
      </c>
      <c r="E62" s="287" t="s">
        <v>542</v>
      </c>
      <c r="F62" s="287">
        <v>943</v>
      </c>
      <c r="G62" s="287">
        <v>922</v>
      </c>
      <c r="H62" s="288">
        <v>955</v>
      </c>
      <c r="I62" s="288" t="s">
        <v>936</v>
      </c>
      <c r="J62" s="267" t="s">
        <v>940</v>
      </c>
      <c r="K62" s="266">
        <f t="shared" si="54"/>
        <v>12</v>
      </c>
      <c r="L62" s="268">
        <f t="shared" si="55"/>
        <v>417.81250000000006</v>
      </c>
      <c r="M62" s="269">
        <f t="shared" si="56"/>
        <v>7082.1875</v>
      </c>
      <c r="N62" s="266">
        <v>625</v>
      </c>
      <c r="O62" s="267" t="s">
        <v>540</v>
      </c>
      <c r="P62" s="265">
        <v>44904</v>
      </c>
      <c r="Q62" s="209"/>
      <c r="R62" s="212" t="s">
        <v>806</v>
      </c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43"/>
      <c r="AG62" s="240"/>
      <c r="AH62" s="209"/>
      <c r="AI62" s="209"/>
      <c r="AJ62" s="243"/>
      <c r="AK62" s="243"/>
      <c r="AL62" s="243"/>
    </row>
    <row r="63" spans="1:38" s="207" customFormat="1" ht="12.75" customHeight="1">
      <c r="A63" s="287">
        <v>6</v>
      </c>
      <c r="B63" s="329">
        <v>44897</v>
      </c>
      <c r="C63" s="293"/>
      <c r="D63" s="293" t="s">
        <v>937</v>
      </c>
      <c r="E63" s="287" t="s">
        <v>542</v>
      </c>
      <c r="F63" s="287">
        <v>803.5</v>
      </c>
      <c r="G63" s="287">
        <v>788</v>
      </c>
      <c r="H63" s="288">
        <v>814</v>
      </c>
      <c r="I63" s="288" t="s">
        <v>938</v>
      </c>
      <c r="J63" s="267" t="s">
        <v>940</v>
      </c>
      <c r="K63" s="266">
        <f t="shared" ref="K63" si="57">H63-F63</f>
        <v>10.5</v>
      </c>
      <c r="L63" s="268">
        <f t="shared" ref="L63" si="58">(H63*N63)*0.07%</f>
        <v>541.31000000000006</v>
      </c>
      <c r="M63" s="269">
        <f t="shared" ref="M63" si="59">(K63*N63)-L63</f>
        <v>9433.69</v>
      </c>
      <c r="N63" s="266">
        <v>950</v>
      </c>
      <c r="O63" s="267" t="s">
        <v>540</v>
      </c>
      <c r="P63" s="265">
        <v>44904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7</v>
      </c>
      <c r="B64" s="329">
        <v>44900</v>
      </c>
      <c r="C64" s="293"/>
      <c r="D64" s="293" t="s">
        <v>945</v>
      </c>
      <c r="E64" s="287" t="s">
        <v>542</v>
      </c>
      <c r="F64" s="287">
        <v>18735</v>
      </c>
      <c r="G64" s="287">
        <v>18590</v>
      </c>
      <c r="H64" s="288">
        <v>18850</v>
      </c>
      <c r="I64" s="288" t="s">
        <v>946</v>
      </c>
      <c r="J64" s="267" t="s">
        <v>947</v>
      </c>
      <c r="K64" s="266">
        <f t="shared" ref="K64" si="60">H64-F64</f>
        <v>115</v>
      </c>
      <c r="L64" s="268">
        <f t="shared" ref="L64" si="61">(H64*N64)*0.07%</f>
        <v>659.75000000000011</v>
      </c>
      <c r="M64" s="269">
        <f t="shared" ref="M64" si="62">(K64*N64)-L64</f>
        <v>5090.25</v>
      </c>
      <c r="N64" s="266">
        <v>50</v>
      </c>
      <c r="O64" s="267" t="s">
        <v>540</v>
      </c>
      <c r="P64" s="265">
        <v>44900</v>
      </c>
      <c r="Q64" s="209"/>
      <c r="R64" s="212" t="s">
        <v>541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300">
        <v>8</v>
      </c>
      <c r="B65" s="344">
        <v>44901</v>
      </c>
      <c r="C65" s="345"/>
      <c r="D65" s="345" t="s">
        <v>957</v>
      </c>
      <c r="E65" s="300" t="s">
        <v>542</v>
      </c>
      <c r="F65" s="300">
        <v>6770</v>
      </c>
      <c r="G65" s="300">
        <v>6650</v>
      </c>
      <c r="H65" s="346">
        <v>6660</v>
      </c>
      <c r="I65" s="346" t="s">
        <v>958</v>
      </c>
      <c r="J65" s="301" t="s">
        <v>965</v>
      </c>
      <c r="K65" s="302">
        <f t="shared" ref="K65" si="63">H65-F65</f>
        <v>-110</v>
      </c>
      <c r="L65" s="303">
        <f t="shared" ref="L65" si="64">(H65*N65)*0.07%</f>
        <v>582.75000000000011</v>
      </c>
      <c r="M65" s="304">
        <f t="shared" ref="M65" si="65">(K65*N65)-L65</f>
        <v>-14332.75</v>
      </c>
      <c r="N65" s="302">
        <v>125</v>
      </c>
      <c r="O65" s="301" t="s">
        <v>552</v>
      </c>
      <c r="P65" s="305">
        <v>44902</v>
      </c>
      <c r="Q65" s="209"/>
      <c r="R65" s="212" t="s">
        <v>541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300">
        <v>9</v>
      </c>
      <c r="B66" s="344">
        <v>44901</v>
      </c>
      <c r="C66" s="345"/>
      <c r="D66" s="345" t="s">
        <v>959</v>
      </c>
      <c r="E66" s="300" t="s">
        <v>542</v>
      </c>
      <c r="F66" s="300">
        <v>1730</v>
      </c>
      <c r="G66" s="300">
        <v>1679</v>
      </c>
      <c r="H66" s="346">
        <v>1679</v>
      </c>
      <c r="I66" s="346" t="s">
        <v>960</v>
      </c>
      <c r="J66" s="301" t="s">
        <v>1009</v>
      </c>
      <c r="K66" s="302">
        <f t="shared" ref="K66" si="66">H66-F66</f>
        <v>-51</v>
      </c>
      <c r="L66" s="303">
        <f t="shared" ref="L66" si="67">(H66*N66)*0.07%</f>
        <v>323.20750000000004</v>
      </c>
      <c r="M66" s="304">
        <f t="shared" ref="M66" si="68">(K66*N66)-L66</f>
        <v>-14348.2075</v>
      </c>
      <c r="N66" s="302">
        <v>275</v>
      </c>
      <c r="O66" s="301" t="s">
        <v>552</v>
      </c>
      <c r="P66" s="305">
        <v>44907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10</v>
      </c>
      <c r="B67" s="329">
        <v>44902</v>
      </c>
      <c r="C67" s="293"/>
      <c r="D67" s="293" t="s">
        <v>945</v>
      </c>
      <c r="E67" s="287" t="s">
        <v>542</v>
      </c>
      <c r="F67" s="287">
        <v>18680</v>
      </c>
      <c r="G67" s="287">
        <v>18490</v>
      </c>
      <c r="H67" s="288">
        <v>18730</v>
      </c>
      <c r="I67" s="288" t="s">
        <v>946</v>
      </c>
      <c r="J67" s="267" t="s">
        <v>975</v>
      </c>
      <c r="K67" s="266">
        <f t="shared" ref="K67:K68" si="69">H67-F67</f>
        <v>50</v>
      </c>
      <c r="L67" s="268">
        <f t="shared" ref="L67:L68" si="70">(H67*N67)*0.07%</f>
        <v>655.55000000000007</v>
      </c>
      <c r="M67" s="269">
        <f t="shared" ref="M67:M68" si="71">(K67*N67)-L67</f>
        <v>1844.4499999999998</v>
      </c>
      <c r="N67" s="266">
        <v>50</v>
      </c>
      <c r="O67" s="267" t="s">
        <v>540</v>
      </c>
      <c r="P67" s="265">
        <v>44903</v>
      </c>
      <c r="Q67" s="209"/>
      <c r="R67" s="212" t="s">
        <v>541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300">
        <v>11</v>
      </c>
      <c r="B68" s="343">
        <v>44904</v>
      </c>
      <c r="C68" s="345"/>
      <c r="D68" s="345" t="s">
        <v>986</v>
      </c>
      <c r="E68" s="300" t="s">
        <v>542</v>
      </c>
      <c r="F68" s="300">
        <v>4755</v>
      </c>
      <c r="G68" s="300">
        <v>4645</v>
      </c>
      <c r="H68" s="346">
        <v>4645</v>
      </c>
      <c r="I68" s="346" t="s">
        <v>987</v>
      </c>
      <c r="J68" s="301" t="s">
        <v>1067</v>
      </c>
      <c r="K68" s="302">
        <f t="shared" si="69"/>
        <v>-110</v>
      </c>
      <c r="L68" s="303">
        <f t="shared" si="70"/>
        <v>406.43750000000006</v>
      </c>
      <c r="M68" s="304">
        <f t="shared" si="71"/>
        <v>-14156.4375</v>
      </c>
      <c r="N68" s="302">
        <v>125</v>
      </c>
      <c r="O68" s="301" t="s">
        <v>552</v>
      </c>
      <c r="P68" s="305">
        <v>44910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87">
        <v>12</v>
      </c>
      <c r="B69" s="329">
        <v>44904</v>
      </c>
      <c r="C69" s="293"/>
      <c r="D69" s="293" t="s">
        <v>997</v>
      </c>
      <c r="E69" s="287" t="s">
        <v>542</v>
      </c>
      <c r="F69" s="287">
        <v>341.5</v>
      </c>
      <c r="G69" s="287">
        <v>334</v>
      </c>
      <c r="H69" s="288">
        <v>347.5</v>
      </c>
      <c r="I69" s="288" t="s">
        <v>998</v>
      </c>
      <c r="J69" s="267" t="s">
        <v>943</v>
      </c>
      <c r="K69" s="266">
        <f t="shared" ref="K69" si="72">H69-F69</f>
        <v>6</v>
      </c>
      <c r="L69" s="268">
        <f t="shared" ref="L69" si="73">(H69*N69)*0.07%</f>
        <v>389.20000000000005</v>
      </c>
      <c r="M69" s="269">
        <f t="shared" ref="M69" si="74">(K69*N69)-L69</f>
        <v>9210.7999999999993</v>
      </c>
      <c r="N69" s="266">
        <v>1600</v>
      </c>
      <c r="O69" s="267" t="s">
        <v>540</v>
      </c>
      <c r="P69" s="265">
        <v>44908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287">
        <v>13</v>
      </c>
      <c r="B70" s="329">
        <v>44904</v>
      </c>
      <c r="C70" s="293"/>
      <c r="D70" s="293" t="s">
        <v>999</v>
      </c>
      <c r="E70" s="287" t="s">
        <v>542</v>
      </c>
      <c r="F70" s="287">
        <v>722</v>
      </c>
      <c r="G70" s="287">
        <v>707</v>
      </c>
      <c r="H70" s="288">
        <v>732.5</v>
      </c>
      <c r="I70" s="288" t="s">
        <v>1000</v>
      </c>
      <c r="J70" s="267" t="s">
        <v>940</v>
      </c>
      <c r="K70" s="266">
        <f t="shared" ref="K70:K71" si="75">H70-F70</f>
        <v>10.5</v>
      </c>
      <c r="L70" s="268">
        <f t="shared" ref="L70:L71" si="76">(H70*N70)*0.07%</f>
        <v>461.47500000000008</v>
      </c>
      <c r="M70" s="269">
        <f t="shared" ref="M70:M71" si="77">(K70*N70)-L70</f>
        <v>8988.5249999999996</v>
      </c>
      <c r="N70" s="266">
        <v>900</v>
      </c>
      <c r="O70" s="267" t="s">
        <v>540</v>
      </c>
      <c r="P70" s="265">
        <v>44909</v>
      </c>
      <c r="Q70" s="209"/>
      <c r="R70" s="212" t="s">
        <v>806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300">
        <v>14</v>
      </c>
      <c r="B71" s="343">
        <v>44904</v>
      </c>
      <c r="C71" s="345"/>
      <c r="D71" s="345" t="s">
        <v>935</v>
      </c>
      <c r="E71" s="300" t="s">
        <v>542</v>
      </c>
      <c r="F71" s="300">
        <v>938</v>
      </c>
      <c r="G71" s="300">
        <v>917</v>
      </c>
      <c r="H71" s="346">
        <v>917</v>
      </c>
      <c r="I71" s="346" t="s">
        <v>1001</v>
      </c>
      <c r="J71" s="301" t="s">
        <v>1100</v>
      </c>
      <c r="K71" s="302">
        <f t="shared" si="75"/>
        <v>-21</v>
      </c>
      <c r="L71" s="303">
        <f t="shared" si="76"/>
        <v>401.18750000000006</v>
      </c>
      <c r="M71" s="304">
        <f t="shared" si="77"/>
        <v>-13526.1875</v>
      </c>
      <c r="N71" s="302">
        <v>625</v>
      </c>
      <c r="O71" s="301" t="s">
        <v>552</v>
      </c>
      <c r="P71" s="305">
        <v>44911</v>
      </c>
      <c r="Q71" s="209"/>
      <c r="R71" s="212" t="s">
        <v>806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300">
        <v>15</v>
      </c>
      <c r="B72" s="343">
        <v>44907</v>
      </c>
      <c r="C72" s="345"/>
      <c r="D72" s="345" t="s">
        <v>1006</v>
      </c>
      <c r="E72" s="300" t="s">
        <v>542</v>
      </c>
      <c r="F72" s="300">
        <v>926</v>
      </c>
      <c r="G72" s="300">
        <v>914</v>
      </c>
      <c r="H72" s="346">
        <v>914</v>
      </c>
      <c r="I72" s="346" t="s">
        <v>1007</v>
      </c>
      <c r="J72" s="301" t="s">
        <v>1008</v>
      </c>
      <c r="K72" s="302">
        <f t="shared" ref="K72:K74" si="78">H72-F72</f>
        <v>-12</v>
      </c>
      <c r="L72" s="303">
        <f t="shared" ref="L72:L74" si="79">(H72*N72)*0.07%</f>
        <v>639.80000000000007</v>
      </c>
      <c r="M72" s="304">
        <f t="shared" ref="M72:M74" si="80">(K72*N72)-L72</f>
        <v>-12639.8</v>
      </c>
      <c r="N72" s="302">
        <v>1000</v>
      </c>
      <c r="O72" s="301" t="s">
        <v>552</v>
      </c>
      <c r="P72" s="305">
        <v>44907</v>
      </c>
      <c r="Q72" s="209"/>
      <c r="R72" s="212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300">
        <v>16</v>
      </c>
      <c r="B73" s="343">
        <v>44907</v>
      </c>
      <c r="C73" s="345"/>
      <c r="D73" s="359" t="s">
        <v>1013</v>
      </c>
      <c r="E73" s="360" t="s">
        <v>542</v>
      </c>
      <c r="F73" s="357">
        <v>2634</v>
      </c>
      <c r="G73" s="357">
        <v>2584</v>
      </c>
      <c r="H73" s="357">
        <v>2584</v>
      </c>
      <c r="I73" s="361" t="s">
        <v>1014</v>
      </c>
      <c r="J73" s="301" t="s">
        <v>1069</v>
      </c>
      <c r="K73" s="302">
        <f t="shared" si="78"/>
        <v>-50</v>
      </c>
      <c r="L73" s="303">
        <f t="shared" si="79"/>
        <v>452.20000000000005</v>
      </c>
      <c r="M73" s="304">
        <f t="shared" si="80"/>
        <v>-12952.2</v>
      </c>
      <c r="N73" s="302">
        <v>250</v>
      </c>
      <c r="O73" s="301" t="s">
        <v>552</v>
      </c>
      <c r="P73" s="305">
        <v>44910</v>
      </c>
      <c r="Q73" s="209"/>
      <c r="R73" s="212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300">
        <v>17</v>
      </c>
      <c r="B74" s="343">
        <v>44907</v>
      </c>
      <c r="C74" s="345"/>
      <c r="D74" s="345" t="s">
        <v>1015</v>
      </c>
      <c r="E74" s="300" t="s">
        <v>542</v>
      </c>
      <c r="F74" s="300">
        <v>1045</v>
      </c>
      <c r="G74" s="300">
        <v>1019</v>
      </c>
      <c r="H74" s="346">
        <v>1019</v>
      </c>
      <c r="I74" s="346" t="s">
        <v>1016</v>
      </c>
      <c r="J74" s="301" t="s">
        <v>1100</v>
      </c>
      <c r="K74" s="302">
        <f t="shared" si="78"/>
        <v>-26</v>
      </c>
      <c r="L74" s="303">
        <f t="shared" si="79"/>
        <v>356.65000000000003</v>
      </c>
      <c r="M74" s="304">
        <f t="shared" si="80"/>
        <v>-13356.65</v>
      </c>
      <c r="N74" s="302">
        <v>500</v>
      </c>
      <c r="O74" s="301" t="s">
        <v>552</v>
      </c>
      <c r="P74" s="305">
        <v>44911</v>
      </c>
      <c r="Q74" s="209"/>
      <c r="R74" s="212"/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300">
        <v>18</v>
      </c>
      <c r="B75" s="343">
        <v>44908</v>
      </c>
      <c r="C75" s="345"/>
      <c r="D75" s="345" t="s">
        <v>1028</v>
      </c>
      <c r="E75" s="300" t="s">
        <v>542</v>
      </c>
      <c r="F75" s="300">
        <v>3015</v>
      </c>
      <c r="G75" s="300">
        <v>2965</v>
      </c>
      <c r="H75" s="346">
        <v>2965</v>
      </c>
      <c r="I75" s="346" t="s">
        <v>1029</v>
      </c>
      <c r="J75" s="301" t="s">
        <v>1069</v>
      </c>
      <c r="K75" s="302">
        <f t="shared" ref="K75:K76" si="81">H75-F75</f>
        <v>-50</v>
      </c>
      <c r="L75" s="303">
        <f t="shared" ref="L75:L76" si="82">(H75*N75)*0.07%</f>
        <v>518.87500000000011</v>
      </c>
      <c r="M75" s="304">
        <f t="shared" ref="M75:M76" si="83">(K75*N75)-L75</f>
        <v>-13018.875</v>
      </c>
      <c r="N75" s="302">
        <v>250</v>
      </c>
      <c r="O75" s="301" t="s">
        <v>552</v>
      </c>
      <c r="P75" s="305">
        <v>44910</v>
      </c>
      <c r="Q75" s="209"/>
      <c r="R75" s="212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19</v>
      </c>
      <c r="B76" s="343">
        <v>44909</v>
      </c>
      <c r="C76" s="345"/>
      <c r="D76" s="345" t="s">
        <v>910</v>
      </c>
      <c r="E76" s="300" t="s">
        <v>542</v>
      </c>
      <c r="F76" s="300">
        <v>1607.5</v>
      </c>
      <c r="G76" s="300">
        <v>1570</v>
      </c>
      <c r="H76" s="346">
        <v>1570</v>
      </c>
      <c r="I76" s="346" t="s">
        <v>1041</v>
      </c>
      <c r="J76" s="301" t="s">
        <v>1070</v>
      </c>
      <c r="K76" s="302">
        <f t="shared" si="81"/>
        <v>-37.5</v>
      </c>
      <c r="L76" s="303">
        <f t="shared" si="82"/>
        <v>384.65000000000003</v>
      </c>
      <c r="M76" s="304">
        <f t="shared" si="83"/>
        <v>-13509.65</v>
      </c>
      <c r="N76" s="302">
        <v>350</v>
      </c>
      <c r="O76" s="301" t="s">
        <v>552</v>
      </c>
      <c r="P76" s="305">
        <v>44910</v>
      </c>
      <c r="Q76" s="209"/>
      <c r="R76" s="212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210"/>
      <c r="B77" s="208"/>
      <c r="C77" s="252"/>
      <c r="D77" s="252"/>
      <c r="E77" s="210"/>
      <c r="F77" s="210"/>
      <c r="G77" s="210"/>
      <c r="H77" s="211"/>
      <c r="I77" s="211"/>
      <c r="J77" s="236"/>
      <c r="K77" s="252"/>
      <c r="L77" s="210"/>
      <c r="M77" s="210"/>
      <c r="N77" s="210"/>
      <c r="O77" s="211"/>
      <c r="P77" s="211"/>
      <c r="Q77" s="209"/>
      <c r="R77" s="212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ht="13.5" customHeight="1">
      <c r="A78" s="243"/>
      <c r="B78" s="240"/>
      <c r="C78" s="209"/>
      <c r="D78" s="209"/>
      <c r="E78" s="243"/>
      <c r="F78" s="243"/>
      <c r="G78" s="243"/>
      <c r="H78" s="244"/>
      <c r="I78" s="244"/>
      <c r="J78" s="262"/>
      <c r="K78" s="244"/>
      <c r="L78" s="245"/>
      <c r="M78" s="263"/>
      <c r="N78" s="244"/>
      <c r="O78" s="264"/>
      <c r="P78" s="247"/>
      <c r="Q78" s="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>
      <c r="A79" s="97"/>
      <c r="B79" s="98"/>
      <c r="C79" s="130"/>
      <c r="D79" s="138"/>
      <c r="E79" s="139"/>
      <c r="F79" s="97"/>
      <c r="G79" s="97"/>
      <c r="H79" s="97"/>
      <c r="I79" s="131"/>
      <c r="J79" s="131"/>
      <c r="K79" s="131"/>
      <c r="L79" s="131"/>
      <c r="M79" s="131"/>
      <c r="N79" s="131"/>
      <c r="O79" s="131"/>
      <c r="P79" s="131"/>
      <c r="Q79" s="41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41"/>
      <c r="AG79" s="41"/>
      <c r="AH79" s="41"/>
      <c r="AI79" s="41"/>
      <c r="AJ79" s="41"/>
      <c r="AK79" s="41"/>
      <c r="AL79" s="41"/>
    </row>
    <row r="80" spans="1:38" ht="12.75" customHeight="1">
      <c r="A80" s="140"/>
      <c r="B80" s="98"/>
      <c r="C80" s="99"/>
      <c r="D80" s="141"/>
      <c r="E80" s="102"/>
      <c r="F80" s="102"/>
      <c r="G80" s="102"/>
      <c r="H80" s="102"/>
      <c r="I80" s="102"/>
      <c r="J80" s="6"/>
      <c r="K80" s="102"/>
      <c r="L80" s="102"/>
      <c r="M80" s="6"/>
      <c r="N80" s="1"/>
      <c r="O80" s="99"/>
      <c r="P80" s="41"/>
      <c r="Q80" s="41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41"/>
      <c r="AG80" s="41"/>
      <c r="AH80" s="41"/>
      <c r="AI80" s="41"/>
      <c r="AJ80" s="41"/>
      <c r="AK80" s="41"/>
      <c r="AL80" s="41"/>
    </row>
    <row r="81" spans="1:38" ht="38.25" customHeight="1">
      <c r="A81" s="142" t="s">
        <v>562</v>
      </c>
      <c r="B81" s="142"/>
      <c r="C81" s="142"/>
      <c r="D81" s="142"/>
      <c r="E81" s="143"/>
      <c r="F81" s="102"/>
      <c r="G81" s="102"/>
      <c r="H81" s="102"/>
      <c r="I81" s="102"/>
      <c r="J81" s="1"/>
      <c r="K81" s="6"/>
      <c r="L81" s="6"/>
      <c r="M81" s="6"/>
      <c r="N81" s="1"/>
      <c r="O81" s="1"/>
      <c r="P81" s="41"/>
      <c r="Q81" s="41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"/>
      <c r="AG81" s="41"/>
      <c r="AH81" s="41"/>
      <c r="AI81" s="41"/>
      <c r="AJ81" s="41"/>
      <c r="AK81" s="41"/>
      <c r="AL81" s="41"/>
    </row>
    <row r="82" spans="1:38" ht="39.6">
      <c r="A82" s="94" t="s">
        <v>16</v>
      </c>
      <c r="B82" s="94" t="s">
        <v>517</v>
      </c>
      <c r="C82" s="94"/>
      <c r="D82" s="95" t="s">
        <v>528</v>
      </c>
      <c r="E82" s="94" t="s">
        <v>529</v>
      </c>
      <c r="F82" s="94" t="s">
        <v>530</v>
      </c>
      <c r="G82" s="94" t="s">
        <v>550</v>
      </c>
      <c r="H82" s="94" t="s">
        <v>532</v>
      </c>
      <c r="I82" s="94" t="s">
        <v>533</v>
      </c>
      <c r="J82" s="93" t="s">
        <v>534</v>
      </c>
      <c r="K82" s="93" t="s">
        <v>563</v>
      </c>
      <c r="L82" s="96" t="s">
        <v>536</v>
      </c>
      <c r="M82" s="137" t="s">
        <v>559</v>
      </c>
      <c r="N82" s="94" t="s">
        <v>560</v>
      </c>
      <c r="O82" s="94" t="s">
        <v>538</v>
      </c>
      <c r="P82" s="95" t="s">
        <v>539</v>
      </c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s="207" customFormat="1" ht="15.6" customHeight="1">
      <c r="A83" s="300">
        <v>1</v>
      </c>
      <c r="B83" s="305">
        <v>44895</v>
      </c>
      <c r="C83" s="306"/>
      <c r="D83" s="306" t="s">
        <v>902</v>
      </c>
      <c r="E83" s="307" t="s">
        <v>542</v>
      </c>
      <c r="F83" s="307">
        <v>48</v>
      </c>
      <c r="G83" s="307">
        <v>10</v>
      </c>
      <c r="H83" s="302">
        <v>10</v>
      </c>
      <c r="I83" s="302" t="s">
        <v>879</v>
      </c>
      <c r="J83" s="301" t="s">
        <v>952</v>
      </c>
      <c r="K83" s="302">
        <f t="shared" ref="K83:K84" si="84">H83-F83</f>
        <v>-38</v>
      </c>
      <c r="L83" s="303">
        <v>100</v>
      </c>
      <c r="M83" s="304">
        <f t="shared" ref="M83:M84" si="85">(K83*N83)-L83</f>
        <v>-2000</v>
      </c>
      <c r="N83" s="302">
        <v>50</v>
      </c>
      <c r="O83" s="301" t="s">
        <v>552</v>
      </c>
      <c r="P83" s="305">
        <v>44896</v>
      </c>
      <c r="Q83" s="206"/>
      <c r="R83" s="212" t="s">
        <v>541</v>
      </c>
      <c r="S83" s="206"/>
      <c r="T83" s="206"/>
      <c r="U83" s="206"/>
      <c r="V83" s="206"/>
      <c r="W83" s="206"/>
      <c r="X83" s="212"/>
      <c r="Y83" s="206"/>
      <c r="Z83" s="206"/>
      <c r="AA83" s="206"/>
      <c r="AB83" s="206"/>
      <c r="AC83" s="206"/>
      <c r="AD83" s="212"/>
      <c r="AE83" s="206"/>
      <c r="AF83" s="206"/>
      <c r="AG83" s="206"/>
      <c r="AH83" s="206"/>
      <c r="AI83" s="206"/>
      <c r="AJ83" s="212"/>
      <c r="AK83" s="206"/>
      <c r="AL83" s="206"/>
    </row>
    <row r="84" spans="1:38" s="207" customFormat="1" ht="15.6" customHeight="1">
      <c r="A84" s="287">
        <v>2</v>
      </c>
      <c r="B84" s="342">
        <v>44896</v>
      </c>
      <c r="C84" s="330"/>
      <c r="D84" s="330" t="s">
        <v>911</v>
      </c>
      <c r="E84" s="331" t="s">
        <v>542</v>
      </c>
      <c r="F84" s="331">
        <v>78</v>
      </c>
      <c r="G84" s="331">
        <v>40</v>
      </c>
      <c r="H84" s="266">
        <v>99</v>
      </c>
      <c r="I84" s="266" t="s">
        <v>912</v>
      </c>
      <c r="J84" s="267" t="s">
        <v>553</v>
      </c>
      <c r="K84" s="266">
        <f t="shared" si="84"/>
        <v>21</v>
      </c>
      <c r="L84" s="268">
        <v>100</v>
      </c>
      <c r="M84" s="269">
        <f t="shared" si="85"/>
        <v>950</v>
      </c>
      <c r="N84" s="266">
        <v>50</v>
      </c>
      <c r="O84" s="267" t="s">
        <v>540</v>
      </c>
      <c r="P84" s="265">
        <v>44896</v>
      </c>
      <c r="Q84" s="206"/>
      <c r="R84" s="212" t="s">
        <v>541</v>
      </c>
      <c r="S84" s="206"/>
      <c r="T84" s="206"/>
      <c r="U84" s="206"/>
      <c r="V84" s="206"/>
      <c r="W84" s="206"/>
      <c r="X84" s="212"/>
      <c r="Y84" s="206"/>
      <c r="Z84" s="206"/>
      <c r="AA84" s="206"/>
      <c r="AB84" s="206"/>
      <c r="AC84" s="206"/>
      <c r="AD84" s="212"/>
      <c r="AE84" s="206"/>
      <c r="AF84" s="206"/>
      <c r="AG84" s="206"/>
      <c r="AH84" s="206"/>
      <c r="AI84" s="206"/>
      <c r="AJ84" s="212"/>
      <c r="AK84" s="206"/>
      <c r="AL84" s="206"/>
    </row>
    <row r="85" spans="1:38" s="207" customFormat="1" ht="15.6" customHeight="1">
      <c r="A85" s="300">
        <v>3</v>
      </c>
      <c r="B85" s="341">
        <v>44896</v>
      </c>
      <c r="C85" s="306"/>
      <c r="D85" s="306" t="s">
        <v>913</v>
      </c>
      <c r="E85" s="307" t="s">
        <v>542</v>
      </c>
      <c r="F85" s="307">
        <v>11</v>
      </c>
      <c r="G85" s="307">
        <v>0</v>
      </c>
      <c r="H85" s="302">
        <v>0</v>
      </c>
      <c r="I85" s="302" t="s">
        <v>914</v>
      </c>
      <c r="J85" s="301" t="s">
        <v>920</v>
      </c>
      <c r="K85" s="302">
        <f t="shared" ref="K85:K86" si="86">H85-F85</f>
        <v>-11</v>
      </c>
      <c r="L85" s="303">
        <v>100</v>
      </c>
      <c r="M85" s="304">
        <f t="shared" ref="M85:M86" si="87">(K85*N85)-L85</f>
        <v>-650</v>
      </c>
      <c r="N85" s="302">
        <v>50</v>
      </c>
      <c r="O85" s="301" t="s">
        <v>552</v>
      </c>
      <c r="P85" s="305">
        <v>44896</v>
      </c>
      <c r="Q85" s="206"/>
      <c r="R85" s="212" t="s">
        <v>806</v>
      </c>
      <c r="S85" s="206"/>
      <c r="T85" s="206"/>
      <c r="U85" s="206"/>
      <c r="V85" s="206"/>
      <c r="W85" s="206"/>
      <c r="X85" s="212"/>
      <c r="Y85" s="206"/>
      <c r="Z85" s="206"/>
      <c r="AA85" s="206"/>
      <c r="AB85" s="206"/>
      <c r="AC85" s="206"/>
      <c r="AD85" s="212"/>
      <c r="AE85" s="206"/>
      <c r="AF85" s="206"/>
      <c r="AG85" s="206"/>
      <c r="AH85" s="206"/>
      <c r="AI85" s="206"/>
      <c r="AJ85" s="212"/>
      <c r="AK85" s="206"/>
      <c r="AL85" s="206"/>
    </row>
    <row r="86" spans="1:38" s="207" customFormat="1" ht="15.6" customHeight="1">
      <c r="A86" s="287">
        <v>4</v>
      </c>
      <c r="B86" s="320">
        <v>44896</v>
      </c>
      <c r="C86" s="330"/>
      <c r="D86" s="330" t="s">
        <v>915</v>
      </c>
      <c r="E86" s="331" t="s">
        <v>542</v>
      </c>
      <c r="F86" s="331">
        <v>70</v>
      </c>
      <c r="G86" s="331">
        <v>49</v>
      </c>
      <c r="H86" s="266">
        <v>81</v>
      </c>
      <c r="I86" s="266" t="s">
        <v>916</v>
      </c>
      <c r="J86" s="267" t="s">
        <v>939</v>
      </c>
      <c r="K86" s="266">
        <f t="shared" si="86"/>
        <v>11</v>
      </c>
      <c r="L86" s="268">
        <v>100</v>
      </c>
      <c r="M86" s="269">
        <f t="shared" si="87"/>
        <v>2650</v>
      </c>
      <c r="N86" s="266">
        <v>250</v>
      </c>
      <c r="O86" s="267" t="s">
        <v>540</v>
      </c>
      <c r="P86" s="265">
        <v>44897</v>
      </c>
      <c r="Q86" s="206"/>
      <c r="R86" s="212" t="s">
        <v>806</v>
      </c>
      <c r="S86" s="206"/>
      <c r="T86" s="206"/>
      <c r="U86" s="206"/>
      <c r="V86" s="206"/>
      <c r="W86" s="206"/>
      <c r="X86" s="212"/>
      <c r="Y86" s="206"/>
      <c r="Z86" s="206"/>
      <c r="AA86" s="206"/>
      <c r="AB86" s="206"/>
      <c r="AC86" s="206"/>
      <c r="AD86" s="212"/>
      <c r="AE86" s="206"/>
      <c r="AF86" s="206"/>
      <c r="AG86" s="206"/>
      <c r="AH86" s="206"/>
      <c r="AI86" s="206"/>
      <c r="AJ86" s="212"/>
      <c r="AK86" s="206"/>
      <c r="AL86" s="206"/>
    </row>
    <row r="87" spans="1:38" s="207" customFormat="1" ht="15.6" customHeight="1">
      <c r="A87" s="287">
        <v>5</v>
      </c>
      <c r="B87" s="320">
        <v>44896</v>
      </c>
      <c r="C87" s="330"/>
      <c r="D87" s="330" t="s">
        <v>917</v>
      </c>
      <c r="E87" s="331" t="s">
        <v>542</v>
      </c>
      <c r="F87" s="331">
        <v>15.5</v>
      </c>
      <c r="G87" s="331">
        <v>11.5</v>
      </c>
      <c r="H87" s="266">
        <v>18.3</v>
      </c>
      <c r="I87" s="266" t="s">
        <v>918</v>
      </c>
      <c r="J87" s="267" t="s">
        <v>922</v>
      </c>
      <c r="K87" s="266">
        <f t="shared" ref="K87:K88" si="88">H87-F87</f>
        <v>2.8000000000000007</v>
      </c>
      <c r="L87" s="268">
        <v>100</v>
      </c>
      <c r="M87" s="269">
        <f t="shared" ref="M87:M88" si="89">(K87*N87)-L87</f>
        <v>3680.0000000000009</v>
      </c>
      <c r="N87" s="266">
        <v>1350</v>
      </c>
      <c r="O87" s="267" t="s">
        <v>540</v>
      </c>
      <c r="P87" s="265">
        <v>44897</v>
      </c>
      <c r="Q87" s="206"/>
      <c r="R87" s="212" t="s">
        <v>806</v>
      </c>
      <c r="S87" s="206"/>
      <c r="T87" s="206"/>
      <c r="U87" s="206"/>
      <c r="V87" s="206"/>
      <c r="W87" s="206"/>
      <c r="X87" s="212"/>
      <c r="Y87" s="206"/>
      <c r="Z87" s="206"/>
      <c r="AA87" s="206"/>
      <c r="AB87" s="206"/>
      <c r="AC87" s="206"/>
      <c r="AD87" s="212"/>
      <c r="AE87" s="206"/>
      <c r="AF87" s="206"/>
      <c r="AG87" s="206"/>
      <c r="AH87" s="206"/>
      <c r="AI87" s="206"/>
      <c r="AJ87" s="212"/>
      <c r="AK87" s="206"/>
      <c r="AL87" s="206"/>
    </row>
    <row r="88" spans="1:38" s="207" customFormat="1" ht="15.6" customHeight="1">
      <c r="A88" s="300">
        <v>6</v>
      </c>
      <c r="B88" s="343">
        <v>44897</v>
      </c>
      <c r="C88" s="306"/>
      <c r="D88" s="306" t="s">
        <v>923</v>
      </c>
      <c r="E88" s="307" t="s">
        <v>542</v>
      </c>
      <c r="F88" s="307">
        <v>47</v>
      </c>
      <c r="G88" s="307">
        <v>17</v>
      </c>
      <c r="H88" s="302">
        <v>17</v>
      </c>
      <c r="I88" s="302" t="s">
        <v>924</v>
      </c>
      <c r="J88" s="301" t="s">
        <v>1003</v>
      </c>
      <c r="K88" s="302">
        <f t="shared" si="88"/>
        <v>-30</v>
      </c>
      <c r="L88" s="303">
        <v>100</v>
      </c>
      <c r="M88" s="304">
        <f t="shared" si="89"/>
        <v>-4600</v>
      </c>
      <c r="N88" s="302">
        <v>150</v>
      </c>
      <c r="O88" s="301" t="s">
        <v>552</v>
      </c>
      <c r="P88" s="305">
        <v>44904</v>
      </c>
      <c r="Q88" s="206"/>
      <c r="R88" s="212" t="s">
        <v>541</v>
      </c>
      <c r="S88" s="206"/>
      <c r="T88" s="206"/>
      <c r="U88" s="206"/>
      <c r="V88" s="206"/>
      <c r="W88" s="206"/>
      <c r="X88" s="212"/>
      <c r="Y88" s="206"/>
      <c r="Z88" s="206"/>
      <c r="AA88" s="206"/>
      <c r="AB88" s="206"/>
      <c r="AC88" s="206"/>
      <c r="AD88" s="212"/>
      <c r="AE88" s="206"/>
      <c r="AF88" s="206"/>
      <c r="AG88" s="206"/>
      <c r="AH88" s="206"/>
      <c r="AI88" s="206"/>
      <c r="AJ88" s="212"/>
      <c r="AK88" s="206"/>
      <c r="AL88" s="206"/>
    </row>
    <row r="89" spans="1:38" s="207" customFormat="1" ht="15.6" customHeight="1">
      <c r="A89" s="287">
        <v>7</v>
      </c>
      <c r="B89" s="329">
        <v>44897</v>
      </c>
      <c r="C89" s="330"/>
      <c r="D89" s="330" t="s">
        <v>917</v>
      </c>
      <c r="E89" s="331" t="s">
        <v>542</v>
      </c>
      <c r="F89" s="331">
        <v>15.5</v>
      </c>
      <c r="G89" s="331">
        <v>11.5</v>
      </c>
      <c r="H89" s="266">
        <v>21.5</v>
      </c>
      <c r="I89" s="266" t="s">
        <v>918</v>
      </c>
      <c r="J89" s="267" t="s">
        <v>943</v>
      </c>
      <c r="K89" s="266">
        <f t="shared" ref="K89:K90" si="90">H89-F89</f>
        <v>6</v>
      </c>
      <c r="L89" s="268">
        <v>100</v>
      </c>
      <c r="M89" s="269">
        <f t="shared" ref="M89:M90" si="91">(K89*N89)-L89</f>
        <v>8000</v>
      </c>
      <c r="N89" s="266">
        <v>1350</v>
      </c>
      <c r="O89" s="267" t="s">
        <v>540</v>
      </c>
      <c r="P89" s="265">
        <v>44900</v>
      </c>
      <c r="Q89" s="206"/>
      <c r="R89" s="212" t="s">
        <v>806</v>
      </c>
      <c r="S89" s="206"/>
      <c r="T89" s="206"/>
      <c r="U89" s="206"/>
      <c r="V89" s="206"/>
      <c r="W89" s="206"/>
      <c r="X89" s="212"/>
      <c r="Y89" s="206"/>
      <c r="Z89" s="206"/>
      <c r="AA89" s="206"/>
      <c r="AB89" s="206"/>
      <c r="AC89" s="206"/>
      <c r="AD89" s="212"/>
      <c r="AE89" s="206"/>
      <c r="AF89" s="206"/>
      <c r="AG89" s="206"/>
      <c r="AH89" s="206"/>
      <c r="AI89" s="206"/>
      <c r="AJ89" s="212"/>
      <c r="AK89" s="206"/>
      <c r="AL89" s="206"/>
    </row>
    <row r="90" spans="1:38" s="207" customFormat="1" ht="15.6" customHeight="1">
      <c r="A90" s="300">
        <v>8</v>
      </c>
      <c r="B90" s="343">
        <v>44897</v>
      </c>
      <c r="C90" s="306"/>
      <c r="D90" s="306" t="s">
        <v>926</v>
      </c>
      <c r="E90" s="307" t="s">
        <v>542</v>
      </c>
      <c r="F90" s="307">
        <v>27</v>
      </c>
      <c r="G90" s="307">
        <v>17</v>
      </c>
      <c r="H90" s="302">
        <v>17</v>
      </c>
      <c r="I90" s="302" t="s">
        <v>914</v>
      </c>
      <c r="J90" s="301" t="s">
        <v>980</v>
      </c>
      <c r="K90" s="302">
        <f t="shared" si="90"/>
        <v>-10</v>
      </c>
      <c r="L90" s="303">
        <v>100</v>
      </c>
      <c r="M90" s="304">
        <f t="shared" si="91"/>
        <v>-4100</v>
      </c>
      <c r="N90" s="302">
        <v>400</v>
      </c>
      <c r="O90" s="301" t="s">
        <v>552</v>
      </c>
      <c r="P90" s="305">
        <v>44903</v>
      </c>
      <c r="Q90" s="206"/>
      <c r="R90" s="212" t="s">
        <v>541</v>
      </c>
      <c r="S90" s="206"/>
      <c r="T90" s="206"/>
      <c r="U90" s="206"/>
      <c r="V90" s="206"/>
      <c r="W90" s="206"/>
      <c r="X90" s="212"/>
      <c r="Y90" s="206"/>
      <c r="Z90" s="206"/>
      <c r="AA90" s="206"/>
      <c r="AB90" s="206"/>
      <c r="AC90" s="206"/>
      <c r="AD90" s="212"/>
      <c r="AE90" s="206"/>
      <c r="AF90" s="206"/>
      <c r="AG90" s="206"/>
      <c r="AH90" s="206"/>
      <c r="AI90" s="206"/>
      <c r="AJ90" s="212"/>
      <c r="AK90" s="206"/>
      <c r="AL90" s="206"/>
    </row>
    <row r="91" spans="1:38" s="207" customFormat="1" ht="15.6" customHeight="1">
      <c r="A91" s="300">
        <v>9</v>
      </c>
      <c r="B91" s="343">
        <v>44897</v>
      </c>
      <c r="C91" s="306"/>
      <c r="D91" s="306" t="s">
        <v>928</v>
      </c>
      <c r="E91" s="307" t="s">
        <v>542</v>
      </c>
      <c r="F91" s="307">
        <v>77</v>
      </c>
      <c r="G91" s="307">
        <v>37</v>
      </c>
      <c r="H91" s="302">
        <v>37</v>
      </c>
      <c r="I91" s="302" t="s">
        <v>927</v>
      </c>
      <c r="J91" s="301" t="s">
        <v>955</v>
      </c>
      <c r="K91" s="302">
        <f t="shared" ref="K91" si="92">H91-F91</f>
        <v>-40</v>
      </c>
      <c r="L91" s="303">
        <v>100</v>
      </c>
      <c r="M91" s="304">
        <f t="shared" ref="M91" si="93">(K91*N91)-L91</f>
        <v>-2100</v>
      </c>
      <c r="N91" s="302">
        <v>50</v>
      </c>
      <c r="O91" s="301" t="s">
        <v>552</v>
      </c>
      <c r="P91" s="305">
        <v>44901</v>
      </c>
      <c r="Q91" s="206"/>
      <c r="R91" s="212" t="s">
        <v>541</v>
      </c>
      <c r="S91" s="206"/>
      <c r="T91" s="206"/>
      <c r="U91" s="206"/>
      <c r="V91" s="206"/>
      <c r="W91" s="206"/>
      <c r="X91" s="212"/>
      <c r="Y91" s="206"/>
      <c r="Z91" s="206"/>
      <c r="AA91" s="206"/>
      <c r="AB91" s="206"/>
      <c r="AC91" s="206"/>
      <c r="AD91" s="212"/>
      <c r="AE91" s="206"/>
      <c r="AF91" s="206"/>
      <c r="AG91" s="206"/>
      <c r="AH91" s="206"/>
      <c r="AI91" s="206"/>
      <c r="AJ91" s="212"/>
      <c r="AK91" s="206"/>
      <c r="AL91" s="206"/>
    </row>
    <row r="92" spans="1:38" s="207" customFormat="1" ht="15.6" customHeight="1">
      <c r="A92" s="287">
        <v>10</v>
      </c>
      <c r="B92" s="329">
        <v>44897</v>
      </c>
      <c r="C92" s="330"/>
      <c r="D92" s="330" t="s">
        <v>929</v>
      </c>
      <c r="E92" s="331" t="s">
        <v>542</v>
      </c>
      <c r="F92" s="331">
        <v>56.5</v>
      </c>
      <c r="G92" s="331">
        <v>38</v>
      </c>
      <c r="H92" s="266">
        <v>67</v>
      </c>
      <c r="I92" s="266" t="s">
        <v>930</v>
      </c>
      <c r="J92" s="267" t="s">
        <v>940</v>
      </c>
      <c r="K92" s="266">
        <f t="shared" ref="K92" si="94">H92-F92</f>
        <v>10.5</v>
      </c>
      <c r="L92" s="268">
        <v>100</v>
      </c>
      <c r="M92" s="269">
        <f t="shared" ref="M92" si="95">(K92*N92)-L92</f>
        <v>2525</v>
      </c>
      <c r="N92" s="266">
        <v>250</v>
      </c>
      <c r="O92" s="267" t="s">
        <v>540</v>
      </c>
      <c r="P92" s="265">
        <v>44897</v>
      </c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11</v>
      </c>
      <c r="B93" s="329">
        <v>44897</v>
      </c>
      <c r="C93" s="330"/>
      <c r="D93" s="330" t="s">
        <v>931</v>
      </c>
      <c r="E93" s="331" t="s">
        <v>542</v>
      </c>
      <c r="F93" s="331">
        <v>45</v>
      </c>
      <c r="G93" s="331">
        <v>27</v>
      </c>
      <c r="H93" s="266">
        <v>53.5</v>
      </c>
      <c r="I93" s="266" t="s">
        <v>934</v>
      </c>
      <c r="J93" s="267" t="s">
        <v>941</v>
      </c>
      <c r="K93" s="266">
        <f t="shared" ref="K93" si="96">H93-F93</f>
        <v>8.5</v>
      </c>
      <c r="L93" s="268">
        <v>100</v>
      </c>
      <c r="M93" s="269">
        <f t="shared" ref="M93" si="97">(K93*N93)-L93</f>
        <v>2450</v>
      </c>
      <c r="N93" s="266">
        <v>300</v>
      </c>
      <c r="O93" s="267" t="s">
        <v>540</v>
      </c>
      <c r="P93" s="265">
        <v>44901</v>
      </c>
      <c r="Q93" s="206"/>
      <c r="R93" s="212" t="s">
        <v>806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287">
        <v>12</v>
      </c>
      <c r="B94" s="329">
        <v>44897</v>
      </c>
      <c r="C94" s="330"/>
      <c r="D94" s="330" t="s">
        <v>932</v>
      </c>
      <c r="E94" s="331" t="s">
        <v>542</v>
      </c>
      <c r="F94" s="331">
        <v>49</v>
      </c>
      <c r="G94" s="331">
        <v>33</v>
      </c>
      <c r="H94" s="266">
        <v>57.5</v>
      </c>
      <c r="I94" s="266" t="s">
        <v>933</v>
      </c>
      <c r="J94" s="267" t="s">
        <v>941</v>
      </c>
      <c r="K94" s="266">
        <f t="shared" ref="K94:K97" si="98">H94-F94</f>
        <v>8.5</v>
      </c>
      <c r="L94" s="268">
        <v>100</v>
      </c>
      <c r="M94" s="269">
        <f t="shared" ref="M94:M97" si="99">(K94*N94)-L94</f>
        <v>2450</v>
      </c>
      <c r="N94" s="266">
        <v>300</v>
      </c>
      <c r="O94" s="267" t="s">
        <v>540</v>
      </c>
      <c r="P94" s="265">
        <v>44897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13</v>
      </c>
      <c r="B95" s="329">
        <v>44900</v>
      </c>
      <c r="C95" s="330"/>
      <c r="D95" s="330" t="s">
        <v>950</v>
      </c>
      <c r="E95" s="331" t="s">
        <v>542</v>
      </c>
      <c r="F95" s="331">
        <v>42</v>
      </c>
      <c r="G95" s="331">
        <v>25</v>
      </c>
      <c r="H95" s="266">
        <v>50.5</v>
      </c>
      <c r="I95" s="266" t="s">
        <v>951</v>
      </c>
      <c r="J95" s="267" t="s">
        <v>941</v>
      </c>
      <c r="K95" s="266">
        <f t="shared" si="98"/>
        <v>8.5</v>
      </c>
      <c r="L95" s="268">
        <v>100</v>
      </c>
      <c r="M95" s="269">
        <f t="shared" si="99"/>
        <v>2450</v>
      </c>
      <c r="N95" s="266">
        <v>300</v>
      </c>
      <c r="O95" s="267" t="s">
        <v>540</v>
      </c>
      <c r="P95" s="265">
        <v>44901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300">
        <v>14</v>
      </c>
      <c r="B96" s="344">
        <v>44901</v>
      </c>
      <c r="C96" s="306"/>
      <c r="D96" s="306" t="s">
        <v>956</v>
      </c>
      <c r="E96" s="307" t="s">
        <v>542</v>
      </c>
      <c r="F96" s="307">
        <v>49</v>
      </c>
      <c r="G96" s="307">
        <v>32</v>
      </c>
      <c r="H96" s="302">
        <v>32</v>
      </c>
      <c r="I96" s="302" t="s">
        <v>933</v>
      </c>
      <c r="J96" s="301" t="s">
        <v>966</v>
      </c>
      <c r="K96" s="302">
        <f t="shared" si="98"/>
        <v>-17</v>
      </c>
      <c r="L96" s="303">
        <v>100</v>
      </c>
      <c r="M96" s="304">
        <f t="shared" si="99"/>
        <v>-5200</v>
      </c>
      <c r="N96" s="302">
        <v>300</v>
      </c>
      <c r="O96" s="301" t="s">
        <v>552</v>
      </c>
      <c r="P96" s="305">
        <v>44902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300">
        <v>15</v>
      </c>
      <c r="B97" s="344">
        <v>44901</v>
      </c>
      <c r="C97" s="306"/>
      <c r="D97" s="306" t="s">
        <v>917</v>
      </c>
      <c r="E97" s="307" t="s">
        <v>542</v>
      </c>
      <c r="F97" s="307">
        <v>14.75</v>
      </c>
      <c r="G97" s="307">
        <v>11</v>
      </c>
      <c r="H97" s="302">
        <v>11</v>
      </c>
      <c r="I97" s="302" t="s">
        <v>918</v>
      </c>
      <c r="J97" s="301" t="s">
        <v>979</v>
      </c>
      <c r="K97" s="302">
        <f t="shared" si="98"/>
        <v>-3.75</v>
      </c>
      <c r="L97" s="303">
        <v>100</v>
      </c>
      <c r="M97" s="304">
        <f t="shared" si="99"/>
        <v>-5162.5</v>
      </c>
      <c r="N97" s="302">
        <v>1350</v>
      </c>
      <c r="O97" s="301" t="s">
        <v>552</v>
      </c>
      <c r="P97" s="305">
        <v>44903</v>
      </c>
      <c r="Q97" s="206"/>
      <c r="R97" s="212" t="s">
        <v>806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16</v>
      </c>
      <c r="B98" s="329">
        <v>44902</v>
      </c>
      <c r="C98" s="330"/>
      <c r="D98" s="330" t="s">
        <v>967</v>
      </c>
      <c r="E98" s="331" t="s">
        <v>542</v>
      </c>
      <c r="F98" s="331">
        <v>59</v>
      </c>
      <c r="G98" s="331">
        <v>39</v>
      </c>
      <c r="H98" s="266">
        <v>71</v>
      </c>
      <c r="I98" s="266" t="s">
        <v>968</v>
      </c>
      <c r="J98" s="267" t="s">
        <v>972</v>
      </c>
      <c r="K98" s="266">
        <f t="shared" ref="K98" si="100">H98-F98</f>
        <v>12</v>
      </c>
      <c r="L98" s="268">
        <v>100</v>
      </c>
      <c r="M98" s="269">
        <f t="shared" ref="M98" si="101">(K98*N98)-L98</f>
        <v>2900</v>
      </c>
      <c r="N98" s="266">
        <v>250</v>
      </c>
      <c r="O98" s="267" t="s">
        <v>540</v>
      </c>
      <c r="P98" s="265">
        <v>44902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287">
        <v>17</v>
      </c>
      <c r="B99" s="329">
        <v>44902</v>
      </c>
      <c r="C99" s="330"/>
      <c r="D99" s="330" t="s">
        <v>969</v>
      </c>
      <c r="E99" s="331" t="s">
        <v>542</v>
      </c>
      <c r="F99" s="331">
        <v>56</v>
      </c>
      <c r="G99" s="331">
        <v>40</v>
      </c>
      <c r="H99" s="266">
        <v>62</v>
      </c>
      <c r="I99" s="266" t="s">
        <v>933</v>
      </c>
      <c r="J99" s="267" t="s">
        <v>943</v>
      </c>
      <c r="K99" s="266">
        <f t="shared" ref="K99" si="102">H99-F99</f>
        <v>6</v>
      </c>
      <c r="L99" s="268">
        <v>100</v>
      </c>
      <c r="M99" s="269">
        <f t="shared" ref="M99" si="103">(K99*N99)-L99</f>
        <v>1700</v>
      </c>
      <c r="N99" s="266">
        <v>300</v>
      </c>
      <c r="O99" s="267" t="s">
        <v>540</v>
      </c>
      <c r="P99" s="265">
        <v>44907</v>
      </c>
      <c r="Q99" s="206"/>
      <c r="R99" s="212" t="s">
        <v>806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287">
        <v>18</v>
      </c>
      <c r="B100" s="329">
        <v>44904</v>
      </c>
      <c r="C100" s="330"/>
      <c r="D100" s="330" t="s">
        <v>988</v>
      </c>
      <c r="E100" s="331" t="s">
        <v>989</v>
      </c>
      <c r="F100" s="331">
        <v>132.5</v>
      </c>
      <c r="G100" s="331">
        <v>185</v>
      </c>
      <c r="H100" s="266">
        <v>105</v>
      </c>
      <c r="I100" s="266" t="s">
        <v>990</v>
      </c>
      <c r="J100" s="267" t="s">
        <v>991</v>
      </c>
      <c r="K100" s="266">
        <f>F100-H100</f>
        <v>27.5</v>
      </c>
      <c r="L100" s="268">
        <v>100</v>
      </c>
      <c r="M100" s="269">
        <f t="shared" ref="M100:M102" si="104">(K100*N100)-L100</f>
        <v>1275</v>
      </c>
      <c r="N100" s="266">
        <v>50</v>
      </c>
      <c r="O100" s="267" t="s">
        <v>540</v>
      </c>
      <c r="P100" s="265">
        <v>44904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19</v>
      </c>
      <c r="B101" s="329">
        <v>44904</v>
      </c>
      <c r="C101" s="330"/>
      <c r="D101" s="330" t="s">
        <v>994</v>
      </c>
      <c r="E101" s="331" t="s">
        <v>542</v>
      </c>
      <c r="F101" s="331">
        <v>68</v>
      </c>
      <c r="G101" s="331">
        <v>35</v>
      </c>
      <c r="H101" s="266">
        <v>104</v>
      </c>
      <c r="I101" s="266" t="s">
        <v>995</v>
      </c>
      <c r="J101" s="267" t="s">
        <v>996</v>
      </c>
      <c r="K101" s="266">
        <f t="shared" ref="K101:K102" si="105">H101-F101</f>
        <v>36</v>
      </c>
      <c r="L101" s="268">
        <v>100</v>
      </c>
      <c r="M101" s="269">
        <f t="shared" si="104"/>
        <v>1700</v>
      </c>
      <c r="N101" s="266">
        <v>50</v>
      </c>
      <c r="O101" s="267" t="s">
        <v>540</v>
      </c>
      <c r="P101" s="265">
        <v>44904</v>
      </c>
      <c r="Q101" s="206"/>
      <c r="R101" s="212" t="s">
        <v>541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300">
        <v>20</v>
      </c>
      <c r="B102" s="343">
        <v>44904</v>
      </c>
      <c r="C102" s="306"/>
      <c r="D102" s="306" t="s">
        <v>929</v>
      </c>
      <c r="E102" s="307" t="s">
        <v>542</v>
      </c>
      <c r="F102" s="307">
        <v>61</v>
      </c>
      <c r="G102" s="307">
        <v>39</v>
      </c>
      <c r="H102" s="302">
        <v>39</v>
      </c>
      <c r="I102" s="302" t="s">
        <v>1002</v>
      </c>
      <c r="J102" s="301" t="s">
        <v>1005</v>
      </c>
      <c r="K102" s="302">
        <f t="shared" si="105"/>
        <v>-22</v>
      </c>
      <c r="L102" s="303">
        <v>100</v>
      </c>
      <c r="M102" s="304">
        <f t="shared" si="104"/>
        <v>-5600</v>
      </c>
      <c r="N102" s="302">
        <v>250</v>
      </c>
      <c r="O102" s="301" t="s">
        <v>552</v>
      </c>
      <c r="P102" s="305">
        <v>44907</v>
      </c>
      <c r="Q102" s="206"/>
      <c r="R102" s="212" t="s">
        <v>541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300">
        <v>21</v>
      </c>
      <c r="B103" s="343">
        <v>44907</v>
      </c>
      <c r="C103" s="306"/>
      <c r="D103" s="306" t="s">
        <v>1017</v>
      </c>
      <c r="E103" s="307" t="s">
        <v>542</v>
      </c>
      <c r="F103" s="307">
        <v>40</v>
      </c>
      <c r="G103" s="307">
        <v>22</v>
      </c>
      <c r="H103" s="302">
        <v>22</v>
      </c>
      <c r="I103" s="302" t="s">
        <v>1018</v>
      </c>
      <c r="J103" s="301" t="s">
        <v>1040</v>
      </c>
      <c r="K103" s="302">
        <f t="shared" ref="K103" si="106">H103-F103</f>
        <v>-18</v>
      </c>
      <c r="L103" s="303">
        <v>100</v>
      </c>
      <c r="M103" s="304">
        <f t="shared" ref="M103" si="107">(K103*N103)-L103</f>
        <v>-5500</v>
      </c>
      <c r="N103" s="302">
        <v>300</v>
      </c>
      <c r="O103" s="301" t="s">
        <v>552</v>
      </c>
      <c r="P103" s="305">
        <v>44909</v>
      </c>
      <c r="Q103" s="206"/>
      <c r="R103" s="212"/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300">
        <v>22</v>
      </c>
      <c r="B104" s="343">
        <v>44910</v>
      </c>
      <c r="C104" s="306"/>
      <c r="D104" s="306" t="s">
        <v>1056</v>
      </c>
      <c r="E104" s="307" t="s">
        <v>542</v>
      </c>
      <c r="F104" s="307">
        <v>24</v>
      </c>
      <c r="G104" s="307">
        <v>14</v>
      </c>
      <c r="H104" s="302">
        <v>14.5</v>
      </c>
      <c r="I104" s="302" t="s">
        <v>1057</v>
      </c>
      <c r="J104" s="301" t="s">
        <v>1101</v>
      </c>
      <c r="K104" s="302">
        <f t="shared" ref="K104:K105" si="108">H104-F104</f>
        <v>-9.5</v>
      </c>
      <c r="L104" s="303">
        <v>100</v>
      </c>
      <c r="M104" s="304">
        <f t="shared" ref="M104:M105" si="109">(K104*N104)-L104</f>
        <v>-3900</v>
      </c>
      <c r="N104" s="302">
        <v>400</v>
      </c>
      <c r="O104" s="301" t="s">
        <v>552</v>
      </c>
      <c r="P104" s="305">
        <v>44911</v>
      </c>
      <c r="Q104" s="206"/>
      <c r="R104" s="212"/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300">
        <v>23</v>
      </c>
      <c r="B105" s="343">
        <v>44910</v>
      </c>
      <c r="C105" s="306"/>
      <c r="D105" s="306" t="s">
        <v>1059</v>
      </c>
      <c r="E105" s="307" t="s">
        <v>542</v>
      </c>
      <c r="F105" s="307">
        <v>7</v>
      </c>
      <c r="G105" s="307">
        <v>4</v>
      </c>
      <c r="H105" s="302">
        <v>4</v>
      </c>
      <c r="I105" s="372" t="s">
        <v>1058</v>
      </c>
      <c r="J105" s="301" t="s">
        <v>1040</v>
      </c>
      <c r="K105" s="302">
        <f t="shared" si="108"/>
        <v>-3</v>
      </c>
      <c r="L105" s="303">
        <v>100</v>
      </c>
      <c r="M105" s="304">
        <f t="shared" si="109"/>
        <v>-4900</v>
      </c>
      <c r="N105" s="302">
        <v>1600</v>
      </c>
      <c r="O105" s="301" t="s">
        <v>552</v>
      </c>
      <c r="P105" s="305">
        <v>44911</v>
      </c>
      <c r="Q105" s="206"/>
      <c r="R105" s="212"/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261">
        <v>24</v>
      </c>
      <c r="B106" s="271">
        <v>44910</v>
      </c>
      <c r="C106" s="252"/>
      <c r="D106" s="252" t="s">
        <v>1062</v>
      </c>
      <c r="E106" s="210" t="s">
        <v>989</v>
      </c>
      <c r="F106" s="210" t="s">
        <v>1063</v>
      </c>
      <c r="G106" s="210">
        <v>14.5</v>
      </c>
      <c r="H106" s="211"/>
      <c r="I106" s="370" t="s">
        <v>1064</v>
      </c>
      <c r="J106" s="236" t="s">
        <v>543</v>
      </c>
      <c r="K106" s="211"/>
      <c r="L106" s="228"/>
      <c r="M106" s="229"/>
      <c r="N106" s="211"/>
      <c r="O106" s="236"/>
      <c r="P106" s="208"/>
      <c r="Q106" s="206"/>
      <c r="R106" s="212"/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300">
        <v>25</v>
      </c>
      <c r="B107" s="343">
        <v>44910</v>
      </c>
      <c r="C107" s="306"/>
      <c r="D107" s="306" t="s">
        <v>1065</v>
      </c>
      <c r="E107" s="307" t="s">
        <v>542</v>
      </c>
      <c r="F107" s="307">
        <v>105</v>
      </c>
      <c r="G107" s="307">
        <v>10</v>
      </c>
      <c r="H107" s="302">
        <v>10</v>
      </c>
      <c r="I107" s="371" t="s">
        <v>1066</v>
      </c>
      <c r="J107" s="301" t="s">
        <v>666</v>
      </c>
      <c r="K107" s="302">
        <f t="shared" ref="K107" si="110">H107-F107</f>
        <v>-95</v>
      </c>
      <c r="L107" s="303">
        <v>100</v>
      </c>
      <c r="M107" s="304">
        <f t="shared" ref="M107" si="111">(K107*N107)-L107</f>
        <v>-2475</v>
      </c>
      <c r="N107" s="302">
        <v>25</v>
      </c>
      <c r="O107" s="301" t="s">
        <v>552</v>
      </c>
      <c r="P107" s="305">
        <v>44910</v>
      </c>
      <c r="Q107" s="206"/>
      <c r="R107" s="212"/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261"/>
      <c r="B108" s="271"/>
      <c r="C108" s="252"/>
      <c r="D108" s="252"/>
      <c r="E108" s="210"/>
      <c r="F108" s="210"/>
      <c r="G108" s="210"/>
      <c r="H108" s="211"/>
      <c r="I108" s="370"/>
      <c r="J108" s="236"/>
      <c r="K108" s="211"/>
      <c r="L108" s="228"/>
      <c r="M108" s="229"/>
      <c r="N108" s="211"/>
      <c r="O108" s="236"/>
      <c r="P108" s="208"/>
      <c r="Q108" s="206"/>
      <c r="R108" s="212"/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61"/>
      <c r="B109" s="271"/>
      <c r="C109" s="252"/>
      <c r="D109" s="252"/>
      <c r="E109" s="210"/>
      <c r="F109" s="210"/>
      <c r="G109" s="210"/>
      <c r="H109" s="211"/>
      <c r="I109" s="211"/>
      <c r="J109" s="236"/>
      <c r="K109" s="211"/>
      <c r="L109" s="228"/>
      <c r="M109" s="229"/>
      <c r="N109" s="211"/>
      <c r="O109" s="236"/>
      <c r="P109" s="208"/>
      <c r="Q109" s="206"/>
      <c r="R109" s="212"/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ht="15" customHeight="1">
      <c r="A110" s="332"/>
      <c r="B110" s="332"/>
      <c r="C110" s="332"/>
      <c r="D110" s="332"/>
      <c r="E110" s="332"/>
      <c r="F110" s="332"/>
      <c r="G110" s="332"/>
      <c r="H110" s="332"/>
      <c r="I110" s="332"/>
      <c r="J110" s="332"/>
      <c r="K110" s="332"/>
      <c r="L110" s="332"/>
      <c r="M110" s="332"/>
      <c r="N110" s="332"/>
      <c r="O110" s="332"/>
      <c r="P110" s="332"/>
      <c r="Q110" s="1"/>
      <c r="R110" s="6"/>
      <c r="S110" s="1"/>
      <c r="T110" s="1"/>
      <c r="U110" s="1"/>
      <c r="V110" s="1"/>
      <c r="W110" s="1"/>
      <c r="X110" s="6"/>
      <c r="Y110" s="1"/>
      <c r="Z110" s="1"/>
      <c r="AA110" s="1"/>
      <c r="AB110" s="1"/>
      <c r="AC110" s="1"/>
      <c r="AD110" s="6"/>
      <c r="AE110" s="1"/>
      <c r="AF110" s="1"/>
      <c r="AG110" s="1"/>
      <c r="AH110" s="1"/>
      <c r="AI110" s="1"/>
      <c r="AJ110" s="6"/>
      <c r="AK110" s="1"/>
      <c r="AL110" s="1"/>
    </row>
    <row r="111" spans="1:38" ht="15" customHeight="1">
      <c r="A111" s="332"/>
      <c r="B111" s="332"/>
      <c r="C111" s="332"/>
      <c r="D111" s="332"/>
      <c r="E111" s="332"/>
      <c r="F111" s="332"/>
      <c r="G111" s="332"/>
      <c r="H111" s="332"/>
      <c r="I111" s="332"/>
      <c r="J111" s="332"/>
      <c r="K111" s="332"/>
      <c r="L111" s="332"/>
      <c r="M111" s="332"/>
      <c r="N111" s="332"/>
      <c r="O111" s="332"/>
      <c r="P111" s="332"/>
      <c r="Q111" s="1"/>
      <c r="R111" s="6"/>
      <c r="S111" s="1"/>
      <c r="T111" s="1"/>
      <c r="U111" s="1"/>
      <c r="V111" s="1"/>
      <c r="W111" s="1"/>
      <c r="X111" s="6"/>
      <c r="Y111" s="1"/>
      <c r="Z111" s="1"/>
      <c r="AA111" s="1"/>
      <c r="AB111" s="1"/>
      <c r="AC111" s="1"/>
      <c r="AD111" s="6"/>
      <c r="AE111" s="1"/>
      <c r="AF111" s="1"/>
      <c r="AG111" s="1"/>
      <c r="AH111" s="1"/>
      <c r="AI111" s="1"/>
      <c r="AJ111" s="6"/>
      <c r="AK111" s="1"/>
      <c r="AL111" s="1"/>
    </row>
    <row r="112" spans="1:38" ht="12.75" customHeight="1">
      <c r="A112" s="139"/>
      <c r="B112" s="144"/>
      <c r="C112" s="144"/>
      <c r="D112" s="145"/>
      <c r="E112" s="139"/>
      <c r="F112" s="146"/>
      <c r="G112" s="139"/>
      <c r="H112" s="139"/>
      <c r="I112" s="139"/>
      <c r="J112" s="144"/>
      <c r="K112" s="147"/>
      <c r="L112" s="139"/>
      <c r="M112" s="139"/>
      <c r="N112" s="139"/>
      <c r="O112" s="144"/>
      <c r="P112" s="1"/>
      <c r="Q112" s="1"/>
      <c r="R112" s="6"/>
      <c r="S112" s="1"/>
      <c r="T112" s="1"/>
      <c r="U112" s="1"/>
      <c r="V112" s="1"/>
      <c r="W112" s="1"/>
      <c r="X112" s="6"/>
      <c r="Y112" s="1"/>
      <c r="Z112" s="1"/>
      <c r="AA112" s="1"/>
      <c r="AB112" s="1"/>
      <c r="AC112" s="1"/>
      <c r="AD112" s="6"/>
      <c r="AE112" s="1"/>
      <c r="AF112" s="1"/>
      <c r="AG112" s="1"/>
      <c r="AH112" s="1"/>
      <c r="AI112" s="1"/>
      <c r="AJ112" s="6"/>
      <c r="AK112" s="1"/>
    </row>
    <row r="113" spans="1:38" ht="38.25" customHeight="1">
      <c r="A113" s="92" t="s">
        <v>564</v>
      </c>
      <c r="B113" s="148"/>
      <c r="C113" s="148"/>
      <c r="D113" s="149"/>
      <c r="E113" s="124"/>
      <c r="F113" s="6"/>
      <c r="G113" s="6"/>
      <c r="H113" s="125"/>
      <c r="I113" s="150"/>
      <c r="J113" s="1"/>
      <c r="K113" s="6"/>
      <c r="L113" s="6"/>
      <c r="M113" s="6"/>
      <c r="N113" s="1"/>
      <c r="O113" s="1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"/>
      <c r="AI113" s="1"/>
      <c r="AJ113" s="6"/>
      <c r="AK113" s="1"/>
    </row>
    <row r="114" spans="1:38" s="207" customFormat="1" ht="39.6">
      <c r="A114" s="93" t="s">
        <v>16</v>
      </c>
      <c r="B114" s="94" t="s">
        <v>517</v>
      </c>
      <c r="C114" s="94"/>
      <c r="D114" s="95" t="s">
        <v>528</v>
      </c>
      <c r="E114" s="94" t="s">
        <v>529</v>
      </c>
      <c r="F114" s="94" t="s">
        <v>530</v>
      </c>
      <c r="G114" s="94" t="s">
        <v>531</v>
      </c>
      <c r="H114" s="94" t="s">
        <v>532</v>
      </c>
      <c r="I114" s="94" t="s">
        <v>533</v>
      </c>
      <c r="J114" s="93" t="s">
        <v>534</v>
      </c>
      <c r="K114" s="128" t="s">
        <v>551</v>
      </c>
      <c r="L114" s="129" t="s">
        <v>536</v>
      </c>
      <c r="M114" s="96" t="s">
        <v>537</v>
      </c>
      <c r="N114" s="94" t="s">
        <v>538</v>
      </c>
      <c r="O114" s="95" t="s">
        <v>539</v>
      </c>
      <c r="P114" s="94" t="s">
        <v>768</v>
      </c>
      <c r="Q114" s="206"/>
      <c r="R114" s="6"/>
      <c r="S114" s="206"/>
      <c r="T114" s="206"/>
      <c r="U114" s="206"/>
      <c r="V114" s="206"/>
      <c r="W114" s="206"/>
      <c r="X114" s="206"/>
      <c r="Y114" s="206"/>
      <c r="Z114" s="206"/>
      <c r="AA114" s="206"/>
      <c r="AB114" s="206"/>
      <c r="AC114" s="206"/>
      <c r="AD114" s="206"/>
      <c r="AE114" s="206"/>
      <c r="AF114" s="206"/>
      <c r="AG114" s="206"/>
      <c r="AH114" s="206"/>
      <c r="AI114" s="206"/>
      <c r="AJ114" s="206"/>
      <c r="AK114" s="206"/>
      <c r="AL114" s="206"/>
    </row>
    <row r="115" spans="1:38" s="207" customFormat="1" ht="12.75" customHeight="1">
      <c r="A115" s="335">
        <v>1</v>
      </c>
      <c r="B115" s="336">
        <v>44840</v>
      </c>
      <c r="C115" s="337"/>
      <c r="D115" s="338" t="s">
        <v>116</v>
      </c>
      <c r="E115" s="339" t="s">
        <v>542</v>
      </c>
      <c r="F115" s="339">
        <v>1405</v>
      </c>
      <c r="G115" s="339">
        <v>1240</v>
      </c>
      <c r="H115" s="339">
        <v>1625</v>
      </c>
      <c r="I115" s="339" t="s">
        <v>846</v>
      </c>
      <c r="J115" s="315" t="s">
        <v>882</v>
      </c>
      <c r="K115" s="315">
        <f t="shared" ref="K115" si="112">H115-F115</f>
        <v>220</v>
      </c>
      <c r="L115" s="316">
        <f t="shared" ref="L115" si="113">(F115*-0.7)/100</f>
        <v>-9.8349999999999991</v>
      </c>
      <c r="M115" s="317">
        <f t="shared" ref="M115" si="114">(K115+L115)/F115</f>
        <v>0.14958362989323842</v>
      </c>
      <c r="N115" s="315" t="s">
        <v>540</v>
      </c>
      <c r="O115" s="318">
        <v>44879</v>
      </c>
      <c r="P115" s="315"/>
      <c r="Q115" s="206"/>
      <c r="R115" s="1" t="s">
        <v>541</v>
      </c>
      <c r="S115" s="206"/>
      <c r="T115" s="206"/>
      <c r="U115" s="206"/>
      <c r="V115" s="206"/>
      <c r="W115" s="206"/>
      <c r="X115" s="206"/>
      <c r="Y115" s="206"/>
      <c r="Z115" s="206"/>
      <c r="AA115" s="206"/>
      <c r="AB115" s="206"/>
      <c r="AC115" s="206"/>
      <c r="AD115" s="206"/>
      <c r="AE115" s="206"/>
      <c r="AF115" s="206"/>
      <c r="AG115" s="206"/>
      <c r="AH115" s="206"/>
      <c r="AI115" s="206"/>
      <c r="AJ115" s="206"/>
      <c r="AK115" s="206"/>
      <c r="AL115" s="206"/>
    </row>
    <row r="116" spans="1:38" ht="14.25" customHeight="1">
      <c r="A116" s="289">
        <v>2</v>
      </c>
      <c r="B116" s="290">
        <v>44840</v>
      </c>
      <c r="C116" s="285"/>
      <c r="D116" s="285" t="s">
        <v>845</v>
      </c>
      <c r="E116" s="286" t="s">
        <v>542</v>
      </c>
      <c r="F116" s="286" t="s">
        <v>847</v>
      </c>
      <c r="G116" s="286">
        <v>1220</v>
      </c>
      <c r="H116" s="286"/>
      <c r="I116" s="286" t="s">
        <v>848</v>
      </c>
      <c r="J116" s="236" t="s">
        <v>543</v>
      </c>
      <c r="K116" s="211"/>
      <c r="L116" s="228"/>
      <c r="M116" s="229"/>
      <c r="N116" s="211"/>
      <c r="O116" s="236"/>
      <c r="P116" s="208"/>
      <c r="Q116" s="206"/>
      <c r="R116" s="206" t="s">
        <v>541</v>
      </c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2.75" customHeight="1">
      <c r="A117" s="286"/>
      <c r="B117" s="284"/>
      <c r="C117" s="285"/>
      <c r="D117" s="285"/>
      <c r="E117" s="286"/>
      <c r="F117" s="286"/>
      <c r="G117" s="286"/>
      <c r="H117" s="286"/>
      <c r="I117" s="286"/>
      <c r="J117" s="236"/>
      <c r="K117" s="211"/>
      <c r="L117" s="228"/>
      <c r="M117" s="229"/>
      <c r="N117" s="211"/>
      <c r="O117" s="236"/>
      <c r="P117" s="208"/>
      <c r="R117" s="6"/>
      <c r="S117" s="1"/>
      <c r="T117" s="1"/>
      <c r="U117" s="1"/>
      <c r="V117" s="1"/>
      <c r="W117" s="1"/>
      <c r="X117" s="1"/>
      <c r="Y117" s="1"/>
    </row>
    <row r="118" spans="1:38" ht="12.75" customHeight="1">
      <c r="A118" s="109" t="s">
        <v>544</v>
      </c>
      <c r="B118" s="109"/>
      <c r="C118" s="109"/>
      <c r="D118" s="109"/>
      <c r="E118" s="41"/>
      <c r="F118" s="116" t="s">
        <v>546</v>
      </c>
      <c r="G118" s="54"/>
      <c r="H118" s="54"/>
      <c r="I118" s="54"/>
      <c r="J118" s="6"/>
      <c r="K118" s="133"/>
      <c r="L118" s="134"/>
      <c r="M118" s="6"/>
      <c r="N118" s="99"/>
      <c r="O118" s="15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12.75" customHeight="1">
      <c r="A119" s="115" t="s">
        <v>545</v>
      </c>
      <c r="B119" s="109"/>
      <c r="C119" s="109"/>
      <c r="D119" s="109"/>
      <c r="E119" s="6"/>
      <c r="F119" s="116" t="s">
        <v>548</v>
      </c>
      <c r="G119" s="6"/>
      <c r="H119" s="6" t="s">
        <v>764</v>
      </c>
      <c r="I119" s="6"/>
      <c r="J119" s="1"/>
      <c r="K119" s="6"/>
      <c r="L119" s="6"/>
      <c r="M119" s="6"/>
      <c r="N119" s="1"/>
      <c r="O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15"/>
      <c r="B120" s="109"/>
      <c r="C120" s="109"/>
      <c r="D120" s="109"/>
      <c r="E120" s="6"/>
      <c r="F120" s="116"/>
      <c r="G120" s="6"/>
      <c r="H120" s="6"/>
      <c r="I120" s="6"/>
      <c r="J120" s="1"/>
      <c r="K120" s="6"/>
      <c r="L120" s="6"/>
      <c r="M120" s="6"/>
      <c r="N120" s="1"/>
      <c r="O120" s="1"/>
      <c r="Q120" s="1"/>
      <c r="R120" s="54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5"/>
      <c r="B121" s="109"/>
      <c r="C121" s="109"/>
      <c r="D121" s="109"/>
      <c r="E121" s="6"/>
      <c r="F121" s="116"/>
      <c r="G121" s="54"/>
      <c r="H121" s="41"/>
      <c r="I121" s="54"/>
      <c r="J121" s="6"/>
      <c r="K121" s="133"/>
      <c r="L121" s="134"/>
      <c r="M121" s="6"/>
      <c r="N121" s="99"/>
      <c r="O121" s="135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54"/>
      <c r="B122" s="98"/>
      <c r="C122" s="98"/>
      <c r="D122" s="41"/>
      <c r="E122" s="54"/>
      <c r="F122" s="54"/>
      <c r="G122" s="54"/>
      <c r="H122" s="41"/>
      <c r="I122" s="54"/>
      <c r="J122" s="6"/>
      <c r="K122" s="133"/>
      <c r="L122" s="134"/>
      <c r="M122" s="6"/>
      <c r="N122" s="99"/>
      <c r="O122" s="135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38.25" customHeight="1">
      <c r="A123" s="41"/>
      <c r="B123" s="152" t="s">
        <v>565</v>
      </c>
      <c r="C123" s="152"/>
      <c r="D123" s="152"/>
      <c r="E123" s="152"/>
      <c r="F123" s="6"/>
      <c r="G123" s="6"/>
      <c r="H123" s="126"/>
      <c r="I123" s="6"/>
      <c r="J123" s="126"/>
      <c r="K123" s="127"/>
      <c r="L123" s="6"/>
      <c r="M123" s="6"/>
      <c r="N123" s="1"/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93" t="s">
        <v>16</v>
      </c>
      <c r="B124" s="94" t="s">
        <v>517</v>
      </c>
      <c r="C124" s="94"/>
      <c r="D124" s="95" t="s">
        <v>528</v>
      </c>
      <c r="E124" s="94" t="s">
        <v>529</v>
      </c>
      <c r="F124" s="94" t="s">
        <v>530</v>
      </c>
      <c r="G124" s="94" t="s">
        <v>566</v>
      </c>
      <c r="H124" s="94" t="s">
        <v>567</v>
      </c>
      <c r="I124" s="94" t="s">
        <v>533</v>
      </c>
      <c r="J124" s="153" t="s">
        <v>534</v>
      </c>
      <c r="K124" s="94" t="s">
        <v>535</v>
      </c>
      <c r="L124" s="94" t="s">
        <v>568</v>
      </c>
      <c r="M124" s="94" t="s">
        <v>538</v>
      </c>
      <c r="N124" s="95" t="s">
        <v>539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54">
        <v>1</v>
      </c>
      <c r="B125" s="155">
        <v>41579</v>
      </c>
      <c r="C125" s="155"/>
      <c r="D125" s="156" t="s">
        <v>569</v>
      </c>
      <c r="E125" s="157" t="s">
        <v>570</v>
      </c>
      <c r="F125" s="158">
        <v>82</v>
      </c>
      <c r="G125" s="157" t="s">
        <v>571</v>
      </c>
      <c r="H125" s="157">
        <v>100</v>
      </c>
      <c r="I125" s="159">
        <v>100</v>
      </c>
      <c r="J125" s="160" t="s">
        <v>572</v>
      </c>
      <c r="K125" s="161">
        <f t="shared" ref="K125:K177" si="115">H125-F125</f>
        <v>18</v>
      </c>
      <c r="L125" s="162">
        <f t="shared" ref="L125:L177" si="116">K125/F125</f>
        <v>0.21951219512195122</v>
      </c>
      <c r="M125" s="157" t="s">
        <v>540</v>
      </c>
      <c r="N125" s="163">
        <v>42657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54">
        <v>2</v>
      </c>
      <c r="B126" s="155">
        <v>41794</v>
      </c>
      <c r="C126" s="155"/>
      <c r="D126" s="156" t="s">
        <v>573</v>
      </c>
      <c r="E126" s="157" t="s">
        <v>542</v>
      </c>
      <c r="F126" s="158">
        <v>257</v>
      </c>
      <c r="G126" s="157" t="s">
        <v>571</v>
      </c>
      <c r="H126" s="157">
        <v>300</v>
      </c>
      <c r="I126" s="159">
        <v>300</v>
      </c>
      <c r="J126" s="160" t="s">
        <v>572</v>
      </c>
      <c r="K126" s="161">
        <f t="shared" si="115"/>
        <v>43</v>
      </c>
      <c r="L126" s="162">
        <f t="shared" si="116"/>
        <v>0.16731517509727625</v>
      </c>
      <c r="M126" s="157" t="s">
        <v>540</v>
      </c>
      <c r="N126" s="163">
        <v>41822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54">
        <v>3</v>
      </c>
      <c r="B127" s="155">
        <v>41828</v>
      </c>
      <c r="C127" s="155"/>
      <c r="D127" s="156" t="s">
        <v>574</v>
      </c>
      <c r="E127" s="157" t="s">
        <v>542</v>
      </c>
      <c r="F127" s="158">
        <v>393</v>
      </c>
      <c r="G127" s="157" t="s">
        <v>571</v>
      </c>
      <c r="H127" s="157">
        <v>468</v>
      </c>
      <c r="I127" s="159">
        <v>468</v>
      </c>
      <c r="J127" s="160" t="s">
        <v>572</v>
      </c>
      <c r="K127" s="161">
        <f t="shared" si="115"/>
        <v>75</v>
      </c>
      <c r="L127" s="162">
        <f t="shared" si="116"/>
        <v>0.19083969465648856</v>
      </c>
      <c r="M127" s="157" t="s">
        <v>540</v>
      </c>
      <c r="N127" s="163">
        <v>41863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54">
        <v>4</v>
      </c>
      <c r="B128" s="155">
        <v>41857</v>
      </c>
      <c r="C128" s="155"/>
      <c r="D128" s="156" t="s">
        <v>575</v>
      </c>
      <c r="E128" s="157" t="s">
        <v>542</v>
      </c>
      <c r="F128" s="158">
        <v>205</v>
      </c>
      <c r="G128" s="157" t="s">
        <v>571</v>
      </c>
      <c r="H128" s="157">
        <v>275</v>
      </c>
      <c r="I128" s="159">
        <v>250</v>
      </c>
      <c r="J128" s="160" t="s">
        <v>572</v>
      </c>
      <c r="K128" s="161">
        <f t="shared" si="115"/>
        <v>70</v>
      </c>
      <c r="L128" s="162">
        <f t="shared" si="116"/>
        <v>0.34146341463414637</v>
      </c>
      <c r="M128" s="157" t="s">
        <v>540</v>
      </c>
      <c r="N128" s="163">
        <v>41962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4">
        <v>5</v>
      </c>
      <c r="B129" s="155">
        <v>41886</v>
      </c>
      <c r="C129" s="155"/>
      <c r="D129" s="156" t="s">
        <v>576</v>
      </c>
      <c r="E129" s="157" t="s">
        <v>542</v>
      </c>
      <c r="F129" s="158">
        <v>162</v>
      </c>
      <c r="G129" s="157" t="s">
        <v>571</v>
      </c>
      <c r="H129" s="157">
        <v>190</v>
      </c>
      <c r="I129" s="159">
        <v>190</v>
      </c>
      <c r="J129" s="160" t="s">
        <v>572</v>
      </c>
      <c r="K129" s="161">
        <f t="shared" si="115"/>
        <v>28</v>
      </c>
      <c r="L129" s="162">
        <f t="shared" si="116"/>
        <v>0.1728395061728395</v>
      </c>
      <c r="M129" s="157" t="s">
        <v>540</v>
      </c>
      <c r="N129" s="163">
        <v>42006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4">
        <v>6</v>
      </c>
      <c r="B130" s="155">
        <v>41886</v>
      </c>
      <c r="C130" s="155"/>
      <c r="D130" s="156" t="s">
        <v>577</v>
      </c>
      <c r="E130" s="157" t="s">
        <v>542</v>
      </c>
      <c r="F130" s="158">
        <v>75</v>
      </c>
      <c r="G130" s="157" t="s">
        <v>571</v>
      </c>
      <c r="H130" s="157">
        <v>91.5</v>
      </c>
      <c r="I130" s="159" t="s">
        <v>578</v>
      </c>
      <c r="J130" s="160" t="s">
        <v>579</v>
      </c>
      <c r="K130" s="161">
        <f t="shared" si="115"/>
        <v>16.5</v>
      </c>
      <c r="L130" s="162">
        <f t="shared" si="116"/>
        <v>0.22</v>
      </c>
      <c r="M130" s="157" t="s">
        <v>540</v>
      </c>
      <c r="N130" s="163">
        <v>41954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4">
        <v>7</v>
      </c>
      <c r="B131" s="155">
        <v>41913</v>
      </c>
      <c r="C131" s="155"/>
      <c r="D131" s="156" t="s">
        <v>580</v>
      </c>
      <c r="E131" s="157" t="s">
        <v>542</v>
      </c>
      <c r="F131" s="158">
        <v>850</v>
      </c>
      <c r="G131" s="157" t="s">
        <v>571</v>
      </c>
      <c r="H131" s="157">
        <v>982.5</v>
      </c>
      <c r="I131" s="159">
        <v>1050</v>
      </c>
      <c r="J131" s="160" t="s">
        <v>581</v>
      </c>
      <c r="K131" s="161">
        <f t="shared" si="115"/>
        <v>132.5</v>
      </c>
      <c r="L131" s="162">
        <f t="shared" si="116"/>
        <v>0.15588235294117647</v>
      </c>
      <c r="M131" s="157" t="s">
        <v>540</v>
      </c>
      <c r="N131" s="163">
        <v>42039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4">
        <v>8</v>
      </c>
      <c r="B132" s="155">
        <v>41913</v>
      </c>
      <c r="C132" s="155"/>
      <c r="D132" s="156" t="s">
        <v>582</v>
      </c>
      <c r="E132" s="157" t="s">
        <v>542</v>
      </c>
      <c r="F132" s="158">
        <v>475</v>
      </c>
      <c r="G132" s="157" t="s">
        <v>571</v>
      </c>
      <c r="H132" s="157">
        <v>515</v>
      </c>
      <c r="I132" s="159">
        <v>600</v>
      </c>
      <c r="J132" s="160" t="s">
        <v>583</v>
      </c>
      <c r="K132" s="161">
        <f t="shared" si="115"/>
        <v>40</v>
      </c>
      <c r="L132" s="162">
        <f t="shared" si="116"/>
        <v>8.4210526315789472E-2</v>
      </c>
      <c r="M132" s="157" t="s">
        <v>540</v>
      </c>
      <c r="N132" s="163">
        <v>41939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4">
        <v>9</v>
      </c>
      <c r="B133" s="155">
        <v>41913</v>
      </c>
      <c r="C133" s="155"/>
      <c r="D133" s="156" t="s">
        <v>584</v>
      </c>
      <c r="E133" s="157" t="s">
        <v>542</v>
      </c>
      <c r="F133" s="158">
        <v>86</v>
      </c>
      <c r="G133" s="157" t="s">
        <v>571</v>
      </c>
      <c r="H133" s="157">
        <v>99</v>
      </c>
      <c r="I133" s="159">
        <v>140</v>
      </c>
      <c r="J133" s="160" t="s">
        <v>585</v>
      </c>
      <c r="K133" s="161">
        <f t="shared" si="115"/>
        <v>13</v>
      </c>
      <c r="L133" s="162">
        <f t="shared" si="116"/>
        <v>0.15116279069767441</v>
      </c>
      <c r="M133" s="157" t="s">
        <v>540</v>
      </c>
      <c r="N133" s="163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4">
        <v>10</v>
      </c>
      <c r="B134" s="155">
        <v>41926</v>
      </c>
      <c r="C134" s="155"/>
      <c r="D134" s="156" t="s">
        <v>586</v>
      </c>
      <c r="E134" s="157" t="s">
        <v>542</v>
      </c>
      <c r="F134" s="158">
        <v>496.6</v>
      </c>
      <c r="G134" s="157" t="s">
        <v>571</v>
      </c>
      <c r="H134" s="157">
        <v>621</v>
      </c>
      <c r="I134" s="159">
        <v>580</v>
      </c>
      <c r="J134" s="160" t="s">
        <v>572</v>
      </c>
      <c r="K134" s="161">
        <f t="shared" si="115"/>
        <v>124.39999999999998</v>
      </c>
      <c r="L134" s="162">
        <f t="shared" si="116"/>
        <v>0.25050342327829234</v>
      </c>
      <c r="M134" s="157" t="s">
        <v>540</v>
      </c>
      <c r="N134" s="163">
        <v>42605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4">
        <v>11</v>
      </c>
      <c r="B135" s="155">
        <v>41926</v>
      </c>
      <c r="C135" s="155"/>
      <c r="D135" s="156" t="s">
        <v>587</v>
      </c>
      <c r="E135" s="157" t="s">
        <v>542</v>
      </c>
      <c r="F135" s="158">
        <v>2481.9</v>
      </c>
      <c r="G135" s="157" t="s">
        <v>571</v>
      </c>
      <c r="H135" s="157">
        <v>2840</v>
      </c>
      <c r="I135" s="159">
        <v>2870</v>
      </c>
      <c r="J135" s="160" t="s">
        <v>588</v>
      </c>
      <c r="K135" s="161">
        <f t="shared" si="115"/>
        <v>358.09999999999991</v>
      </c>
      <c r="L135" s="162">
        <f t="shared" si="116"/>
        <v>0.14428462065353154</v>
      </c>
      <c r="M135" s="157" t="s">
        <v>540</v>
      </c>
      <c r="N135" s="163">
        <v>42017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4">
        <v>12</v>
      </c>
      <c r="B136" s="155">
        <v>41928</v>
      </c>
      <c r="C136" s="155"/>
      <c r="D136" s="156" t="s">
        <v>589</v>
      </c>
      <c r="E136" s="157" t="s">
        <v>542</v>
      </c>
      <c r="F136" s="158">
        <v>84.5</v>
      </c>
      <c r="G136" s="157" t="s">
        <v>571</v>
      </c>
      <c r="H136" s="157">
        <v>93</v>
      </c>
      <c r="I136" s="159">
        <v>110</v>
      </c>
      <c r="J136" s="160" t="s">
        <v>590</v>
      </c>
      <c r="K136" s="161">
        <f t="shared" si="115"/>
        <v>8.5</v>
      </c>
      <c r="L136" s="162">
        <f t="shared" si="116"/>
        <v>0.10059171597633136</v>
      </c>
      <c r="M136" s="157" t="s">
        <v>540</v>
      </c>
      <c r="N136" s="163">
        <v>41939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4">
        <v>13</v>
      </c>
      <c r="B137" s="155">
        <v>41928</v>
      </c>
      <c r="C137" s="155"/>
      <c r="D137" s="156" t="s">
        <v>591</v>
      </c>
      <c r="E137" s="157" t="s">
        <v>542</v>
      </c>
      <c r="F137" s="158">
        <v>401</v>
      </c>
      <c r="G137" s="157" t="s">
        <v>571</v>
      </c>
      <c r="H137" s="157">
        <v>428</v>
      </c>
      <c r="I137" s="159">
        <v>450</v>
      </c>
      <c r="J137" s="160" t="s">
        <v>592</v>
      </c>
      <c r="K137" s="161">
        <f t="shared" si="115"/>
        <v>27</v>
      </c>
      <c r="L137" s="162">
        <f t="shared" si="116"/>
        <v>6.7331670822942641E-2</v>
      </c>
      <c r="M137" s="157" t="s">
        <v>540</v>
      </c>
      <c r="N137" s="163">
        <v>42020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4">
        <v>14</v>
      </c>
      <c r="B138" s="155">
        <v>41928</v>
      </c>
      <c r="C138" s="155"/>
      <c r="D138" s="156" t="s">
        <v>593</v>
      </c>
      <c r="E138" s="157" t="s">
        <v>542</v>
      </c>
      <c r="F138" s="158">
        <v>101</v>
      </c>
      <c r="G138" s="157" t="s">
        <v>571</v>
      </c>
      <c r="H138" s="157">
        <v>112</v>
      </c>
      <c r="I138" s="159">
        <v>120</v>
      </c>
      <c r="J138" s="160" t="s">
        <v>594</v>
      </c>
      <c r="K138" s="161">
        <f t="shared" si="115"/>
        <v>11</v>
      </c>
      <c r="L138" s="162">
        <f t="shared" si="116"/>
        <v>0.10891089108910891</v>
      </c>
      <c r="M138" s="157" t="s">
        <v>540</v>
      </c>
      <c r="N138" s="163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4">
        <v>15</v>
      </c>
      <c r="B139" s="155">
        <v>41954</v>
      </c>
      <c r="C139" s="155"/>
      <c r="D139" s="156" t="s">
        <v>595</v>
      </c>
      <c r="E139" s="157" t="s">
        <v>542</v>
      </c>
      <c r="F139" s="158">
        <v>59</v>
      </c>
      <c r="G139" s="157" t="s">
        <v>571</v>
      </c>
      <c r="H139" s="157">
        <v>76</v>
      </c>
      <c r="I139" s="159">
        <v>76</v>
      </c>
      <c r="J139" s="160" t="s">
        <v>572</v>
      </c>
      <c r="K139" s="161">
        <f t="shared" si="115"/>
        <v>17</v>
      </c>
      <c r="L139" s="162">
        <f t="shared" si="116"/>
        <v>0.28813559322033899</v>
      </c>
      <c r="M139" s="157" t="s">
        <v>540</v>
      </c>
      <c r="N139" s="163">
        <v>43032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4">
        <v>16</v>
      </c>
      <c r="B140" s="155">
        <v>41954</v>
      </c>
      <c r="C140" s="155"/>
      <c r="D140" s="156" t="s">
        <v>584</v>
      </c>
      <c r="E140" s="157" t="s">
        <v>542</v>
      </c>
      <c r="F140" s="158">
        <v>99</v>
      </c>
      <c r="G140" s="157" t="s">
        <v>571</v>
      </c>
      <c r="H140" s="157">
        <v>120</v>
      </c>
      <c r="I140" s="159">
        <v>120</v>
      </c>
      <c r="J140" s="160" t="s">
        <v>553</v>
      </c>
      <c r="K140" s="161">
        <f t="shared" si="115"/>
        <v>21</v>
      </c>
      <c r="L140" s="162">
        <f t="shared" si="116"/>
        <v>0.21212121212121213</v>
      </c>
      <c r="M140" s="157" t="s">
        <v>540</v>
      </c>
      <c r="N140" s="163">
        <v>41960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4">
        <v>17</v>
      </c>
      <c r="B141" s="155">
        <v>41956</v>
      </c>
      <c r="C141" s="155"/>
      <c r="D141" s="156" t="s">
        <v>596</v>
      </c>
      <c r="E141" s="157" t="s">
        <v>542</v>
      </c>
      <c r="F141" s="158">
        <v>22</v>
      </c>
      <c r="G141" s="157" t="s">
        <v>571</v>
      </c>
      <c r="H141" s="157">
        <v>33.549999999999997</v>
      </c>
      <c r="I141" s="159">
        <v>32</v>
      </c>
      <c r="J141" s="160" t="s">
        <v>597</v>
      </c>
      <c r="K141" s="161">
        <f t="shared" si="115"/>
        <v>11.549999999999997</v>
      </c>
      <c r="L141" s="162">
        <f t="shared" si="116"/>
        <v>0.52499999999999991</v>
      </c>
      <c r="M141" s="157" t="s">
        <v>540</v>
      </c>
      <c r="N141" s="163">
        <v>42188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4">
        <v>18</v>
      </c>
      <c r="B142" s="155">
        <v>41976</v>
      </c>
      <c r="C142" s="155"/>
      <c r="D142" s="156" t="s">
        <v>598</v>
      </c>
      <c r="E142" s="157" t="s">
        <v>542</v>
      </c>
      <c r="F142" s="158">
        <v>440</v>
      </c>
      <c r="G142" s="157" t="s">
        <v>571</v>
      </c>
      <c r="H142" s="157">
        <v>520</v>
      </c>
      <c r="I142" s="159">
        <v>520</v>
      </c>
      <c r="J142" s="160" t="s">
        <v>599</v>
      </c>
      <c r="K142" s="161">
        <f t="shared" si="115"/>
        <v>80</v>
      </c>
      <c r="L142" s="162">
        <f t="shared" si="116"/>
        <v>0.18181818181818182</v>
      </c>
      <c r="M142" s="157" t="s">
        <v>540</v>
      </c>
      <c r="N142" s="163">
        <v>42208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4">
        <v>19</v>
      </c>
      <c r="B143" s="155">
        <v>41976</v>
      </c>
      <c r="C143" s="155"/>
      <c r="D143" s="156" t="s">
        <v>600</v>
      </c>
      <c r="E143" s="157" t="s">
        <v>542</v>
      </c>
      <c r="F143" s="158">
        <v>360</v>
      </c>
      <c r="G143" s="157" t="s">
        <v>571</v>
      </c>
      <c r="H143" s="157">
        <v>427</v>
      </c>
      <c r="I143" s="159">
        <v>425</v>
      </c>
      <c r="J143" s="160" t="s">
        <v>601</v>
      </c>
      <c r="K143" s="161">
        <f t="shared" si="115"/>
        <v>67</v>
      </c>
      <c r="L143" s="162">
        <f t="shared" si="116"/>
        <v>0.18611111111111112</v>
      </c>
      <c r="M143" s="157" t="s">
        <v>540</v>
      </c>
      <c r="N143" s="163">
        <v>42058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4">
        <v>20</v>
      </c>
      <c r="B144" s="155">
        <v>42012</v>
      </c>
      <c r="C144" s="155"/>
      <c r="D144" s="156" t="s">
        <v>602</v>
      </c>
      <c r="E144" s="157" t="s">
        <v>542</v>
      </c>
      <c r="F144" s="158">
        <v>360</v>
      </c>
      <c r="G144" s="157" t="s">
        <v>571</v>
      </c>
      <c r="H144" s="157">
        <v>455</v>
      </c>
      <c r="I144" s="159">
        <v>420</v>
      </c>
      <c r="J144" s="160" t="s">
        <v>603</v>
      </c>
      <c r="K144" s="161">
        <f t="shared" si="115"/>
        <v>95</v>
      </c>
      <c r="L144" s="162">
        <f t="shared" si="116"/>
        <v>0.2638888888888889</v>
      </c>
      <c r="M144" s="157" t="s">
        <v>540</v>
      </c>
      <c r="N144" s="163">
        <v>42024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21</v>
      </c>
      <c r="B145" s="155">
        <v>42012</v>
      </c>
      <c r="C145" s="155"/>
      <c r="D145" s="156" t="s">
        <v>604</v>
      </c>
      <c r="E145" s="157" t="s">
        <v>542</v>
      </c>
      <c r="F145" s="158">
        <v>130</v>
      </c>
      <c r="G145" s="157"/>
      <c r="H145" s="157">
        <v>175.5</v>
      </c>
      <c r="I145" s="159">
        <v>165</v>
      </c>
      <c r="J145" s="160" t="s">
        <v>605</v>
      </c>
      <c r="K145" s="161">
        <f t="shared" si="115"/>
        <v>45.5</v>
      </c>
      <c r="L145" s="162">
        <f t="shared" si="116"/>
        <v>0.35</v>
      </c>
      <c r="M145" s="157" t="s">
        <v>540</v>
      </c>
      <c r="N145" s="163">
        <v>43088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22</v>
      </c>
      <c r="B146" s="155">
        <v>42040</v>
      </c>
      <c r="C146" s="155"/>
      <c r="D146" s="156" t="s">
        <v>367</v>
      </c>
      <c r="E146" s="157" t="s">
        <v>570</v>
      </c>
      <c r="F146" s="158">
        <v>98</v>
      </c>
      <c r="G146" s="157"/>
      <c r="H146" s="157">
        <v>120</v>
      </c>
      <c r="I146" s="159">
        <v>120</v>
      </c>
      <c r="J146" s="160" t="s">
        <v>572</v>
      </c>
      <c r="K146" s="161">
        <f t="shared" si="115"/>
        <v>22</v>
      </c>
      <c r="L146" s="162">
        <f t="shared" si="116"/>
        <v>0.22448979591836735</v>
      </c>
      <c r="M146" s="157" t="s">
        <v>540</v>
      </c>
      <c r="N146" s="163">
        <v>42753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23</v>
      </c>
      <c r="B147" s="155">
        <v>42040</v>
      </c>
      <c r="C147" s="155"/>
      <c r="D147" s="156" t="s">
        <v>606</v>
      </c>
      <c r="E147" s="157" t="s">
        <v>570</v>
      </c>
      <c r="F147" s="158">
        <v>196</v>
      </c>
      <c r="G147" s="157"/>
      <c r="H147" s="157">
        <v>262</v>
      </c>
      <c r="I147" s="159">
        <v>255</v>
      </c>
      <c r="J147" s="160" t="s">
        <v>572</v>
      </c>
      <c r="K147" s="161">
        <f t="shared" si="115"/>
        <v>66</v>
      </c>
      <c r="L147" s="162">
        <f t="shared" si="116"/>
        <v>0.33673469387755101</v>
      </c>
      <c r="M147" s="157" t="s">
        <v>540</v>
      </c>
      <c r="N147" s="163">
        <v>42599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64">
        <v>24</v>
      </c>
      <c r="B148" s="165">
        <v>42067</v>
      </c>
      <c r="C148" s="165"/>
      <c r="D148" s="166" t="s">
        <v>366</v>
      </c>
      <c r="E148" s="167" t="s">
        <v>570</v>
      </c>
      <c r="F148" s="168">
        <v>235</v>
      </c>
      <c r="G148" s="168"/>
      <c r="H148" s="169">
        <v>77</v>
      </c>
      <c r="I148" s="169" t="s">
        <v>607</v>
      </c>
      <c r="J148" s="170" t="s">
        <v>608</v>
      </c>
      <c r="K148" s="171">
        <f t="shared" si="115"/>
        <v>-158</v>
      </c>
      <c r="L148" s="172">
        <f t="shared" si="116"/>
        <v>-0.67234042553191486</v>
      </c>
      <c r="M148" s="168" t="s">
        <v>552</v>
      </c>
      <c r="N148" s="165">
        <v>43522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25</v>
      </c>
      <c r="B149" s="155">
        <v>42067</v>
      </c>
      <c r="C149" s="155"/>
      <c r="D149" s="156" t="s">
        <v>609</v>
      </c>
      <c r="E149" s="157" t="s">
        <v>570</v>
      </c>
      <c r="F149" s="158">
        <v>185</v>
      </c>
      <c r="G149" s="157"/>
      <c r="H149" s="157">
        <v>224</v>
      </c>
      <c r="I149" s="159" t="s">
        <v>610</v>
      </c>
      <c r="J149" s="160" t="s">
        <v>572</v>
      </c>
      <c r="K149" s="161">
        <f t="shared" si="115"/>
        <v>39</v>
      </c>
      <c r="L149" s="162">
        <f t="shared" si="116"/>
        <v>0.21081081081081082</v>
      </c>
      <c r="M149" s="157" t="s">
        <v>540</v>
      </c>
      <c r="N149" s="163">
        <v>42647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64">
        <v>26</v>
      </c>
      <c r="B150" s="165">
        <v>42090</v>
      </c>
      <c r="C150" s="165"/>
      <c r="D150" s="173" t="s">
        <v>611</v>
      </c>
      <c r="E150" s="168" t="s">
        <v>570</v>
      </c>
      <c r="F150" s="168">
        <v>49.5</v>
      </c>
      <c r="G150" s="169"/>
      <c r="H150" s="169">
        <v>15.85</v>
      </c>
      <c r="I150" s="169">
        <v>67</v>
      </c>
      <c r="J150" s="170" t="s">
        <v>612</v>
      </c>
      <c r="K150" s="169">
        <f t="shared" si="115"/>
        <v>-33.65</v>
      </c>
      <c r="L150" s="174">
        <f t="shared" si="116"/>
        <v>-0.67979797979797973</v>
      </c>
      <c r="M150" s="168" t="s">
        <v>552</v>
      </c>
      <c r="N150" s="175">
        <v>43627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27</v>
      </c>
      <c r="B151" s="155">
        <v>42093</v>
      </c>
      <c r="C151" s="155"/>
      <c r="D151" s="156" t="s">
        <v>613</v>
      </c>
      <c r="E151" s="157" t="s">
        <v>570</v>
      </c>
      <c r="F151" s="158">
        <v>183.5</v>
      </c>
      <c r="G151" s="157"/>
      <c r="H151" s="157">
        <v>219</v>
      </c>
      <c r="I151" s="159">
        <v>218</v>
      </c>
      <c r="J151" s="160" t="s">
        <v>614</v>
      </c>
      <c r="K151" s="161">
        <f t="shared" si="115"/>
        <v>35.5</v>
      </c>
      <c r="L151" s="162">
        <f t="shared" si="116"/>
        <v>0.19346049046321526</v>
      </c>
      <c r="M151" s="157" t="s">
        <v>540</v>
      </c>
      <c r="N151" s="163">
        <v>42103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28</v>
      </c>
      <c r="B152" s="155">
        <v>42114</v>
      </c>
      <c r="C152" s="155"/>
      <c r="D152" s="156" t="s">
        <v>615</v>
      </c>
      <c r="E152" s="157" t="s">
        <v>570</v>
      </c>
      <c r="F152" s="158">
        <f>(227+237)/2</f>
        <v>232</v>
      </c>
      <c r="G152" s="157"/>
      <c r="H152" s="157">
        <v>298</v>
      </c>
      <c r="I152" s="159">
        <v>298</v>
      </c>
      <c r="J152" s="160" t="s">
        <v>572</v>
      </c>
      <c r="K152" s="161">
        <f t="shared" si="115"/>
        <v>66</v>
      </c>
      <c r="L152" s="162">
        <f t="shared" si="116"/>
        <v>0.28448275862068967</v>
      </c>
      <c r="M152" s="157" t="s">
        <v>540</v>
      </c>
      <c r="N152" s="163">
        <v>42823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29</v>
      </c>
      <c r="B153" s="155">
        <v>42128</v>
      </c>
      <c r="C153" s="155"/>
      <c r="D153" s="156" t="s">
        <v>616</v>
      </c>
      <c r="E153" s="157" t="s">
        <v>542</v>
      </c>
      <c r="F153" s="158">
        <v>385</v>
      </c>
      <c r="G153" s="157"/>
      <c r="H153" s="157">
        <f>212.5+331</f>
        <v>543.5</v>
      </c>
      <c r="I153" s="159">
        <v>510</v>
      </c>
      <c r="J153" s="160" t="s">
        <v>617</v>
      </c>
      <c r="K153" s="161">
        <f t="shared" si="115"/>
        <v>158.5</v>
      </c>
      <c r="L153" s="162">
        <f t="shared" si="116"/>
        <v>0.41168831168831171</v>
      </c>
      <c r="M153" s="157" t="s">
        <v>540</v>
      </c>
      <c r="N153" s="163">
        <v>42235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30</v>
      </c>
      <c r="B154" s="155">
        <v>42128</v>
      </c>
      <c r="C154" s="155"/>
      <c r="D154" s="156" t="s">
        <v>618</v>
      </c>
      <c r="E154" s="157" t="s">
        <v>542</v>
      </c>
      <c r="F154" s="158">
        <v>115.5</v>
      </c>
      <c r="G154" s="157"/>
      <c r="H154" s="157">
        <v>146</v>
      </c>
      <c r="I154" s="159">
        <v>142</v>
      </c>
      <c r="J154" s="160" t="s">
        <v>619</v>
      </c>
      <c r="K154" s="161">
        <f t="shared" si="115"/>
        <v>30.5</v>
      </c>
      <c r="L154" s="162">
        <f t="shared" si="116"/>
        <v>0.26406926406926406</v>
      </c>
      <c r="M154" s="157" t="s">
        <v>540</v>
      </c>
      <c r="N154" s="163">
        <v>42202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31</v>
      </c>
      <c r="B155" s="155">
        <v>42151</v>
      </c>
      <c r="C155" s="155"/>
      <c r="D155" s="156" t="s">
        <v>620</v>
      </c>
      <c r="E155" s="157" t="s">
        <v>542</v>
      </c>
      <c r="F155" s="158">
        <v>237.5</v>
      </c>
      <c r="G155" s="157"/>
      <c r="H155" s="157">
        <v>279.5</v>
      </c>
      <c r="I155" s="159">
        <v>278</v>
      </c>
      <c r="J155" s="160" t="s">
        <v>572</v>
      </c>
      <c r="K155" s="161">
        <f t="shared" si="115"/>
        <v>42</v>
      </c>
      <c r="L155" s="162">
        <f t="shared" si="116"/>
        <v>0.17684210526315788</v>
      </c>
      <c r="M155" s="157" t="s">
        <v>540</v>
      </c>
      <c r="N155" s="163">
        <v>42222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32</v>
      </c>
      <c r="B156" s="155">
        <v>42174</v>
      </c>
      <c r="C156" s="155"/>
      <c r="D156" s="156" t="s">
        <v>591</v>
      </c>
      <c r="E156" s="157" t="s">
        <v>570</v>
      </c>
      <c r="F156" s="158">
        <v>340</v>
      </c>
      <c r="G156" s="157"/>
      <c r="H156" s="157">
        <v>448</v>
      </c>
      <c r="I156" s="159">
        <v>448</v>
      </c>
      <c r="J156" s="160" t="s">
        <v>572</v>
      </c>
      <c r="K156" s="161">
        <f t="shared" si="115"/>
        <v>108</v>
      </c>
      <c r="L156" s="162">
        <f t="shared" si="116"/>
        <v>0.31764705882352939</v>
      </c>
      <c r="M156" s="157" t="s">
        <v>540</v>
      </c>
      <c r="N156" s="163">
        <v>43018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33</v>
      </c>
      <c r="B157" s="155">
        <v>42191</v>
      </c>
      <c r="C157" s="155"/>
      <c r="D157" s="156" t="s">
        <v>621</v>
      </c>
      <c r="E157" s="157" t="s">
        <v>570</v>
      </c>
      <c r="F157" s="158">
        <v>390</v>
      </c>
      <c r="G157" s="157"/>
      <c r="H157" s="157">
        <v>460</v>
      </c>
      <c r="I157" s="159">
        <v>460</v>
      </c>
      <c r="J157" s="160" t="s">
        <v>572</v>
      </c>
      <c r="K157" s="161">
        <f t="shared" si="115"/>
        <v>70</v>
      </c>
      <c r="L157" s="162">
        <f t="shared" si="116"/>
        <v>0.17948717948717949</v>
      </c>
      <c r="M157" s="157" t="s">
        <v>540</v>
      </c>
      <c r="N157" s="163">
        <v>42478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4">
        <v>34</v>
      </c>
      <c r="B158" s="165">
        <v>42195</v>
      </c>
      <c r="C158" s="165"/>
      <c r="D158" s="166" t="s">
        <v>622</v>
      </c>
      <c r="E158" s="167" t="s">
        <v>570</v>
      </c>
      <c r="F158" s="168">
        <v>122.5</v>
      </c>
      <c r="G158" s="168"/>
      <c r="H158" s="169">
        <v>61</v>
      </c>
      <c r="I158" s="169">
        <v>172</v>
      </c>
      <c r="J158" s="170" t="s">
        <v>623</v>
      </c>
      <c r="K158" s="171">
        <f t="shared" si="115"/>
        <v>-61.5</v>
      </c>
      <c r="L158" s="172">
        <f t="shared" si="116"/>
        <v>-0.50204081632653064</v>
      </c>
      <c r="M158" s="168" t="s">
        <v>552</v>
      </c>
      <c r="N158" s="165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35</v>
      </c>
      <c r="B159" s="155">
        <v>42219</v>
      </c>
      <c r="C159" s="155"/>
      <c r="D159" s="156" t="s">
        <v>624</v>
      </c>
      <c r="E159" s="157" t="s">
        <v>570</v>
      </c>
      <c r="F159" s="158">
        <v>297.5</v>
      </c>
      <c r="G159" s="157"/>
      <c r="H159" s="157">
        <v>350</v>
      </c>
      <c r="I159" s="159">
        <v>360</v>
      </c>
      <c r="J159" s="160" t="s">
        <v>625</v>
      </c>
      <c r="K159" s="161">
        <f t="shared" si="115"/>
        <v>52.5</v>
      </c>
      <c r="L159" s="162">
        <f t="shared" si="116"/>
        <v>0.17647058823529413</v>
      </c>
      <c r="M159" s="157" t="s">
        <v>540</v>
      </c>
      <c r="N159" s="163">
        <v>42232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36</v>
      </c>
      <c r="B160" s="155">
        <v>42219</v>
      </c>
      <c r="C160" s="155"/>
      <c r="D160" s="156" t="s">
        <v>626</v>
      </c>
      <c r="E160" s="157" t="s">
        <v>570</v>
      </c>
      <c r="F160" s="158">
        <v>115.5</v>
      </c>
      <c r="G160" s="157"/>
      <c r="H160" s="157">
        <v>149</v>
      </c>
      <c r="I160" s="159">
        <v>140</v>
      </c>
      <c r="J160" s="160" t="s">
        <v>627</v>
      </c>
      <c r="K160" s="161">
        <f t="shared" si="115"/>
        <v>33.5</v>
      </c>
      <c r="L160" s="162">
        <f t="shared" si="116"/>
        <v>0.29004329004329005</v>
      </c>
      <c r="M160" s="157" t="s">
        <v>540</v>
      </c>
      <c r="N160" s="163">
        <v>42740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37</v>
      </c>
      <c r="B161" s="155">
        <v>42251</v>
      </c>
      <c r="C161" s="155"/>
      <c r="D161" s="156" t="s">
        <v>620</v>
      </c>
      <c r="E161" s="157" t="s">
        <v>570</v>
      </c>
      <c r="F161" s="158">
        <v>226</v>
      </c>
      <c r="G161" s="157"/>
      <c r="H161" s="157">
        <v>292</v>
      </c>
      <c r="I161" s="159">
        <v>292</v>
      </c>
      <c r="J161" s="160" t="s">
        <v>628</v>
      </c>
      <c r="K161" s="161">
        <f t="shared" si="115"/>
        <v>66</v>
      </c>
      <c r="L161" s="162">
        <f t="shared" si="116"/>
        <v>0.29203539823008851</v>
      </c>
      <c r="M161" s="157" t="s">
        <v>540</v>
      </c>
      <c r="N161" s="163">
        <v>42286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38</v>
      </c>
      <c r="B162" s="155">
        <v>42254</v>
      </c>
      <c r="C162" s="155"/>
      <c r="D162" s="156" t="s">
        <v>615</v>
      </c>
      <c r="E162" s="157" t="s">
        <v>570</v>
      </c>
      <c r="F162" s="158">
        <v>232.5</v>
      </c>
      <c r="G162" s="157"/>
      <c r="H162" s="157">
        <v>312.5</v>
      </c>
      <c r="I162" s="159">
        <v>310</v>
      </c>
      <c r="J162" s="160" t="s">
        <v>572</v>
      </c>
      <c r="K162" s="161">
        <f t="shared" si="115"/>
        <v>80</v>
      </c>
      <c r="L162" s="162">
        <f t="shared" si="116"/>
        <v>0.34408602150537637</v>
      </c>
      <c r="M162" s="157" t="s">
        <v>540</v>
      </c>
      <c r="N162" s="163">
        <v>42823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39</v>
      </c>
      <c r="B163" s="155">
        <v>42268</v>
      </c>
      <c r="C163" s="155"/>
      <c r="D163" s="156" t="s">
        <v>629</v>
      </c>
      <c r="E163" s="157" t="s">
        <v>570</v>
      </c>
      <c r="F163" s="158">
        <v>196.5</v>
      </c>
      <c r="G163" s="157"/>
      <c r="H163" s="157">
        <v>238</v>
      </c>
      <c r="I163" s="159">
        <v>238</v>
      </c>
      <c r="J163" s="160" t="s">
        <v>628</v>
      </c>
      <c r="K163" s="161">
        <f t="shared" si="115"/>
        <v>41.5</v>
      </c>
      <c r="L163" s="162">
        <f t="shared" si="116"/>
        <v>0.21119592875318066</v>
      </c>
      <c r="M163" s="157" t="s">
        <v>540</v>
      </c>
      <c r="N163" s="163">
        <v>42291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40</v>
      </c>
      <c r="B164" s="155">
        <v>42271</v>
      </c>
      <c r="C164" s="155"/>
      <c r="D164" s="156" t="s">
        <v>569</v>
      </c>
      <c r="E164" s="157" t="s">
        <v>570</v>
      </c>
      <c r="F164" s="158">
        <v>65</v>
      </c>
      <c r="G164" s="157"/>
      <c r="H164" s="157">
        <v>82</v>
      </c>
      <c r="I164" s="159">
        <v>82</v>
      </c>
      <c r="J164" s="160" t="s">
        <v>628</v>
      </c>
      <c r="K164" s="161">
        <f t="shared" si="115"/>
        <v>17</v>
      </c>
      <c r="L164" s="162">
        <f t="shared" si="116"/>
        <v>0.26153846153846155</v>
      </c>
      <c r="M164" s="157" t="s">
        <v>540</v>
      </c>
      <c r="N164" s="163">
        <v>42578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4">
        <v>41</v>
      </c>
      <c r="B165" s="155">
        <v>42291</v>
      </c>
      <c r="C165" s="155"/>
      <c r="D165" s="156" t="s">
        <v>630</v>
      </c>
      <c r="E165" s="157" t="s">
        <v>570</v>
      </c>
      <c r="F165" s="158">
        <v>144</v>
      </c>
      <c r="G165" s="157"/>
      <c r="H165" s="157">
        <v>182.5</v>
      </c>
      <c r="I165" s="159">
        <v>181</v>
      </c>
      <c r="J165" s="160" t="s">
        <v>628</v>
      </c>
      <c r="K165" s="161">
        <f t="shared" si="115"/>
        <v>38.5</v>
      </c>
      <c r="L165" s="162">
        <f t="shared" si="116"/>
        <v>0.2673611111111111</v>
      </c>
      <c r="M165" s="157" t="s">
        <v>540</v>
      </c>
      <c r="N165" s="163">
        <v>42817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42</v>
      </c>
      <c r="B166" s="155">
        <v>42291</v>
      </c>
      <c r="C166" s="155"/>
      <c r="D166" s="156" t="s">
        <v>631</v>
      </c>
      <c r="E166" s="157" t="s">
        <v>570</v>
      </c>
      <c r="F166" s="158">
        <v>264</v>
      </c>
      <c r="G166" s="157"/>
      <c r="H166" s="157">
        <v>311</v>
      </c>
      <c r="I166" s="159">
        <v>311</v>
      </c>
      <c r="J166" s="160" t="s">
        <v>628</v>
      </c>
      <c r="K166" s="161">
        <f t="shared" si="115"/>
        <v>47</v>
      </c>
      <c r="L166" s="162">
        <f t="shared" si="116"/>
        <v>0.17803030303030304</v>
      </c>
      <c r="M166" s="157" t="s">
        <v>540</v>
      </c>
      <c r="N166" s="163">
        <v>42604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4">
        <v>43</v>
      </c>
      <c r="B167" s="155">
        <v>42318</v>
      </c>
      <c r="C167" s="155"/>
      <c r="D167" s="156" t="s">
        <v>632</v>
      </c>
      <c r="E167" s="157" t="s">
        <v>542</v>
      </c>
      <c r="F167" s="158">
        <v>549.5</v>
      </c>
      <c r="G167" s="157"/>
      <c r="H167" s="157">
        <v>630</v>
      </c>
      <c r="I167" s="159">
        <v>630</v>
      </c>
      <c r="J167" s="160" t="s">
        <v>628</v>
      </c>
      <c r="K167" s="161">
        <f t="shared" si="115"/>
        <v>80.5</v>
      </c>
      <c r="L167" s="162">
        <f t="shared" si="116"/>
        <v>0.1464968152866242</v>
      </c>
      <c r="M167" s="157" t="s">
        <v>540</v>
      </c>
      <c r="N167" s="163">
        <v>42419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44</v>
      </c>
      <c r="B168" s="155">
        <v>42342</v>
      </c>
      <c r="C168" s="155"/>
      <c r="D168" s="156" t="s">
        <v>633</v>
      </c>
      <c r="E168" s="157" t="s">
        <v>570</v>
      </c>
      <c r="F168" s="158">
        <v>1027.5</v>
      </c>
      <c r="G168" s="157"/>
      <c r="H168" s="157">
        <v>1315</v>
      </c>
      <c r="I168" s="159">
        <v>1250</v>
      </c>
      <c r="J168" s="160" t="s">
        <v>628</v>
      </c>
      <c r="K168" s="161">
        <f t="shared" si="115"/>
        <v>287.5</v>
      </c>
      <c r="L168" s="162">
        <f t="shared" si="116"/>
        <v>0.27980535279805352</v>
      </c>
      <c r="M168" s="157" t="s">
        <v>540</v>
      </c>
      <c r="N168" s="163">
        <v>43244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45</v>
      </c>
      <c r="B169" s="155">
        <v>42367</v>
      </c>
      <c r="C169" s="155"/>
      <c r="D169" s="156" t="s">
        <v>634</v>
      </c>
      <c r="E169" s="157" t="s">
        <v>570</v>
      </c>
      <c r="F169" s="158">
        <v>465</v>
      </c>
      <c r="G169" s="157"/>
      <c r="H169" s="157">
        <v>540</v>
      </c>
      <c r="I169" s="159">
        <v>540</v>
      </c>
      <c r="J169" s="160" t="s">
        <v>628</v>
      </c>
      <c r="K169" s="161">
        <f t="shared" si="115"/>
        <v>75</v>
      </c>
      <c r="L169" s="162">
        <f t="shared" si="116"/>
        <v>0.16129032258064516</v>
      </c>
      <c r="M169" s="157" t="s">
        <v>540</v>
      </c>
      <c r="N169" s="163">
        <v>42530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46</v>
      </c>
      <c r="B170" s="155">
        <v>42380</v>
      </c>
      <c r="C170" s="155"/>
      <c r="D170" s="156" t="s">
        <v>367</v>
      </c>
      <c r="E170" s="157" t="s">
        <v>542</v>
      </c>
      <c r="F170" s="158">
        <v>81</v>
      </c>
      <c r="G170" s="157"/>
      <c r="H170" s="157">
        <v>110</v>
      </c>
      <c r="I170" s="159">
        <v>110</v>
      </c>
      <c r="J170" s="160" t="s">
        <v>628</v>
      </c>
      <c r="K170" s="161">
        <f t="shared" si="115"/>
        <v>29</v>
      </c>
      <c r="L170" s="162">
        <f t="shared" si="116"/>
        <v>0.35802469135802467</v>
      </c>
      <c r="M170" s="157" t="s">
        <v>540</v>
      </c>
      <c r="N170" s="163">
        <v>42745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47</v>
      </c>
      <c r="B171" s="155">
        <v>42382</v>
      </c>
      <c r="C171" s="155"/>
      <c r="D171" s="156" t="s">
        <v>635</v>
      </c>
      <c r="E171" s="157" t="s">
        <v>542</v>
      </c>
      <c r="F171" s="158">
        <v>417.5</v>
      </c>
      <c r="G171" s="157"/>
      <c r="H171" s="157">
        <v>547</v>
      </c>
      <c r="I171" s="159">
        <v>535</v>
      </c>
      <c r="J171" s="160" t="s">
        <v>628</v>
      </c>
      <c r="K171" s="161">
        <f t="shared" si="115"/>
        <v>129.5</v>
      </c>
      <c r="L171" s="162">
        <f t="shared" si="116"/>
        <v>0.31017964071856285</v>
      </c>
      <c r="M171" s="157" t="s">
        <v>540</v>
      </c>
      <c r="N171" s="163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48</v>
      </c>
      <c r="B172" s="155">
        <v>42408</v>
      </c>
      <c r="C172" s="155"/>
      <c r="D172" s="156" t="s">
        <v>636</v>
      </c>
      <c r="E172" s="157" t="s">
        <v>570</v>
      </c>
      <c r="F172" s="158">
        <v>650</v>
      </c>
      <c r="G172" s="157"/>
      <c r="H172" s="157">
        <v>800</v>
      </c>
      <c r="I172" s="159">
        <v>800</v>
      </c>
      <c r="J172" s="160" t="s">
        <v>628</v>
      </c>
      <c r="K172" s="161">
        <f t="shared" si="115"/>
        <v>150</v>
      </c>
      <c r="L172" s="162">
        <f t="shared" si="116"/>
        <v>0.23076923076923078</v>
      </c>
      <c r="M172" s="157" t="s">
        <v>540</v>
      </c>
      <c r="N172" s="163">
        <v>43154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49</v>
      </c>
      <c r="B173" s="155">
        <v>42433</v>
      </c>
      <c r="C173" s="155"/>
      <c r="D173" s="156" t="s">
        <v>208</v>
      </c>
      <c r="E173" s="157" t="s">
        <v>570</v>
      </c>
      <c r="F173" s="158">
        <v>437.5</v>
      </c>
      <c r="G173" s="157"/>
      <c r="H173" s="157">
        <v>504.5</v>
      </c>
      <c r="I173" s="159">
        <v>522</v>
      </c>
      <c r="J173" s="160" t="s">
        <v>637</v>
      </c>
      <c r="K173" s="161">
        <f t="shared" si="115"/>
        <v>67</v>
      </c>
      <c r="L173" s="162">
        <f t="shared" si="116"/>
        <v>0.15314285714285714</v>
      </c>
      <c r="M173" s="157" t="s">
        <v>540</v>
      </c>
      <c r="N173" s="163">
        <v>42480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50</v>
      </c>
      <c r="B174" s="155">
        <v>42438</v>
      </c>
      <c r="C174" s="155"/>
      <c r="D174" s="156" t="s">
        <v>638</v>
      </c>
      <c r="E174" s="157" t="s">
        <v>570</v>
      </c>
      <c r="F174" s="158">
        <v>189.5</v>
      </c>
      <c r="G174" s="157"/>
      <c r="H174" s="157">
        <v>218</v>
      </c>
      <c r="I174" s="159">
        <v>218</v>
      </c>
      <c r="J174" s="160" t="s">
        <v>628</v>
      </c>
      <c r="K174" s="161">
        <f t="shared" si="115"/>
        <v>28.5</v>
      </c>
      <c r="L174" s="162">
        <f t="shared" si="116"/>
        <v>0.15039577836411611</v>
      </c>
      <c r="M174" s="157" t="s">
        <v>540</v>
      </c>
      <c r="N174" s="163">
        <v>43034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4">
        <v>51</v>
      </c>
      <c r="B175" s="165">
        <v>42471</v>
      </c>
      <c r="C175" s="165"/>
      <c r="D175" s="173" t="s">
        <v>639</v>
      </c>
      <c r="E175" s="168" t="s">
        <v>570</v>
      </c>
      <c r="F175" s="168">
        <v>36.5</v>
      </c>
      <c r="G175" s="169"/>
      <c r="H175" s="169">
        <v>15.85</v>
      </c>
      <c r="I175" s="169">
        <v>60</v>
      </c>
      <c r="J175" s="170" t="s">
        <v>640</v>
      </c>
      <c r="K175" s="171">
        <f t="shared" si="115"/>
        <v>-20.65</v>
      </c>
      <c r="L175" s="172">
        <f t="shared" si="116"/>
        <v>-0.5657534246575342</v>
      </c>
      <c r="M175" s="168" t="s">
        <v>552</v>
      </c>
      <c r="N175" s="176">
        <v>43627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52</v>
      </c>
      <c r="B176" s="155">
        <v>42472</v>
      </c>
      <c r="C176" s="155"/>
      <c r="D176" s="156" t="s">
        <v>641</v>
      </c>
      <c r="E176" s="157" t="s">
        <v>570</v>
      </c>
      <c r="F176" s="158">
        <v>93</v>
      </c>
      <c r="G176" s="157"/>
      <c r="H176" s="157">
        <v>149</v>
      </c>
      <c r="I176" s="159">
        <v>140</v>
      </c>
      <c r="J176" s="160" t="s">
        <v>642</v>
      </c>
      <c r="K176" s="161">
        <f t="shared" si="115"/>
        <v>56</v>
      </c>
      <c r="L176" s="162">
        <f t="shared" si="116"/>
        <v>0.60215053763440862</v>
      </c>
      <c r="M176" s="157" t="s">
        <v>540</v>
      </c>
      <c r="N176" s="163">
        <v>42740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53</v>
      </c>
      <c r="B177" s="155">
        <v>42472</v>
      </c>
      <c r="C177" s="155"/>
      <c r="D177" s="156" t="s">
        <v>643</v>
      </c>
      <c r="E177" s="157" t="s">
        <v>570</v>
      </c>
      <c r="F177" s="158">
        <v>130</v>
      </c>
      <c r="G177" s="157"/>
      <c r="H177" s="157">
        <v>150</v>
      </c>
      <c r="I177" s="159" t="s">
        <v>644</v>
      </c>
      <c r="J177" s="160" t="s">
        <v>628</v>
      </c>
      <c r="K177" s="161">
        <f t="shared" si="115"/>
        <v>20</v>
      </c>
      <c r="L177" s="162">
        <f t="shared" si="116"/>
        <v>0.15384615384615385</v>
      </c>
      <c r="M177" s="157" t="s">
        <v>540</v>
      </c>
      <c r="N177" s="163">
        <v>42564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54</v>
      </c>
      <c r="B178" s="155">
        <v>42473</v>
      </c>
      <c r="C178" s="155"/>
      <c r="D178" s="156" t="s">
        <v>645</v>
      </c>
      <c r="E178" s="157" t="s">
        <v>570</v>
      </c>
      <c r="F178" s="158">
        <v>196</v>
      </c>
      <c r="G178" s="157"/>
      <c r="H178" s="157">
        <v>299</v>
      </c>
      <c r="I178" s="159">
        <v>299</v>
      </c>
      <c r="J178" s="160" t="s">
        <v>628</v>
      </c>
      <c r="K178" s="161">
        <v>103</v>
      </c>
      <c r="L178" s="162">
        <v>0.52551020408163296</v>
      </c>
      <c r="M178" s="157" t="s">
        <v>540</v>
      </c>
      <c r="N178" s="163">
        <v>42620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55</v>
      </c>
      <c r="B179" s="155">
        <v>42473</v>
      </c>
      <c r="C179" s="155"/>
      <c r="D179" s="156" t="s">
        <v>646</v>
      </c>
      <c r="E179" s="157" t="s">
        <v>570</v>
      </c>
      <c r="F179" s="158">
        <v>88</v>
      </c>
      <c r="G179" s="157"/>
      <c r="H179" s="157">
        <v>103</v>
      </c>
      <c r="I179" s="159">
        <v>103</v>
      </c>
      <c r="J179" s="160" t="s">
        <v>628</v>
      </c>
      <c r="K179" s="161">
        <v>15</v>
      </c>
      <c r="L179" s="162">
        <v>0.170454545454545</v>
      </c>
      <c r="M179" s="157" t="s">
        <v>540</v>
      </c>
      <c r="N179" s="163">
        <v>42530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56</v>
      </c>
      <c r="B180" s="155">
        <v>42492</v>
      </c>
      <c r="C180" s="155"/>
      <c r="D180" s="156" t="s">
        <v>647</v>
      </c>
      <c r="E180" s="157" t="s">
        <v>570</v>
      </c>
      <c r="F180" s="158">
        <v>127.5</v>
      </c>
      <c r="G180" s="157"/>
      <c r="H180" s="157">
        <v>148</v>
      </c>
      <c r="I180" s="159" t="s">
        <v>648</v>
      </c>
      <c r="J180" s="160" t="s">
        <v>628</v>
      </c>
      <c r="K180" s="161">
        <f>H180-F180</f>
        <v>20.5</v>
      </c>
      <c r="L180" s="162">
        <f>K180/F180</f>
        <v>0.16078431372549021</v>
      </c>
      <c r="M180" s="157" t="s">
        <v>540</v>
      </c>
      <c r="N180" s="163">
        <v>42564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57</v>
      </c>
      <c r="B181" s="155">
        <v>42493</v>
      </c>
      <c r="C181" s="155"/>
      <c r="D181" s="156" t="s">
        <v>649</v>
      </c>
      <c r="E181" s="157" t="s">
        <v>570</v>
      </c>
      <c r="F181" s="158">
        <v>675</v>
      </c>
      <c r="G181" s="157"/>
      <c r="H181" s="157">
        <v>815</v>
      </c>
      <c r="I181" s="159" t="s">
        <v>650</v>
      </c>
      <c r="J181" s="160" t="s">
        <v>628</v>
      </c>
      <c r="K181" s="161">
        <f>H181-F181</f>
        <v>140</v>
      </c>
      <c r="L181" s="162">
        <f>K181/F181</f>
        <v>0.2074074074074074</v>
      </c>
      <c r="M181" s="157" t="s">
        <v>540</v>
      </c>
      <c r="N181" s="163">
        <v>43154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4">
        <v>58</v>
      </c>
      <c r="B182" s="165">
        <v>42522</v>
      </c>
      <c r="C182" s="165"/>
      <c r="D182" s="166" t="s">
        <v>651</v>
      </c>
      <c r="E182" s="167" t="s">
        <v>570</v>
      </c>
      <c r="F182" s="168">
        <v>500</v>
      </c>
      <c r="G182" s="168"/>
      <c r="H182" s="169">
        <v>232.5</v>
      </c>
      <c r="I182" s="169" t="s">
        <v>652</v>
      </c>
      <c r="J182" s="170" t="s">
        <v>653</v>
      </c>
      <c r="K182" s="171">
        <f>H182-F182</f>
        <v>-267.5</v>
      </c>
      <c r="L182" s="172">
        <f>K182/F182</f>
        <v>-0.53500000000000003</v>
      </c>
      <c r="M182" s="168" t="s">
        <v>552</v>
      </c>
      <c r="N182" s="165">
        <v>43735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59</v>
      </c>
      <c r="B183" s="155">
        <v>42527</v>
      </c>
      <c r="C183" s="155"/>
      <c r="D183" s="156" t="s">
        <v>498</v>
      </c>
      <c r="E183" s="157" t="s">
        <v>570</v>
      </c>
      <c r="F183" s="158">
        <v>110</v>
      </c>
      <c r="G183" s="157"/>
      <c r="H183" s="157">
        <v>126.5</v>
      </c>
      <c r="I183" s="159">
        <v>125</v>
      </c>
      <c r="J183" s="160" t="s">
        <v>579</v>
      </c>
      <c r="K183" s="161">
        <f>H183-F183</f>
        <v>16.5</v>
      </c>
      <c r="L183" s="162">
        <f>K183/F183</f>
        <v>0.15</v>
      </c>
      <c r="M183" s="157" t="s">
        <v>540</v>
      </c>
      <c r="N183" s="163">
        <v>42552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60</v>
      </c>
      <c r="B184" s="155">
        <v>42538</v>
      </c>
      <c r="C184" s="155"/>
      <c r="D184" s="156" t="s">
        <v>654</v>
      </c>
      <c r="E184" s="157" t="s">
        <v>570</v>
      </c>
      <c r="F184" s="158">
        <v>44</v>
      </c>
      <c r="G184" s="157"/>
      <c r="H184" s="157">
        <v>69.5</v>
      </c>
      <c r="I184" s="159">
        <v>69.5</v>
      </c>
      <c r="J184" s="160" t="s">
        <v>655</v>
      </c>
      <c r="K184" s="161">
        <f>H184-F184</f>
        <v>25.5</v>
      </c>
      <c r="L184" s="162">
        <f>K184/F184</f>
        <v>0.57954545454545459</v>
      </c>
      <c r="M184" s="157" t="s">
        <v>540</v>
      </c>
      <c r="N184" s="163">
        <v>42977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61</v>
      </c>
      <c r="B185" s="155">
        <v>42549</v>
      </c>
      <c r="C185" s="155"/>
      <c r="D185" s="156" t="s">
        <v>656</v>
      </c>
      <c r="E185" s="157" t="s">
        <v>570</v>
      </c>
      <c r="F185" s="158">
        <v>262.5</v>
      </c>
      <c r="G185" s="157"/>
      <c r="H185" s="157">
        <v>340</v>
      </c>
      <c r="I185" s="159">
        <v>333</v>
      </c>
      <c r="J185" s="160" t="s">
        <v>657</v>
      </c>
      <c r="K185" s="161">
        <v>77.5</v>
      </c>
      <c r="L185" s="162">
        <v>0.29523809523809502</v>
      </c>
      <c r="M185" s="157" t="s">
        <v>540</v>
      </c>
      <c r="N185" s="163">
        <v>43017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62</v>
      </c>
      <c r="B186" s="155">
        <v>42549</v>
      </c>
      <c r="C186" s="155"/>
      <c r="D186" s="156" t="s">
        <v>658</v>
      </c>
      <c r="E186" s="157" t="s">
        <v>570</v>
      </c>
      <c r="F186" s="158">
        <v>840</v>
      </c>
      <c r="G186" s="157"/>
      <c r="H186" s="157">
        <v>1230</v>
      </c>
      <c r="I186" s="159">
        <v>1230</v>
      </c>
      <c r="J186" s="160" t="s">
        <v>628</v>
      </c>
      <c r="K186" s="161">
        <v>390</v>
      </c>
      <c r="L186" s="162">
        <v>0.46428571428571402</v>
      </c>
      <c r="M186" s="157" t="s">
        <v>540</v>
      </c>
      <c r="N186" s="163">
        <v>42649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77">
        <v>63</v>
      </c>
      <c r="B187" s="178">
        <v>42556</v>
      </c>
      <c r="C187" s="178"/>
      <c r="D187" s="179" t="s">
        <v>659</v>
      </c>
      <c r="E187" s="180" t="s">
        <v>570</v>
      </c>
      <c r="F187" s="180">
        <v>395</v>
      </c>
      <c r="G187" s="181"/>
      <c r="H187" s="181">
        <f>(468.5+342.5)/2</f>
        <v>405.5</v>
      </c>
      <c r="I187" s="181">
        <v>510</v>
      </c>
      <c r="J187" s="182" t="s">
        <v>660</v>
      </c>
      <c r="K187" s="183">
        <f t="shared" ref="K187:K193" si="117">H187-F187</f>
        <v>10.5</v>
      </c>
      <c r="L187" s="184">
        <f t="shared" ref="L187:L193" si="118">K187/F187</f>
        <v>2.6582278481012658E-2</v>
      </c>
      <c r="M187" s="180" t="s">
        <v>661</v>
      </c>
      <c r="N187" s="178">
        <v>43606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64">
        <v>64</v>
      </c>
      <c r="B188" s="165">
        <v>42584</v>
      </c>
      <c r="C188" s="165"/>
      <c r="D188" s="166" t="s">
        <v>662</v>
      </c>
      <c r="E188" s="167" t="s">
        <v>542</v>
      </c>
      <c r="F188" s="168">
        <f>169.5-12.8</f>
        <v>156.69999999999999</v>
      </c>
      <c r="G188" s="168"/>
      <c r="H188" s="169">
        <v>77</v>
      </c>
      <c r="I188" s="169" t="s">
        <v>663</v>
      </c>
      <c r="J188" s="170" t="s">
        <v>664</v>
      </c>
      <c r="K188" s="171">
        <f t="shared" si="117"/>
        <v>-79.699999999999989</v>
      </c>
      <c r="L188" s="172">
        <f t="shared" si="118"/>
        <v>-0.50861518825781749</v>
      </c>
      <c r="M188" s="168" t="s">
        <v>552</v>
      </c>
      <c r="N188" s="165">
        <v>43522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64">
        <v>65</v>
      </c>
      <c r="B189" s="165">
        <v>42586</v>
      </c>
      <c r="C189" s="165"/>
      <c r="D189" s="166" t="s">
        <v>665</v>
      </c>
      <c r="E189" s="167" t="s">
        <v>570</v>
      </c>
      <c r="F189" s="168">
        <v>400</v>
      </c>
      <c r="G189" s="168"/>
      <c r="H189" s="169">
        <v>305</v>
      </c>
      <c r="I189" s="169">
        <v>475</v>
      </c>
      <c r="J189" s="170" t="s">
        <v>666</v>
      </c>
      <c r="K189" s="171">
        <f t="shared" si="117"/>
        <v>-95</v>
      </c>
      <c r="L189" s="172">
        <f t="shared" si="118"/>
        <v>-0.23749999999999999</v>
      </c>
      <c r="M189" s="168" t="s">
        <v>552</v>
      </c>
      <c r="N189" s="165">
        <v>43606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66</v>
      </c>
      <c r="B190" s="155">
        <v>42593</v>
      </c>
      <c r="C190" s="155"/>
      <c r="D190" s="156" t="s">
        <v>667</v>
      </c>
      <c r="E190" s="157" t="s">
        <v>570</v>
      </c>
      <c r="F190" s="158">
        <v>86.5</v>
      </c>
      <c r="G190" s="157"/>
      <c r="H190" s="157">
        <v>130</v>
      </c>
      <c r="I190" s="159">
        <v>130</v>
      </c>
      <c r="J190" s="160" t="s">
        <v>668</v>
      </c>
      <c r="K190" s="161">
        <f t="shared" si="117"/>
        <v>43.5</v>
      </c>
      <c r="L190" s="162">
        <f t="shared" si="118"/>
        <v>0.50289017341040465</v>
      </c>
      <c r="M190" s="157" t="s">
        <v>540</v>
      </c>
      <c r="N190" s="163">
        <v>43091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4">
        <v>67</v>
      </c>
      <c r="B191" s="165">
        <v>42600</v>
      </c>
      <c r="C191" s="165"/>
      <c r="D191" s="166" t="s">
        <v>109</v>
      </c>
      <c r="E191" s="167" t="s">
        <v>570</v>
      </c>
      <c r="F191" s="168">
        <v>133.5</v>
      </c>
      <c r="G191" s="168"/>
      <c r="H191" s="169">
        <v>126.5</v>
      </c>
      <c r="I191" s="169">
        <v>178</v>
      </c>
      <c r="J191" s="170" t="s">
        <v>669</v>
      </c>
      <c r="K191" s="171">
        <f t="shared" si="117"/>
        <v>-7</v>
      </c>
      <c r="L191" s="172">
        <f t="shared" si="118"/>
        <v>-5.2434456928838954E-2</v>
      </c>
      <c r="M191" s="168" t="s">
        <v>552</v>
      </c>
      <c r="N191" s="165">
        <v>42615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4">
        <v>68</v>
      </c>
      <c r="B192" s="155">
        <v>42613</v>
      </c>
      <c r="C192" s="155"/>
      <c r="D192" s="156" t="s">
        <v>670</v>
      </c>
      <c r="E192" s="157" t="s">
        <v>570</v>
      </c>
      <c r="F192" s="158">
        <v>560</v>
      </c>
      <c r="G192" s="157"/>
      <c r="H192" s="157">
        <v>725</v>
      </c>
      <c r="I192" s="159">
        <v>725</v>
      </c>
      <c r="J192" s="160" t="s">
        <v>572</v>
      </c>
      <c r="K192" s="161">
        <f t="shared" si="117"/>
        <v>165</v>
      </c>
      <c r="L192" s="162">
        <f t="shared" si="118"/>
        <v>0.29464285714285715</v>
      </c>
      <c r="M192" s="157" t="s">
        <v>540</v>
      </c>
      <c r="N192" s="163">
        <v>42456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69</v>
      </c>
      <c r="B193" s="155">
        <v>42614</v>
      </c>
      <c r="C193" s="155"/>
      <c r="D193" s="156" t="s">
        <v>671</v>
      </c>
      <c r="E193" s="157" t="s">
        <v>570</v>
      </c>
      <c r="F193" s="158">
        <v>160.5</v>
      </c>
      <c r="G193" s="157"/>
      <c r="H193" s="157">
        <v>210</v>
      </c>
      <c r="I193" s="159">
        <v>210</v>
      </c>
      <c r="J193" s="160" t="s">
        <v>572</v>
      </c>
      <c r="K193" s="161">
        <f t="shared" si="117"/>
        <v>49.5</v>
      </c>
      <c r="L193" s="162">
        <f t="shared" si="118"/>
        <v>0.30841121495327101</v>
      </c>
      <c r="M193" s="157" t="s">
        <v>540</v>
      </c>
      <c r="N193" s="163">
        <v>42871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70</v>
      </c>
      <c r="B194" s="155">
        <v>42646</v>
      </c>
      <c r="C194" s="155"/>
      <c r="D194" s="156" t="s">
        <v>380</v>
      </c>
      <c r="E194" s="157" t="s">
        <v>570</v>
      </c>
      <c r="F194" s="158">
        <v>430</v>
      </c>
      <c r="G194" s="157"/>
      <c r="H194" s="157">
        <v>596</v>
      </c>
      <c r="I194" s="159">
        <v>575</v>
      </c>
      <c r="J194" s="160" t="s">
        <v>672</v>
      </c>
      <c r="K194" s="161">
        <v>166</v>
      </c>
      <c r="L194" s="162">
        <v>0.38604651162790699</v>
      </c>
      <c r="M194" s="157" t="s">
        <v>540</v>
      </c>
      <c r="N194" s="163">
        <v>42769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71</v>
      </c>
      <c r="B195" s="155">
        <v>42657</v>
      </c>
      <c r="C195" s="155"/>
      <c r="D195" s="156" t="s">
        <v>673</v>
      </c>
      <c r="E195" s="157" t="s">
        <v>570</v>
      </c>
      <c r="F195" s="158">
        <v>280</v>
      </c>
      <c r="G195" s="157"/>
      <c r="H195" s="157">
        <v>345</v>
      </c>
      <c r="I195" s="159">
        <v>345</v>
      </c>
      <c r="J195" s="160" t="s">
        <v>572</v>
      </c>
      <c r="K195" s="161">
        <f t="shared" ref="K195:K200" si="119">H195-F195</f>
        <v>65</v>
      </c>
      <c r="L195" s="162">
        <f>K195/F195</f>
        <v>0.23214285714285715</v>
      </c>
      <c r="M195" s="157" t="s">
        <v>540</v>
      </c>
      <c r="N195" s="163">
        <v>42814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72</v>
      </c>
      <c r="B196" s="155">
        <v>42657</v>
      </c>
      <c r="C196" s="155"/>
      <c r="D196" s="156" t="s">
        <v>674</v>
      </c>
      <c r="E196" s="157" t="s">
        <v>570</v>
      </c>
      <c r="F196" s="158">
        <v>245</v>
      </c>
      <c r="G196" s="157"/>
      <c r="H196" s="157">
        <v>325.5</v>
      </c>
      <c r="I196" s="159">
        <v>330</v>
      </c>
      <c r="J196" s="160" t="s">
        <v>675</v>
      </c>
      <c r="K196" s="161">
        <f t="shared" si="119"/>
        <v>80.5</v>
      </c>
      <c r="L196" s="162">
        <f>K196/F196</f>
        <v>0.32857142857142857</v>
      </c>
      <c r="M196" s="157" t="s">
        <v>540</v>
      </c>
      <c r="N196" s="163">
        <v>42769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73</v>
      </c>
      <c r="B197" s="155">
        <v>42660</v>
      </c>
      <c r="C197" s="155"/>
      <c r="D197" s="156" t="s">
        <v>336</v>
      </c>
      <c r="E197" s="157" t="s">
        <v>570</v>
      </c>
      <c r="F197" s="158">
        <v>125</v>
      </c>
      <c r="G197" s="157"/>
      <c r="H197" s="157">
        <v>160</v>
      </c>
      <c r="I197" s="159">
        <v>160</v>
      </c>
      <c r="J197" s="160" t="s">
        <v>628</v>
      </c>
      <c r="K197" s="161">
        <f t="shared" si="119"/>
        <v>35</v>
      </c>
      <c r="L197" s="162">
        <v>0.28000000000000003</v>
      </c>
      <c r="M197" s="157" t="s">
        <v>540</v>
      </c>
      <c r="N197" s="163">
        <v>42803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74</v>
      </c>
      <c r="B198" s="155">
        <v>42660</v>
      </c>
      <c r="C198" s="155"/>
      <c r="D198" s="156" t="s">
        <v>437</v>
      </c>
      <c r="E198" s="157" t="s">
        <v>570</v>
      </c>
      <c r="F198" s="158">
        <v>114</v>
      </c>
      <c r="G198" s="157"/>
      <c r="H198" s="157">
        <v>145</v>
      </c>
      <c r="I198" s="159">
        <v>145</v>
      </c>
      <c r="J198" s="160" t="s">
        <v>628</v>
      </c>
      <c r="K198" s="161">
        <f t="shared" si="119"/>
        <v>31</v>
      </c>
      <c r="L198" s="162">
        <f>K198/F198</f>
        <v>0.27192982456140352</v>
      </c>
      <c r="M198" s="157" t="s">
        <v>540</v>
      </c>
      <c r="N198" s="163">
        <v>42859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4">
        <v>75</v>
      </c>
      <c r="B199" s="155">
        <v>42660</v>
      </c>
      <c r="C199" s="155"/>
      <c r="D199" s="156" t="s">
        <v>676</v>
      </c>
      <c r="E199" s="157" t="s">
        <v>570</v>
      </c>
      <c r="F199" s="158">
        <v>212</v>
      </c>
      <c r="G199" s="157"/>
      <c r="H199" s="157">
        <v>280</v>
      </c>
      <c r="I199" s="159">
        <v>276</v>
      </c>
      <c r="J199" s="160" t="s">
        <v>677</v>
      </c>
      <c r="K199" s="161">
        <f t="shared" si="119"/>
        <v>68</v>
      </c>
      <c r="L199" s="162">
        <f>K199/F199</f>
        <v>0.32075471698113206</v>
      </c>
      <c r="M199" s="157" t="s">
        <v>540</v>
      </c>
      <c r="N199" s="163">
        <v>42858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76</v>
      </c>
      <c r="B200" s="155">
        <v>42678</v>
      </c>
      <c r="C200" s="155"/>
      <c r="D200" s="156" t="s">
        <v>428</v>
      </c>
      <c r="E200" s="157" t="s">
        <v>570</v>
      </c>
      <c r="F200" s="158">
        <v>155</v>
      </c>
      <c r="G200" s="157"/>
      <c r="H200" s="157">
        <v>210</v>
      </c>
      <c r="I200" s="159">
        <v>210</v>
      </c>
      <c r="J200" s="160" t="s">
        <v>678</v>
      </c>
      <c r="K200" s="161">
        <f t="shared" si="119"/>
        <v>55</v>
      </c>
      <c r="L200" s="162">
        <f>K200/F200</f>
        <v>0.35483870967741937</v>
      </c>
      <c r="M200" s="157" t="s">
        <v>540</v>
      </c>
      <c r="N200" s="163">
        <v>42944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64">
        <v>77</v>
      </c>
      <c r="B201" s="165">
        <v>42710</v>
      </c>
      <c r="C201" s="165"/>
      <c r="D201" s="166" t="s">
        <v>679</v>
      </c>
      <c r="E201" s="167" t="s">
        <v>570</v>
      </c>
      <c r="F201" s="168">
        <v>150.5</v>
      </c>
      <c r="G201" s="168"/>
      <c r="H201" s="169">
        <v>72.5</v>
      </c>
      <c r="I201" s="169">
        <v>174</v>
      </c>
      <c r="J201" s="170" t="s">
        <v>680</v>
      </c>
      <c r="K201" s="171">
        <v>-78</v>
      </c>
      <c r="L201" s="172">
        <v>-0.51827242524916906</v>
      </c>
      <c r="M201" s="168" t="s">
        <v>552</v>
      </c>
      <c r="N201" s="165">
        <v>43333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78</v>
      </c>
      <c r="B202" s="155">
        <v>42712</v>
      </c>
      <c r="C202" s="155"/>
      <c r="D202" s="156" t="s">
        <v>681</v>
      </c>
      <c r="E202" s="157" t="s">
        <v>570</v>
      </c>
      <c r="F202" s="158">
        <v>380</v>
      </c>
      <c r="G202" s="157"/>
      <c r="H202" s="157">
        <v>478</v>
      </c>
      <c r="I202" s="159">
        <v>468</v>
      </c>
      <c r="J202" s="160" t="s">
        <v>628</v>
      </c>
      <c r="K202" s="161">
        <f>H202-F202</f>
        <v>98</v>
      </c>
      <c r="L202" s="162">
        <f>K202/F202</f>
        <v>0.25789473684210529</v>
      </c>
      <c r="M202" s="157" t="s">
        <v>540</v>
      </c>
      <c r="N202" s="163">
        <v>43025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79</v>
      </c>
      <c r="B203" s="155">
        <v>42734</v>
      </c>
      <c r="C203" s="155"/>
      <c r="D203" s="156" t="s">
        <v>108</v>
      </c>
      <c r="E203" s="157" t="s">
        <v>570</v>
      </c>
      <c r="F203" s="158">
        <v>305</v>
      </c>
      <c r="G203" s="157"/>
      <c r="H203" s="157">
        <v>375</v>
      </c>
      <c r="I203" s="159">
        <v>375</v>
      </c>
      <c r="J203" s="160" t="s">
        <v>628</v>
      </c>
      <c r="K203" s="161">
        <f>H203-F203</f>
        <v>70</v>
      </c>
      <c r="L203" s="162">
        <f>K203/F203</f>
        <v>0.22950819672131148</v>
      </c>
      <c r="M203" s="157" t="s">
        <v>540</v>
      </c>
      <c r="N203" s="163">
        <v>42768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4">
        <v>80</v>
      </c>
      <c r="B204" s="155">
        <v>42739</v>
      </c>
      <c r="C204" s="155"/>
      <c r="D204" s="156" t="s">
        <v>94</v>
      </c>
      <c r="E204" s="157" t="s">
        <v>570</v>
      </c>
      <c r="F204" s="158">
        <v>99.5</v>
      </c>
      <c r="G204" s="157"/>
      <c r="H204" s="157">
        <v>158</v>
      </c>
      <c r="I204" s="159">
        <v>158</v>
      </c>
      <c r="J204" s="160" t="s">
        <v>628</v>
      </c>
      <c r="K204" s="161">
        <f>H204-F204</f>
        <v>58.5</v>
      </c>
      <c r="L204" s="162">
        <f>K204/F204</f>
        <v>0.5879396984924623</v>
      </c>
      <c r="M204" s="157" t="s">
        <v>540</v>
      </c>
      <c r="N204" s="163">
        <v>42898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54">
        <v>81</v>
      </c>
      <c r="B205" s="155">
        <v>42739</v>
      </c>
      <c r="C205" s="155"/>
      <c r="D205" s="156" t="s">
        <v>94</v>
      </c>
      <c r="E205" s="157" t="s">
        <v>570</v>
      </c>
      <c r="F205" s="158">
        <v>99.5</v>
      </c>
      <c r="G205" s="157"/>
      <c r="H205" s="157">
        <v>158</v>
      </c>
      <c r="I205" s="159">
        <v>158</v>
      </c>
      <c r="J205" s="160" t="s">
        <v>628</v>
      </c>
      <c r="K205" s="161">
        <v>58.5</v>
      </c>
      <c r="L205" s="162">
        <v>0.58793969849246197</v>
      </c>
      <c r="M205" s="157" t="s">
        <v>540</v>
      </c>
      <c r="N205" s="163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4">
        <v>82</v>
      </c>
      <c r="B206" s="155">
        <v>42786</v>
      </c>
      <c r="C206" s="155"/>
      <c r="D206" s="156" t="s">
        <v>183</v>
      </c>
      <c r="E206" s="157" t="s">
        <v>570</v>
      </c>
      <c r="F206" s="158">
        <v>140.5</v>
      </c>
      <c r="G206" s="157"/>
      <c r="H206" s="157">
        <v>220</v>
      </c>
      <c r="I206" s="159">
        <v>220</v>
      </c>
      <c r="J206" s="160" t="s">
        <v>628</v>
      </c>
      <c r="K206" s="161">
        <f>H206-F206</f>
        <v>79.5</v>
      </c>
      <c r="L206" s="162">
        <f>K206/F206</f>
        <v>0.5658362989323843</v>
      </c>
      <c r="M206" s="157" t="s">
        <v>540</v>
      </c>
      <c r="N206" s="163">
        <v>42864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83</v>
      </c>
      <c r="B207" s="155">
        <v>42786</v>
      </c>
      <c r="C207" s="155"/>
      <c r="D207" s="156" t="s">
        <v>682</v>
      </c>
      <c r="E207" s="157" t="s">
        <v>570</v>
      </c>
      <c r="F207" s="158">
        <v>202.5</v>
      </c>
      <c r="G207" s="157"/>
      <c r="H207" s="157">
        <v>234</v>
      </c>
      <c r="I207" s="159">
        <v>234</v>
      </c>
      <c r="J207" s="160" t="s">
        <v>628</v>
      </c>
      <c r="K207" s="161">
        <v>31.5</v>
      </c>
      <c r="L207" s="162">
        <v>0.155555555555556</v>
      </c>
      <c r="M207" s="157" t="s">
        <v>540</v>
      </c>
      <c r="N207" s="163">
        <v>42836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4">
        <v>84</v>
      </c>
      <c r="B208" s="155">
        <v>42818</v>
      </c>
      <c r="C208" s="155"/>
      <c r="D208" s="156" t="s">
        <v>683</v>
      </c>
      <c r="E208" s="157" t="s">
        <v>570</v>
      </c>
      <c r="F208" s="158">
        <v>300.5</v>
      </c>
      <c r="G208" s="157"/>
      <c r="H208" s="157">
        <v>417.5</v>
      </c>
      <c r="I208" s="159">
        <v>420</v>
      </c>
      <c r="J208" s="160" t="s">
        <v>684</v>
      </c>
      <c r="K208" s="161">
        <f>H208-F208</f>
        <v>117</v>
      </c>
      <c r="L208" s="162">
        <f>K208/F208</f>
        <v>0.38935108153078202</v>
      </c>
      <c r="M208" s="157" t="s">
        <v>540</v>
      </c>
      <c r="N208" s="163">
        <v>43070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85</v>
      </c>
      <c r="B209" s="155">
        <v>42818</v>
      </c>
      <c r="C209" s="155"/>
      <c r="D209" s="156" t="s">
        <v>658</v>
      </c>
      <c r="E209" s="157" t="s">
        <v>570</v>
      </c>
      <c r="F209" s="158">
        <v>850</v>
      </c>
      <c r="G209" s="157"/>
      <c r="H209" s="157">
        <v>1042.5</v>
      </c>
      <c r="I209" s="159">
        <v>1023</v>
      </c>
      <c r="J209" s="160" t="s">
        <v>685</v>
      </c>
      <c r="K209" s="161">
        <v>192.5</v>
      </c>
      <c r="L209" s="162">
        <v>0.22647058823529401</v>
      </c>
      <c r="M209" s="157" t="s">
        <v>540</v>
      </c>
      <c r="N209" s="163">
        <v>42830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86</v>
      </c>
      <c r="B210" s="155">
        <v>42830</v>
      </c>
      <c r="C210" s="155"/>
      <c r="D210" s="156" t="s">
        <v>456</v>
      </c>
      <c r="E210" s="157" t="s">
        <v>570</v>
      </c>
      <c r="F210" s="158">
        <v>785</v>
      </c>
      <c r="G210" s="157"/>
      <c r="H210" s="157">
        <v>930</v>
      </c>
      <c r="I210" s="159">
        <v>920</v>
      </c>
      <c r="J210" s="160" t="s">
        <v>686</v>
      </c>
      <c r="K210" s="161">
        <f>H210-F210</f>
        <v>145</v>
      </c>
      <c r="L210" s="162">
        <f>K210/F210</f>
        <v>0.18471337579617833</v>
      </c>
      <c r="M210" s="157" t="s">
        <v>540</v>
      </c>
      <c r="N210" s="163">
        <v>42976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64">
        <v>87</v>
      </c>
      <c r="B211" s="165">
        <v>42831</v>
      </c>
      <c r="C211" s="165"/>
      <c r="D211" s="166" t="s">
        <v>687</v>
      </c>
      <c r="E211" s="167" t="s">
        <v>570</v>
      </c>
      <c r="F211" s="168">
        <v>40</v>
      </c>
      <c r="G211" s="168"/>
      <c r="H211" s="169">
        <v>13.1</v>
      </c>
      <c r="I211" s="169">
        <v>60</v>
      </c>
      <c r="J211" s="170" t="s">
        <v>688</v>
      </c>
      <c r="K211" s="171">
        <v>-26.9</v>
      </c>
      <c r="L211" s="172">
        <v>-0.67249999999999999</v>
      </c>
      <c r="M211" s="168" t="s">
        <v>552</v>
      </c>
      <c r="N211" s="165">
        <v>43138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88</v>
      </c>
      <c r="B212" s="155">
        <v>42837</v>
      </c>
      <c r="C212" s="155"/>
      <c r="D212" s="156" t="s">
        <v>93</v>
      </c>
      <c r="E212" s="157" t="s">
        <v>570</v>
      </c>
      <c r="F212" s="158">
        <v>289.5</v>
      </c>
      <c r="G212" s="157"/>
      <c r="H212" s="157">
        <v>354</v>
      </c>
      <c r="I212" s="159">
        <v>360</v>
      </c>
      <c r="J212" s="160" t="s">
        <v>689</v>
      </c>
      <c r="K212" s="161">
        <f t="shared" ref="K212:K220" si="120">H212-F212</f>
        <v>64.5</v>
      </c>
      <c r="L212" s="162">
        <f t="shared" ref="L212:L220" si="121">K212/F212</f>
        <v>0.22279792746113988</v>
      </c>
      <c r="M212" s="157" t="s">
        <v>540</v>
      </c>
      <c r="N212" s="163">
        <v>43040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89</v>
      </c>
      <c r="B213" s="155">
        <v>42845</v>
      </c>
      <c r="C213" s="155"/>
      <c r="D213" s="156" t="s">
        <v>404</v>
      </c>
      <c r="E213" s="157" t="s">
        <v>570</v>
      </c>
      <c r="F213" s="158">
        <v>700</v>
      </c>
      <c r="G213" s="157"/>
      <c r="H213" s="157">
        <v>840</v>
      </c>
      <c r="I213" s="159">
        <v>840</v>
      </c>
      <c r="J213" s="160" t="s">
        <v>690</v>
      </c>
      <c r="K213" s="161">
        <f t="shared" si="120"/>
        <v>140</v>
      </c>
      <c r="L213" s="162">
        <f t="shared" si="121"/>
        <v>0.2</v>
      </c>
      <c r="M213" s="157" t="s">
        <v>540</v>
      </c>
      <c r="N213" s="163">
        <v>42893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90</v>
      </c>
      <c r="B214" s="155">
        <v>42887</v>
      </c>
      <c r="C214" s="155"/>
      <c r="D214" s="156" t="s">
        <v>691</v>
      </c>
      <c r="E214" s="157" t="s">
        <v>570</v>
      </c>
      <c r="F214" s="158">
        <v>130</v>
      </c>
      <c r="G214" s="157"/>
      <c r="H214" s="157">
        <v>144.25</v>
      </c>
      <c r="I214" s="159">
        <v>170</v>
      </c>
      <c r="J214" s="160" t="s">
        <v>692</v>
      </c>
      <c r="K214" s="161">
        <f t="shared" si="120"/>
        <v>14.25</v>
      </c>
      <c r="L214" s="162">
        <f t="shared" si="121"/>
        <v>0.10961538461538461</v>
      </c>
      <c r="M214" s="157" t="s">
        <v>540</v>
      </c>
      <c r="N214" s="163">
        <v>43675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91</v>
      </c>
      <c r="B215" s="155">
        <v>42901</v>
      </c>
      <c r="C215" s="155"/>
      <c r="D215" s="156" t="s">
        <v>693</v>
      </c>
      <c r="E215" s="157" t="s">
        <v>570</v>
      </c>
      <c r="F215" s="158">
        <v>214.5</v>
      </c>
      <c r="G215" s="157"/>
      <c r="H215" s="157">
        <v>262</v>
      </c>
      <c r="I215" s="159">
        <v>262</v>
      </c>
      <c r="J215" s="160" t="s">
        <v>694</v>
      </c>
      <c r="K215" s="161">
        <f t="shared" si="120"/>
        <v>47.5</v>
      </c>
      <c r="L215" s="162">
        <f t="shared" si="121"/>
        <v>0.22144522144522144</v>
      </c>
      <c r="M215" s="157" t="s">
        <v>540</v>
      </c>
      <c r="N215" s="163">
        <v>42977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92</v>
      </c>
      <c r="B216" s="186">
        <v>42933</v>
      </c>
      <c r="C216" s="186"/>
      <c r="D216" s="187" t="s">
        <v>695</v>
      </c>
      <c r="E216" s="188" t="s">
        <v>570</v>
      </c>
      <c r="F216" s="189">
        <v>370</v>
      </c>
      <c r="G216" s="188"/>
      <c r="H216" s="188">
        <v>447.5</v>
      </c>
      <c r="I216" s="190">
        <v>450</v>
      </c>
      <c r="J216" s="191" t="s">
        <v>628</v>
      </c>
      <c r="K216" s="161">
        <f t="shared" si="120"/>
        <v>77.5</v>
      </c>
      <c r="L216" s="192">
        <f t="shared" si="121"/>
        <v>0.20945945945945946</v>
      </c>
      <c r="M216" s="188" t="s">
        <v>540</v>
      </c>
      <c r="N216" s="193">
        <v>43035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5">
        <v>93</v>
      </c>
      <c r="B217" s="186">
        <v>42943</v>
      </c>
      <c r="C217" s="186"/>
      <c r="D217" s="187" t="s">
        <v>181</v>
      </c>
      <c r="E217" s="188" t="s">
        <v>570</v>
      </c>
      <c r="F217" s="189">
        <v>657.5</v>
      </c>
      <c r="G217" s="188"/>
      <c r="H217" s="188">
        <v>825</v>
      </c>
      <c r="I217" s="190">
        <v>820</v>
      </c>
      <c r="J217" s="191" t="s">
        <v>628</v>
      </c>
      <c r="K217" s="161">
        <f t="shared" si="120"/>
        <v>167.5</v>
      </c>
      <c r="L217" s="192">
        <f t="shared" si="121"/>
        <v>0.25475285171102663</v>
      </c>
      <c r="M217" s="188" t="s">
        <v>540</v>
      </c>
      <c r="N217" s="193">
        <v>43090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4">
        <v>94</v>
      </c>
      <c r="B218" s="155">
        <v>42964</v>
      </c>
      <c r="C218" s="155"/>
      <c r="D218" s="156" t="s">
        <v>349</v>
      </c>
      <c r="E218" s="157" t="s">
        <v>570</v>
      </c>
      <c r="F218" s="158">
        <v>605</v>
      </c>
      <c r="G218" s="157"/>
      <c r="H218" s="157">
        <v>750</v>
      </c>
      <c r="I218" s="159">
        <v>750</v>
      </c>
      <c r="J218" s="160" t="s">
        <v>686</v>
      </c>
      <c r="K218" s="161">
        <f t="shared" si="120"/>
        <v>145</v>
      </c>
      <c r="L218" s="162">
        <f t="shared" si="121"/>
        <v>0.23966942148760331</v>
      </c>
      <c r="M218" s="157" t="s">
        <v>540</v>
      </c>
      <c r="N218" s="163">
        <v>43027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4">
        <v>95</v>
      </c>
      <c r="B219" s="165">
        <v>42979</v>
      </c>
      <c r="C219" s="165"/>
      <c r="D219" s="173" t="s">
        <v>696</v>
      </c>
      <c r="E219" s="168" t="s">
        <v>570</v>
      </c>
      <c r="F219" s="168">
        <v>255</v>
      </c>
      <c r="G219" s="169"/>
      <c r="H219" s="169">
        <v>217.25</v>
      </c>
      <c r="I219" s="169">
        <v>320</v>
      </c>
      <c r="J219" s="170" t="s">
        <v>697</v>
      </c>
      <c r="K219" s="171">
        <f t="shared" si="120"/>
        <v>-37.75</v>
      </c>
      <c r="L219" s="174">
        <f t="shared" si="121"/>
        <v>-0.14803921568627451</v>
      </c>
      <c r="M219" s="168" t="s">
        <v>552</v>
      </c>
      <c r="N219" s="165">
        <v>43661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96</v>
      </c>
      <c r="B220" s="155">
        <v>42997</v>
      </c>
      <c r="C220" s="155"/>
      <c r="D220" s="156" t="s">
        <v>698</v>
      </c>
      <c r="E220" s="157" t="s">
        <v>570</v>
      </c>
      <c r="F220" s="158">
        <v>215</v>
      </c>
      <c r="G220" s="157"/>
      <c r="H220" s="157">
        <v>258</v>
      </c>
      <c r="I220" s="159">
        <v>258</v>
      </c>
      <c r="J220" s="160" t="s">
        <v>628</v>
      </c>
      <c r="K220" s="161">
        <f t="shared" si="120"/>
        <v>43</v>
      </c>
      <c r="L220" s="162">
        <f t="shared" si="121"/>
        <v>0.2</v>
      </c>
      <c r="M220" s="157" t="s">
        <v>540</v>
      </c>
      <c r="N220" s="163">
        <v>43040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97</v>
      </c>
      <c r="B221" s="155">
        <v>42997</v>
      </c>
      <c r="C221" s="155"/>
      <c r="D221" s="156" t="s">
        <v>698</v>
      </c>
      <c r="E221" s="157" t="s">
        <v>570</v>
      </c>
      <c r="F221" s="158">
        <v>215</v>
      </c>
      <c r="G221" s="157"/>
      <c r="H221" s="157">
        <v>258</v>
      </c>
      <c r="I221" s="159">
        <v>258</v>
      </c>
      <c r="J221" s="191" t="s">
        <v>628</v>
      </c>
      <c r="K221" s="161">
        <v>43</v>
      </c>
      <c r="L221" s="162">
        <v>0.2</v>
      </c>
      <c r="M221" s="157" t="s">
        <v>540</v>
      </c>
      <c r="N221" s="163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98</v>
      </c>
      <c r="B222" s="186">
        <v>42998</v>
      </c>
      <c r="C222" s="186"/>
      <c r="D222" s="187" t="s">
        <v>699</v>
      </c>
      <c r="E222" s="188" t="s">
        <v>570</v>
      </c>
      <c r="F222" s="158">
        <v>75</v>
      </c>
      <c r="G222" s="188"/>
      <c r="H222" s="188">
        <v>90</v>
      </c>
      <c r="I222" s="190">
        <v>90</v>
      </c>
      <c r="J222" s="160" t="s">
        <v>700</v>
      </c>
      <c r="K222" s="161">
        <f t="shared" ref="K222:K227" si="122">H222-F222</f>
        <v>15</v>
      </c>
      <c r="L222" s="162">
        <f t="shared" ref="L222:L227" si="123">K222/F222</f>
        <v>0.2</v>
      </c>
      <c r="M222" s="157" t="s">
        <v>540</v>
      </c>
      <c r="N222" s="163">
        <v>43019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99</v>
      </c>
      <c r="B223" s="186">
        <v>43011</v>
      </c>
      <c r="C223" s="186"/>
      <c r="D223" s="187" t="s">
        <v>554</v>
      </c>
      <c r="E223" s="188" t="s">
        <v>570</v>
      </c>
      <c r="F223" s="189">
        <v>315</v>
      </c>
      <c r="G223" s="188"/>
      <c r="H223" s="188">
        <v>392</v>
      </c>
      <c r="I223" s="190">
        <v>384</v>
      </c>
      <c r="J223" s="191" t="s">
        <v>701</v>
      </c>
      <c r="K223" s="161">
        <f t="shared" si="122"/>
        <v>77</v>
      </c>
      <c r="L223" s="192">
        <f t="shared" si="123"/>
        <v>0.24444444444444444</v>
      </c>
      <c r="M223" s="188" t="s">
        <v>540</v>
      </c>
      <c r="N223" s="193">
        <v>43017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100</v>
      </c>
      <c r="B224" s="186">
        <v>43013</v>
      </c>
      <c r="C224" s="186"/>
      <c r="D224" s="187" t="s">
        <v>432</v>
      </c>
      <c r="E224" s="188" t="s">
        <v>570</v>
      </c>
      <c r="F224" s="189">
        <v>145</v>
      </c>
      <c r="G224" s="188"/>
      <c r="H224" s="188">
        <v>179</v>
      </c>
      <c r="I224" s="190">
        <v>180</v>
      </c>
      <c r="J224" s="191" t="s">
        <v>702</v>
      </c>
      <c r="K224" s="161">
        <f t="shared" si="122"/>
        <v>34</v>
      </c>
      <c r="L224" s="192">
        <f t="shared" si="123"/>
        <v>0.23448275862068965</v>
      </c>
      <c r="M224" s="188" t="s">
        <v>540</v>
      </c>
      <c r="N224" s="193">
        <v>43025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101</v>
      </c>
      <c r="B225" s="186">
        <v>43014</v>
      </c>
      <c r="C225" s="186"/>
      <c r="D225" s="187" t="s">
        <v>326</v>
      </c>
      <c r="E225" s="188" t="s">
        <v>570</v>
      </c>
      <c r="F225" s="189">
        <v>256</v>
      </c>
      <c r="G225" s="188"/>
      <c r="H225" s="188">
        <v>323</v>
      </c>
      <c r="I225" s="190">
        <v>320</v>
      </c>
      <c r="J225" s="191" t="s">
        <v>628</v>
      </c>
      <c r="K225" s="161">
        <f t="shared" si="122"/>
        <v>67</v>
      </c>
      <c r="L225" s="192">
        <f t="shared" si="123"/>
        <v>0.26171875</v>
      </c>
      <c r="M225" s="188" t="s">
        <v>540</v>
      </c>
      <c r="N225" s="193">
        <v>43067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102</v>
      </c>
      <c r="B226" s="186">
        <v>43017</v>
      </c>
      <c r="C226" s="186"/>
      <c r="D226" s="187" t="s">
        <v>341</v>
      </c>
      <c r="E226" s="188" t="s">
        <v>570</v>
      </c>
      <c r="F226" s="189">
        <v>137.5</v>
      </c>
      <c r="G226" s="188"/>
      <c r="H226" s="188">
        <v>184</v>
      </c>
      <c r="I226" s="190">
        <v>183</v>
      </c>
      <c r="J226" s="191" t="s">
        <v>703</v>
      </c>
      <c r="K226" s="161">
        <f t="shared" si="122"/>
        <v>46.5</v>
      </c>
      <c r="L226" s="192">
        <f t="shared" si="123"/>
        <v>0.33818181818181819</v>
      </c>
      <c r="M226" s="188" t="s">
        <v>540</v>
      </c>
      <c r="N226" s="193">
        <v>43108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5">
        <v>103</v>
      </c>
      <c r="B227" s="186">
        <v>43018</v>
      </c>
      <c r="C227" s="186"/>
      <c r="D227" s="187" t="s">
        <v>704</v>
      </c>
      <c r="E227" s="188" t="s">
        <v>570</v>
      </c>
      <c r="F227" s="189">
        <v>125.5</v>
      </c>
      <c r="G227" s="188"/>
      <c r="H227" s="188">
        <v>158</v>
      </c>
      <c r="I227" s="190">
        <v>155</v>
      </c>
      <c r="J227" s="191" t="s">
        <v>705</v>
      </c>
      <c r="K227" s="161">
        <f t="shared" si="122"/>
        <v>32.5</v>
      </c>
      <c r="L227" s="192">
        <f t="shared" si="123"/>
        <v>0.25896414342629481</v>
      </c>
      <c r="M227" s="188" t="s">
        <v>540</v>
      </c>
      <c r="N227" s="193">
        <v>43067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104</v>
      </c>
      <c r="B228" s="186">
        <v>43018</v>
      </c>
      <c r="C228" s="186"/>
      <c r="D228" s="187" t="s">
        <v>706</v>
      </c>
      <c r="E228" s="188" t="s">
        <v>570</v>
      </c>
      <c r="F228" s="189">
        <v>895</v>
      </c>
      <c r="G228" s="188"/>
      <c r="H228" s="188">
        <v>1122.5</v>
      </c>
      <c r="I228" s="190">
        <v>1078</v>
      </c>
      <c r="J228" s="191" t="s">
        <v>707</v>
      </c>
      <c r="K228" s="161">
        <v>227.5</v>
      </c>
      <c r="L228" s="192">
        <v>0.25418994413407803</v>
      </c>
      <c r="M228" s="188" t="s">
        <v>540</v>
      </c>
      <c r="N228" s="193">
        <v>43117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105</v>
      </c>
      <c r="B229" s="186">
        <v>43020</v>
      </c>
      <c r="C229" s="186"/>
      <c r="D229" s="187" t="s">
        <v>335</v>
      </c>
      <c r="E229" s="188" t="s">
        <v>570</v>
      </c>
      <c r="F229" s="189">
        <v>525</v>
      </c>
      <c r="G229" s="188"/>
      <c r="H229" s="188">
        <v>629</v>
      </c>
      <c r="I229" s="190">
        <v>629</v>
      </c>
      <c r="J229" s="191" t="s">
        <v>628</v>
      </c>
      <c r="K229" s="161">
        <v>104</v>
      </c>
      <c r="L229" s="192">
        <v>0.19809523809523799</v>
      </c>
      <c r="M229" s="188" t="s">
        <v>540</v>
      </c>
      <c r="N229" s="193">
        <v>43119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106</v>
      </c>
      <c r="B230" s="186">
        <v>43046</v>
      </c>
      <c r="C230" s="186"/>
      <c r="D230" s="187" t="s">
        <v>372</v>
      </c>
      <c r="E230" s="188" t="s">
        <v>570</v>
      </c>
      <c r="F230" s="189">
        <v>740</v>
      </c>
      <c r="G230" s="188"/>
      <c r="H230" s="188">
        <v>892.5</v>
      </c>
      <c r="I230" s="190">
        <v>900</v>
      </c>
      <c r="J230" s="191" t="s">
        <v>708</v>
      </c>
      <c r="K230" s="161">
        <f>H230-F230</f>
        <v>152.5</v>
      </c>
      <c r="L230" s="192">
        <f>K230/F230</f>
        <v>0.20608108108108109</v>
      </c>
      <c r="M230" s="188" t="s">
        <v>540</v>
      </c>
      <c r="N230" s="193">
        <v>43052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107</v>
      </c>
      <c r="B231" s="155">
        <v>43073</v>
      </c>
      <c r="C231" s="155"/>
      <c r="D231" s="156" t="s">
        <v>709</v>
      </c>
      <c r="E231" s="157" t="s">
        <v>570</v>
      </c>
      <c r="F231" s="158">
        <v>118.5</v>
      </c>
      <c r="G231" s="157"/>
      <c r="H231" s="157">
        <v>143.5</v>
      </c>
      <c r="I231" s="159">
        <v>145</v>
      </c>
      <c r="J231" s="160" t="s">
        <v>561</v>
      </c>
      <c r="K231" s="161">
        <f>H231-F231</f>
        <v>25</v>
      </c>
      <c r="L231" s="162">
        <f>K231/F231</f>
        <v>0.2109704641350211</v>
      </c>
      <c r="M231" s="157" t="s">
        <v>540</v>
      </c>
      <c r="N231" s="163">
        <v>43097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64">
        <v>108</v>
      </c>
      <c r="B232" s="165">
        <v>43090</v>
      </c>
      <c r="C232" s="165"/>
      <c r="D232" s="166" t="s">
        <v>409</v>
      </c>
      <c r="E232" s="167" t="s">
        <v>570</v>
      </c>
      <c r="F232" s="168">
        <v>715</v>
      </c>
      <c r="G232" s="168"/>
      <c r="H232" s="169">
        <v>500</v>
      </c>
      <c r="I232" s="169">
        <v>872</v>
      </c>
      <c r="J232" s="170" t="s">
        <v>710</v>
      </c>
      <c r="K232" s="171">
        <f>H232-F232</f>
        <v>-215</v>
      </c>
      <c r="L232" s="172">
        <f>K232/F232</f>
        <v>-0.30069930069930068</v>
      </c>
      <c r="M232" s="168" t="s">
        <v>552</v>
      </c>
      <c r="N232" s="165">
        <v>43670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4">
        <v>109</v>
      </c>
      <c r="B233" s="155">
        <v>43098</v>
      </c>
      <c r="C233" s="155"/>
      <c r="D233" s="156" t="s">
        <v>554</v>
      </c>
      <c r="E233" s="157" t="s">
        <v>570</v>
      </c>
      <c r="F233" s="158">
        <v>435</v>
      </c>
      <c r="G233" s="157"/>
      <c r="H233" s="157">
        <v>542.5</v>
      </c>
      <c r="I233" s="159">
        <v>539</v>
      </c>
      <c r="J233" s="160" t="s">
        <v>628</v>
      </c>
      <c r="K233" s="161">
        <v>107.5</v>
      </c>
      <c r="L233" s="162">
        <v>0.247126436781609</v>
      </c>
      <c r="M233" s="157" t="s">
        <v>540</v>
      </c>
      <c r="N233" s="163">
        <v>43206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4">
        <v>110</v>
      </c>
      <c r="B234" s="155">
        <v>43098</v>
      </c>
      <c r="C234" s="155"/>
      <c r="D234" s="156" t="s">
        <v>512</v>
      </c>
      <c r="E234" s="157" t="s">
        <v>570</v>
      </c>
      <c r="F234" s="158">
        <v>885</v>
      </c>
      <c r="G234" s="157"/>
      <c r="H234" s="157">
        <v>1090</v>
      </c>
      <c r="I234" s="159">
        <v>1084</v>
      </c>
      <c r="J234" s="160" t="s">
        <v>628</v>
      </c>
      <c r="K234" s="161">
        <v>205</v>
      </c>
      <c r="L234" s="162">
        <v>0.23163841807909599</v>
      </c>
      <c r="M234" s="157" t="s">
        <v>540</v>
      </c>
      <c r="N234" s="163">
        <v>43213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4">
        <v>111</v>
      </c>
      <c r="B235" s="195">
        <v>43192</v>
      </c>
      <c r="C235" s="195"/>
      <c r="D235" s="173" t="s">
        <v>711</v>
      </c>
      <c r="E235" s="168" t="s">
        <v>570</v>
      </c>
      <c r="F235" s="196">
        <v>478.5</v>
      </c>
      <c r="G235" s="168"/>
      <c r="H235" s="168">
        <v>442</v>
      </c>
      <c r="I235" s="169">
        <v>613</v>
      </c>
      <c r="J235" s="170" t="s">
        <v>712</v>
      </c>
      <c r="K235" s="171">
        <f>H235-F235</f>
        <v>-36.5</v>
      </c>
      <c r="L235" s="172">
        <f>K235/F235</f>
        <v>-7.6280041797283177E-2</v>
      </c>
      <c r="M235" s="168" t="s">
        <v>552</v>
      </c>
      <c r="N235" s="165">
        <v>43762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4">
        <v>112</v>
      </c>
      <c r="B236" s="165">
        <v>43194</v>
      </c>
      <c r="C236" s="165"/>
      <c r="D236" s="166" t="s">
        <v>713</v>
      </c>
      <c r="E236" s="167" t="s">
        <v>570</v>
      </c>
      <c r="F236" s="168">
        <f>141.5-7.3</f>
        <v>134.19999999999999</v>
      </c>
      <c r="G236" s="168"/>
      <c r="H236" s="169">
        <v>77</v>
      </c>
      <c r="I236" s="169">
        <v>180</v>
      </c>
      <c r="J236" s="170" t="s">
        <v>714</v>
      </c>
      <c r="K236" s="171">
        <f>H236-F236</f>
        <v>-57.199999999999989</v>
      </c>
      <c r="L236" s="172">
        <f>K236/F236</f>
        <v>-0.42622950819672129</v>
      </c>
      <c r="M236" s="168" t="s">
        <v>552</v>
      </c>
      <c r="N236" s="165">
        <v>43522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4">
        <v>113</v>
      </c>
      <c r="B237" s="165">
        <v>43209</v>
      </c>
      <c r="C237" s="165"/>
      <c r="D237" s="166" t="s">
        <v>715</v>
      </c>
      <c r="E237" s="167" t="s">
        <v>570</v>
      </c>
      <c r="F237" s="168">
        <v>430</v>
      </c>
      <c r="G237" s="168"/>
      <c r="H237" s="169">
        <v>220</v>
      </c>
      <c r="I237" s="169">
        <v>537</v>
      </c>
      <c r="J237" s="170" t="s">
        <v>716</v>
      </c>
      <c r="K237" s="171">
        <f>H237-F237</f>
        <v>-210</v>
      </c>
      <c r="L237" s="172">
        <f>K237/F237</f>
        <v>-0.48837209302325579</v>
      </c>
      <c r="M237" s="168" t="s">
        <v>552</v>
      </c>
      <c r="N237" s="165">
        <v>43252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114</v>
      </c>
      <c r="B238" s="186">
        <v>43220</v>
      </c>
      <c r="C238" s="186"/>
      <c r="D238" s="187" t="s">
        <v>373</v>
      </c>
      <c r="E238" s="188" t="s">
        <v>570</v>
      </c>
      <c r="F238" s="188">
        <v>153.5</v>
      </c>
      <c r="G238" s="188"/>
      <c r="H238" s="188">
        <v>196</v>
      </c>
      <c r="I238" s="190">
        <v>196</v>
      </c>
      <c r="J238" s="160" t="s">
        <v>717</v>
      </c>
      <c r="K238" s="161">
        <f>H238-F238</f>
        <v>42.5</v>
      </c>
      <c r="L238" s="162">
        <f>K238/F238</f>
        <v>0.27687296416938112</v>
      </c>
      <c r="M238" s="157" t="s">
        <v>540</v>
      </c>
      <c r="N238" s="163">
        <v>43605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64">
        <v>115</v>
      </c>
      <c r="B239" s="165">
        <v>43306</v>
      </c>
      <c r="C239" s="165"/>
      <c r="D239" s="166" t="s">
        <v>687</v>
      </c>
      <c r="E239" s="167" t="s">
        <v>570</v>
      </c>
      <c r="F239" s="168">
        <v>27.5</v>
      </c>
      <c r="G239" s="168"/>
      <c r="H239" s="169">
        <v>13.1</v>
      </c>
      <c r="I239" s="169">
        <v>60</v>
      </c>
      <c r="J239" s="170" t="s">
        <v>718</v>
      </c>
      <c r="K239" s="171">
        <v>-14.4</v>
      </c>
      <c r="L239" s="172">
        <v>-0.52363636363636401</v>
      </c>
      <c r="M239" s="168" t="s">
        <v>552</v>
      </c>
      <c r="N239" s="165">
        <v>43138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4">
        <v>116</v>
      </c>
      <c r="B240" s="195">
        <v>43318</v>
      </c>
      <c r="C240" s="195"/>
      <c r="D240" s="173" t="s">
        <v>719</v>
      </c>
      <c r="E240" s="168" t="s">
        <v>570</v>
      </c>
      <c r="F240" s="168">
        <v>148.5</v>
      </c>
      <c r="G240" s="168"/>
      <c r="H240" s="168">
        <v>102</v>
      </c>
      <c r="I240" s="169">
        <v>182</v>
      </c>
      <c r="J240" s="170" t="s">
        <v>720</v>
      </c>
      <c r="K240" s="171">
        <f>H240-F240</f>
        <v>-46.5</v>
      </c>
      <c r="L240" s="172">
        <f>K240/F240</f>
        <v>-0.31313131313131315</v>
      </c>
      <c r="M240" s="168" t="s">
        <v>552</v>
      </c>
      <c r="N240" s="165">
        <v>43661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54">
        <v>117</v>
      </c>
      <c r="B241" s="155">
        <v>43335</v>
      </c>
      <c r="C241" s="155"/>
      <c r="D241" s="156" t="s">
        <v>721</v>
      </c>
      <c r="E241" s="157" t="s">
        <v>570</v>
      </c>
      <c r="F241" s="188">
        <v>285</v>
      </c>
      <c r="G241" s="157"/>
      <c r="H241" s="157">
        <v>355</v>
      </c>
      <c r="I241" s="159">
        <v>364</v>
      </c>
      <c r="J241" s="160" t="s">
        <v>722</v>
      </c>
      <c r="K241" s="161">
        <v>70</v>
      </c>
      <c r="L241" s="162">
        <v>0.24561403508771901</v>
      </c>
      <c r="M241" s="157" t="s">
        <v>540</v>
      </c>
      <c r="N241" s="163">
        <v>43455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54">
        <v>118</v>
      </c>
      <c r="B242" s="155">
        <v>43341</v>
      </c>
      <c r="C242" s="155"/>
      <c r="D242" s="156" t="s">
        <v>361</v>
      </c>
      <c r="E242" s="157" t="s">
        <v>570</v>
      </c>
      <c r="F242" s="188">
        <v>525</v>
      </c>
      <c r="G242" s="157"/>
      <c r="H242" s="157">
        <v>585</v>
      </c>
      <c r="I242" s="159">
        <v>635</v>
      </c>
      <c r="J242" s="160" t="s">
        <v>723</v>
      </c>
      <c r="K242" s="161">
        <f t="shared" ref="K242:K259" si="124">H242-F242</f>
        <v>60</v>
      </c>
      <c r="L242" s="162">
        <f t="shared" ref="L242:L259" si="125">K242/F242</f>
        <v>0.11428571428571428</v>
      </c>
      <c r="M242" s="157" t="s">
        <v>540</v>
      </c>
      <c r="N242" s="163">
        <v>43662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54">
        <v>119</v>
      </c>
      <c r="B243" s="155">
        <v>43395</v>
      </c>
      <c r="C243" s="155"/>
      <c r="D243" s="156" t="s">
        <v>349</v>
      </c>
      <c r="E243" s="157" t="s">
        <v>570</v>
      </c>
      <c r="F243" s="188">
        <v>475</v>
      </c>
      <c r="G243" s="157"/>
      <c r="H243" s="157">
        <v>574</v>
      </c>
      <c r="I243" s="159">
        <v>570</v>
      </c>
      <c r="J243" s="160" t="s">
        <v>628</v>
      </c>
      <c r="K243" s="161">
        <f t="shared" si="124"/>
        <v>99</v>
      </c>
      <c r="L243" s="162">
        <f t="shared" si="125"/>
        <v>0.20842105263157895</v>
      </c>
      <c r="M243" s="157" t="s">
        <v>540</v>
      </c>
      <c r="N243" s="163">
        <v>43403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120</v>
      </c>
      <c r="B244" s="186">
        <v>43397</v>
      </c>
      <c r="C244" s="186"/>
      <c r="D244" s="187" t="s">
        <v>368</v>
      </c>
      <c r="E244" s="188" t="s">
        <v>570</v>
      </c>
      <c r="F244" s="188">
        <v>707.5</v>
      </c>
      <c r="G244" s="188"/>
      <c r="H244" s="188">
        <v>872</v>
      </c>
      <c r="I244" s="190">
        <v>872</v>
      </c>
      <c r="J244" s="191" t="s">
        <v>628</v>
      </c>
      <c r="K244" s="161">
        <f t="shared" si="124"/>
        <v>164.5</v>
      </c>
      <c r="L244" s="192">
        <f t="shared" si="125"/>
        <v>0.23250883392226149</v>
      </c>
      <c r="M244" s="188" t="s">
        <v>540</v>
      </c>
      <c r="N244" s="193">
        <v>43482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121</v>
      </c>
      <c r="B245" s="186">
        <v>43398</v>
      </c>
      <c r="C245" s="186"/>
      <c r="D245" s="187" t="s">
        <v>724</v>
      </c>
      <c r="E245" s="188" t="s">
        <v>570</v>
      </c>
      <c r="F245" s="188">
        <v>162</v>
      </c>
      <c r="G245" s="188"/>
      <c r="H245" s="188">
        <v>204</v>
      </c>
      <c r="I245" s="190">
        <v>209</v>
      </c>
      <c r="J245" s="191" t="s">
        <v>725</v>
      </c>
      <c r="K245" s="161">
        <f t="shared" si="124"/>
        <v>42</v>
      </c>
      <c r="L245" s="192">
        <f t="shared" si="125"/>
        <v>0.25925925925925924</v>
      </c>
      <c r="M245" s="188" t="s">
        <v>540</v>
      </c>
      <c r="N245" s="193">
        <v>43539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122</v>
      </c>
      <c r="B246" s="186">
        <v>43399</v>
      </c>
      <c r="C246" s="186"/>
      <c r="D246" s="187" t="s">
        <v>449</v>
      </c>
      <c r="E246" s="188" t="s">
        <v>570</v>
      </c>
      <c r="F246" s="188">
        <v>240</v>
      </c>
      <c r="G246" s="188"/>
      <c r="H246" s="188">
        <v>297</v>
      </c>
      <c r="I246" s="190">
        <v>297</v>
      </c>
      <c r="J246" s="191" t="s">
        <v>628</v>
      </c>
      <c r="K246" s="197">
        <f t="shared" si="124"/>
        <v>57</v>
      </c>
      <c r="L246" s="192">
        <f t="shared" si="125"/>
        <v>0.23749999999999999</v>
      </c>
      <c r="M246" s="188" t="s">
        <v>540</v>
      </c>
      <c r="N246" s="193">
        <v>43417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54">
        <v>123</v>
      </c>
      <c r="B247" s="155">
        <v>43439</v>
      </c>
      <c r="C247" s="155"/>
      <c r="D247" s="156" t="s">
        <v>726</v>
      </c>
      <c r="E247" s="157" t="s">
        <v>570</v>
      </c>
      <c r="F247" s="157">
        <v>202.5</v>
      </c>
      <c r="G247" s="157"/>
      <c r="H247" s="157">
        <v>255</v>
      </c>
      <c r="I247" s="159">
        <v>252</v>
      </c>
      <c r="J247" s="160" t="s">
        <v>628</v>
      </c>
      <c r="K247" s="161">
        <f t="shared" si="124"/>
        <v>52.5</v>
      </c>
      <c r="L247" s="162">
        <f t="shared" si="125"/>
        <v>0.25925925925925924</v>
      </c>
      <c r="M247" s="157" t="s">
        <v>540</v>
      </c>
      <c r="N247" s="163">
        <v>43542</v>
      </c>
      <c r="O247" s="1"/>
      <c r="P247" s="1"/>
      <c r="Q247" s="1"/>
      <c r="R247" s="6" t="s">
        <v>727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5">
        <v>124</v>
      </c>
      <c r="B248" s="186">
        <v>43465</v>
      </c>
      <c r="C248" s="155"/>
      <c r="D248" s="187" t="s">
        <v>396</v>
      </c>
      <c r="E248" s="188" t="s">
        <v>570</v>
      </c>
      <c r="F248" s="188">
        <v>710</v>
      </c>
      <c r="G248" s="188"/>
      <c r="H248" s="188">
        <v>866</v>
      </c>
      <c r="I248" s="190">
        <v>866</v>
      </c>
      <c r="J248" s="191" t="s">
        <v>628</v>
      </c>
      <c r="K248" s="161">
        <f t="shared" si="124"/>
        <v>156</v>
      </c>
      <c r="L248" s="162">
        <f t="shared" si="125"/>
        <v>0.21971830985915494</v>
      </c>
      <c r="M248" s="157" t="s">
        <v>540</v>
      </c>
      <c r="N248" s="163">
        <v>43553</v>
      </c>
      <c r="O248" s="1"/>
      <c r="P248" s="1"/>
      <c r="Q248" s="1"/>
      <c r="R248" s="6" t="s">
        <v>727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5">
        <v>125</v>
      </c>
      <c r="B249" s="186">
        <v>43522</v>
      </c>
      <c r="C249" s="186"/>
      <c r="D249" s="187" t="s">
        <v>152</v>
      </c>
      <c r="E249" s="188" t="s">
        <v>570</v>
      </c>
      <c r="F249" s="188">
        <v>337.25</v>
      </c>
      <c r="G249" s="188"/>
      <c r="H249" s="188">
        <v>398.5</v>
      </c>
      <c r="I249" s="190">
        <v>411</v>
      </c>
      <c r="J249" s="160" t="s">
        <v>728</v>
      </c>
      <c r="K249" s="161">
        <f t="shared" si="124"/>
        <v>61.25</v>
      </c>
      <c r="L249" s="162">
        <f t="shared" si="125"/>
        <v>0.1816160118606375</v>
      </c>
      <c r="M249" s="157" t="s">
        <v>540</v>
      </c>
      <c r="N249" s="163">
        <v>43760</v>
      </c>
      <c r="O249" s="1"/>
      <c r="P249" s="1"/>
      <c r="Q249" s="1"/>
      <c r="R249" s="6" t="s">
        <v>727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126</v>
      </c>
      <c r="B250" s="199">
        <v>43559</v>
      </c>
      <c r="C250" s="199"/>
      <c r="D250" s="200" t="s">
        <v>729</v>
      </c>
      <c r="E250" s="201" t="s">
        <v>570</v>
      </c>
      <c r="F250" s="201">
        <v>130</v>
      </c>
      <c r="G250" s="201"/>
      <c r="H250" s="201">
        <v>65</v>
      </c>
      <c r="I250" s="202">
        <v>158</v>
      </c>
      <c r="J250" s="170" t="s">
        <v>730</v>
      </c>
      <c r="K250" s="171">
        <f t="shared" si="124"/>
        <v>-65</v>
      </c>
      <c r="L250" s="172">
        <f t="shared" si="125"/>
        <v>-0.5</v>
      </c>
      <c r="M250" s="168" t="s">
        <v>552</v>
      </c>
      <c r="N250" s="165">
        <v>43726</v>
      </c>
      <c r="O250" s="1"/>
      <c r="P250" s="1"/>
      <c r="Q250" s="1"/>
      <c r="R250" s="6" t="s">
        <v>731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5">
        <v>127</v>
      </c>
      <c r="B251" s="186">
        <v>43017</v>
      </c>
      <c r="C251" s="186"/>
      <c r="D251" s="187" t="s">
        <v>183</v>
      </c>
      <c r="E251" s="188" t="s">
        <v>570</v>
      </c>
      <c r="F251" s="188">
        <v>141.5</v>
      </c>
      <c r="G251" s="188"/>
      <c r="H251" s="188">
        <v>183.5</v>
      </c>
      <c r="I251" s="190">
        <v>210</v>
      </c>
      <c r="J251" s="160" t="s">
        <v>725</v>
      </c>
      <c r="K251" s="161">
        <f t="shared" si="124"/>
        <v>42</v>
      </c>
      <c r="L251" s="162">
        <f t="shared" si="125"/>
        <v>0.29681978798586572</v>
      </c>
      <c r="M251" s="157" t="s">
        <v>540</v>
      </c>
      <c r="N251" s="163">
        <v>43042</v>
      </c>
      <c r="O251" s="1"/>
      <c r="P251" s="1"/>
      <c r="Q251" s="1"/>
      <c r="R251" s="6" t="s">
        <v>731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128</v>
      </c>
      <c r="B252" s="199">
        <v>43074</v>
      </c>
      <c r="C252" s="199"/>
      <c r="D252" s="200" t="s">
        <v>732</v>
      </c>
      <c r="E252" s="201" t="s">
        <v>570</v>
      </c>
      <c r="F252" s="196">
        <v>172</v>
      </c>
      <c r="G252" s="201"/>
      <c r="H252" s="201">
        <v>155.25</v>
      </c>
      <c r="I252" s="202">
        <v>230</v>
      </c>
      <c r="J252" s="170" t="s">
        <v>733</v>
      </c>
      <c r="K252" s="171">
        <f t="shared" si="124"/>
        <v>-16.75</v>
      </c>
      <c r="L252" s="172">
        <f t="shared" si="125"/>
        <v>-9.7383720930232565E-2</v>
      </c>
      <c r="M252" s="168" t="s">
        <v>552</v>
      </c>
      <c r="N252" s="165">
        <v>43787</v>
      </c>
      <c r="O252" s="1"/>
      <c r="P252" s="1"/>
      <c r="Q252" s="1"/>
      <c r="R252" s="6" t="s">
        <v>731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129</v>
      </c>
      <c r="B253" s="186">
        <v>43398</v>
      </c>
      <c r="C253" s="186"/>
      <c r="D253" s="187" t="s">
        <v>107</v>
      </c>
      <c r="E253" s="188" t="s">
        <v>570</v>
      </c>
      <c r="F253" s="188">
        <v>698.5</v>
      </c>
      <c r="G253" s="188"/>
      <c r="H253" s="188">
        <v>890</v>
      </c>
      <c r="I253" s="190">
        <v>890</v>
      </c>
      <c r="J253" s="160" t="s">
        <v>794</v>
      </c>
      <c r="K253" s="161">
        <f t="shared" si="124"/>
        <v>191.5</v>
      </c>
      <c r="L253" s="162">
        <f t="shared" si="125"/>
        <v>0.27415891195418757</v>
      </c>
      <c r="M253" s="157" t="s">
        <v>540</v>
      </c>
      <c r="N253" s="163">
        <v>44328</v>
      </c>
      <c r="O253" s="1"/>
      <c r="P253" s="1"/>
      <c r="Q253" s="1"/>
      <c r="R253" s="6" t="s">
        <v>727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5">
        <v>130</v>
      </c>
      <c r="B254" s="186">
        <v>42877</v>
      </c>
      <c r="C254" s="186"/>
      <c r="D254" s="187" t="s">
        <v>360</v>
      </c>
      <c r="E254" s="188" t="s">
        <v>570</v>
      </c>
      <c r="F254" s="188">
        <v>127.6</v>
      </c>
      <c r="G254" s="188"/>
      <c r="H254" s="188">
        <v>138</v>
      </c>
      <c r="I254" s="190">
        <v>190</v>
      </c>
      <c r="J254" s="160" t="s">
        <v>734</v>
      </c>
      <c r="K254" s="161">
        <f t="shared" si="124"/>
        <v>10.400000000000006</v>
      </c>
      <c r="L254" s="162">
        <f t="shared" si="125"/>
        <v>8.1504702194357417E-2</v>
      </c>
      <c r="M254" s="157" t="s">
        <v>540</v>
      </c>
      <c r="N254" s="163">
        <v>43774</v>
      </c>
      <c r="O254" s="1"/>
      <c r="P254" s="1"/>
      <c r="Q254" s="1"/>
      <c r="R254" s="6" t="s">
        <v>731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131</v>
      </c>
      <c r="B255" s="186">
        <v>43158</v>
      </c>
      <c r="C255" s="186"/>
      <c r="D255" s="187" t="s">
        <v>735</v>
      </c>
      <c r="E255" s="188" t="s">
        <v>570</v>
      </c>
      <c r="F255" s="188">
        <v>317</v>
      </c>
      <c r="G255" s="188"/>
      <c r="H255" s="188">
        <v>382.5</v>
      </c>
      <c r="I255" s="190">
        <v>398</v>
      </c>
      <c r="J255" s="160" t="s">
        <v>736</v>
      </c>
      <c r="K255" s="161">
        <f t="shared" si="124"/>
        <v>65.5</v>
      </c>
      <c r="L255" s="162">
        <f t="shared" si="125"/>
        <v>0.20662460567823343</v>
      </c>
      <c r="M255" s="157" t="s">
        <v>540</v>
      </c>
      <c r="N255" s="163">
        <v>44238</v>
      </c>
      <c r="O255" s="1"/>
      <c r="P255" s="1"/>
      <c r="Q255" s="1"/>
      <c r="R255" s="6" t="s">
        <v>731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8">
        <v>132</v>
      </c>
      <c r="B256" s="199">
        <v>43164</v>
      </c>
      <c r="C256" s="199"/>
      <c r="D256" s="200" t="s">
        <v>144</v>
      </c>
      <c r="E256" s="201" t="s">
        <v>570</v>
      </c>
      <c r="F256" s="196">
        <f>510-14.4</f>
        <v>495.6</v>
      </c>
      <c r="G256" s="201"/>
      <c r="H256" s="201">
        <v>350</v>
      </c>
      <c r="I256" s="202">
        <v>672</v>
      </c>
      <c r="J256" s="170" t="s">
        <v>737</v>
      </c>
      <c r="K256" s="171">
        <f t="shared" si="124"/>
        <v>-145.60000000000002</v>
      </c>
      <c r="L256" s="172">
        <f t="shared" si="125"/>
        <v>-0.29378531073446329</v>
      </c>
      <c r="M256" s="168" t="s">
        <v>552</v>
      </c>
      <c r="N256" s="165">
        <v>43887</v>
      </c>
      <c r="O256" s="1"/>
      <c r="P256" s="1"/>
      <c r="Q256" s="1"/>
      <c r="R256" s="6" t="s">
        <v>727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133</v>
      </c>
      <c r="B257" s="199">
        <v>43237</v>
      </c>
      <c r="C257" s="199"/>
      <c r="D257" s="200" t="s">
        <v>441</v>
      </c>
      <c r="E257" s="201" t="s">
        <v>570</v>
      </c>
      <c r="F257" s="196">
        <v>230.3</v>
      </c>
      <c r="G257" s="201"/>
      <c r="H257" s="201">
        <v>102.5</v>
      </c>
      <c r="I257" s="202">
        <v>348</v>
      </c>
      <c r="J257" s="170" t="s">
        <v>738</v>
      </c>
      <c r="K257" s="171">
        <f t="shared" si="124"/>
        <v>-127.80000000000001</v>
      </c>
      <c r="L257" s="172">
        <f t="shared" si="125"/>
        <v>-0.55492835432045162</v>
      </c>
      <c r="M257" s="168" t="s">
        <v>552</v>
      </c>
      <c r="N257" s="165">
        <v>43896</v>
      </c>
      <c r="O257" s="1"/>
      <c r="P257" s="1"/>
      <c r="Q257" s="1"/>
      <c r="R257" s="6" t="s">
        <v>727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134</v>
      </c>
      <c r="B258" s="186">
        <v>43258</v>
      </c>
      <c r="C258" s="186"/>
      <c r="D258" s="187" t="s">
        <v>413</v>
      </c>
      <c r="E258" s="188" t="s">
        <v>570</v>
      </c>
      <c r="F258" s="188">
        <f>342.5-5.1</f>
        <v>337.4</v>
      </c>
      <c r="G258" s="188"/>
      <c r="H258" s="188">
        <v>412.5</v>
      </c>
      <c r="I258" s="190">
        <v>439</v>
      </c>
      <c r="J258" s="160" t="s">
        <v>739</v>
      </c>
      <c r="K258" s="161">
        <f t="shared" si="124"/>
        <v>75.100000000000023</v>
      </c>
      <c r="L258" s="162">
        <f t="shared" si="125"/>
        <v>0.22258446947243635</v>
      </c>
      <c r="M258" s="157" t="s">
        <v>540</v>
      </c>
      <c r="N258" s="163">
        <v>44230</v>
      </c>
      <c r="O258" s="1"/>
      <c r="P258" s="1"/>
      <c r="Q258" s="1"/>
      <c r="R258" s="6" t="s">
        <v>731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9">
        <v>135</v>
      </c>
      <c r="B259" s="178">
        <v>43285</v>
      </c>
      <c r="C259" s="178"/>
      <c r="D259" s="179" t="s">
        <v>55</v>
      </c>
      <c r="E259" s="180" t="s">
        <v>570</v>
      </c>
      <c r="F259" s="180">
        <f>127.5-5.53</f>
        <v>121.97</v>
      </c>
      <c r="G259" s="181"/>
      <c r="H259" s="181">
        <v>122.5</v>
      </c>
      <c r="I259" s="181">
        <v>170</v>
      </c>
      <c r="J259" s="182" t="s">
        <v>766</v>
      </c>
      <c r="K259" s="183">
        <f t="shared" si="124"/>
        <v>0.53000000000000114</v>
      </c>
      <c r="L259" s="184">
        <f t="shared" si="125"/>
        <v>4.3453308190538747E-3</v>
      </c>
      <c r="M259" s="180" t="s">
        <v>661</v>
      </c>
      <c r="N259" s="178">
        <v>44431</v>
      </c>
      <c r="O259" s="1"/>
      <c r="P259" s="1"/>
      <c r="Q259" s="1"/>
      <c r="R259" s="6" t="s">
        <v>727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98">
        <v>136</v>
      </c>
      <c r="B260" s="199">
        <v>43294</v>
      </c>
      <c r="C260" s="199"/>
      <c r="D260" s="200" t="s">
        <v>351</v>
      </c>
      <c r="E260" s="201" t="s">
        <v>570</v>
      </c>
      <c r="F260" s="196">
        <v>46.5</v>
      </c>
      <c r="G260" s="201"/>
      <c r="H260" s="201">
        <v>17</v>
      </c>
      <c r="I260" s="202">
        <v>59</v>
      </c>
      <c r="J260" s="170" t="s">
        <v>740</v>
      </c>
      <c r="K260" s="171">
        <f t="shared" ref="K260:K268" si="126">H260-F260</f>
        <v>-29.5</v>
      </c>
      <c r="L260" s="172">
        <f t="shared" ref="L260:L268" si="127">K260/F260</f>
        <v>-0.63440860215053763</v>
      </c>
      <c r="M260" s="168" t="s">
        <v>552</v>
      </c>
      <c r="N260" s="165">
        <v>43887</v>
      </c>
      <c r="O260" s="1"/>
      <c r="P260" s="1"/>
      <c r="Q260" s="1"/>
      <c r="R260" s="6" t="s">
        <v>727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137</v>
      </c>
      <c r="B261" s="186">
        <v>43396</v>
      </c>
      <c r="C261" s="186"/>
      <c r="D261" s="187" t="s">
        <v>398</v>
      </c>
      <c r="E261" s="188" t="s">
        <v>570</v>
      </c>
      <c r="F261" s="188">
        <v>156.5</v>
      </c>
      <c r="G261" s="188"/>
      <c r="H261" s="188">
        <v>207.5</v>
      </c>
      <c r="I261" s="190">
        <v>191</v>
      </c>
      <c r="J261" s="160" t="s">
        <v>628</v>
      </c>
      <c r="K261" s="161">
        <f t="shared" si="126"/>
        <v>51</v>
      </c>
      <c r="L261" s="162">
        <f t="shared" si="127"/>
        <v>0.32587859424920129</v>
      </c>
      <c r="M261" s="157" t="s">
        <v>540</v>
      </c>
      <c r="N261" s="163">
        <v>44369</v>
      </c>
      <c r="O261" s="1"/>
      <c r="P261" s="1"/>
      <c r="Q261" s="1"/>
      <c r="R261" s="6" t="s">
        <v>727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138</v>
      </c>
      <c r="B262" s="186">
        <v>43439</v>
      </c>
      <c r="C262" s="186"/>
      <c r="D262" s="187" t="s">
        <v>316</v>
      </c>
      <c r="E262" s="188" t="s">
        <v>570</v>
      </c>
      <c r="F262" s="188">
        <v>259.5</v>
      </c>
      <c r="G262" s="188"/>
      <c r="H262" s="188">
        <v>320</v>
      </c>
      <c r="I262" s="190">
        <v>320</v>
      </c>
      <c r="J262" s="160" t="s">
        <v>628</v>
      </c>
      <c r="K262" s="161">
        <f t="shared" si="126"/>
        <v>60.5</v>
      </c>
      <c r="L262" s="162">
        <f t="shared" si="127"/>
        <v>0.23314065510597304</v>
      </c>
      <c r="M262" s="157" t="s">
        <v>540</v>
      </c>
      <c r="N262" s="163">
        <v>44323</v>
      </c>
      <c r="O262" s="1"/>
      <c r="P262" s="1"/>
      <c r="Q262" s="1"/>
      <c r="R262" s="6" t="s">
        <v>727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8">
        <v>139</v>
      </c>
      <c r="B263" s="199">
        <v>43439</v>
      </c>
      <c r="C263" s="199"/>
      <c r="D263" s="200" t="s">
        <v>741</v>
      </c>
      <c r="E263" s="201" t="s">
        <v>570</v>
      </c>
      <c r="F263" s="201">
        <v>715</v>
      </c>
      <c r="G263" s="201"/>
      <c r="H263" s="201">
        <v>445</v>
      </c>
      <c r="I263" s="202">
        <v>840</v>
      </c>
      <c r="J263" s="170" t="s">
        <v>742</v>
      </c>
      <c r="K263" s="171">
        <f t="shared" si="126"/>
        <v>-270</v>
      </c>
      <c r="L263" s="172">
        <f t="shared" si="127"/>
        <v>-0.3776223776223776</v>
      </c>
      <c r="M263" s="168" t="s">
        <v>552</v>
      </c>
      <c r="N263" s="165">
        <v>43800</v>
      </c>
      <c r="O263" s="1"/>
      <c r="P263" s="1"/>
      <c r="Q263" s="1"/>
      <c r="R263" s="6" t="s">
        <v>727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5">
        <v>140</v>
      </c>
      <c r="B264" s="186">
        <v>43469</v>
      </c>
      <c r="C264" s="186"/>
      <c r="D264" s="187" t="s">
        <v>157</v>
      </c>
      <c r="E264" s="188" t="s">
        <v>570</v>
      </c>
      <c r="F264" s="188">
        <v>875</v>
      </c>
      <c r="G264" s="188"/>
      <c r="H264" s="188">
        <v>1165</v>
      </c>
      <c r="I264" s="190">
        <v>1185</v>
      </c>
      <c r="J264" s="160" t="s">
        <v>743</v>
      </c>
      <c r="K264" s="161">
        <f t="shared" si="126"/>
        <v>290</v>
      </c>
      <c r="L264" s="162">
        <f t="shared" si="127"/>
        <v>0.33142857142857141</v>
      </c>
      <c r="M264" s="157" t="s">
        <v>540</v>
      </c>
      <c r="N264" s="163">
        <v>43847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141</v>
      </c>
      <c r="B265" s="186">
        <v>43559</v>
      </c>
      <c r="C265" s="186"/>
      <c r="D265" s="187" t="s">
        <v>332</v>
      </c>
      <c r="E265" s="188" t="s">
        <v>570</v>
      </c>
      <c r="F265" s="188">
        <f>387-14.63</f>
        <v>372.37</v>
      </c>
      <c r="G265" s="188"/>
      <c r="H265" s="188">
        <v>490</v>
      </c>
      <c r="I265" s="190">
        <v>490</v>
      </c>
      <c r="J265" s="160" t="s">
        <v>628</v>
      </c>
      <c r="K265" s="161">
        <f t="shared" si="126"/>
        <v>117.63</v>
      </c>
      <c r="L265" s="162">
        <f t="shared" si="127"/>
        <v>0.31589548030185027</v>
      </c>
      <c r="M265" s="157" t="s">
        <v>540</v>
      </c>
      <c r="N265" s="163">
        <v>43850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98">
        <v>142</v>
      </c>
      <c r="B266" s="199">
        <v>43578</v>
      </c>
      <c r="C266" s="199"/>
      <c r="D266" s="200" t="s">
        <v>744</v>
      </c>
      <c r="E266" s="201" t="s">
        <v>542</v>
      </c>
      <c r="F266" s="201">
        <v>220</v>
      </c>
      <c r="G266" s="201"/>
      <c r="H266" s="201">
        <v>127.5</v>
      </c>
      <c r="I266" s="202">
        <v>284</v>
      </c>
      <c r="J266" s="170" t="s">
        <v>745</v>
      </c>
      <c r="K266" s="171">
        <f t="shared" si="126"/>
        <v>-92.5</v>
      </c>
      <c r="L266" s="172">
        <f t="shared" si="127"/>
        <v>-0.42045454545454547</v>
      </c>
      <c r="M266" s="168" t="s">
        <v>552</v>
      </c>
      <c r="N266" s="165">
        <v>43896</v>
      </c>
      <c r="O266" s="1"/>
      <c r="P266" s="1"/>
      <c r="Q266" s="1"/>
      <c r="R266" s="6" t="s">
        <v>727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143</v>
      </c>
      <c r="B267" s="186">
        <v>43622</v>
      </c>
      <c r="C267" s="186"/>
      <c r="D267" s="187" t="s">
        <v>450</v>
      </c>
      <c r="E267" s="188" t="s">
        <v>542</v>
      </c>
      <c r="F267" s="188">
        <v>332.8</v>
      </c>
      <c r="G267" s="188"/>
      <c r="H267" s="188">
        <v>405</v>
      </c>
      <c r="I267" s="190">
        <v>419</v>
      </c>
      <c r="J267" s="160" t="s">
        <v>746</v>
      </c>
      <c r="K267" s="161">
        <f t="shared" si="126"/>
        <v>72.199999999999989</v>
      </c>
      <c r="L267" s="162">
        <f t="shared" si="127"/>
        <v>0.21694711538461534</v>
      </c>
      <c r="M267" s="157" t="s">
        <v>540</v>
      </c>
      <c r="N267" s="163">
        <v>43860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9">
        <v>144</v>
      </c>
      <c r="B268" s="178">
        <v>43641</v>
      </c>
      <c r="C268" s="178"/>
      <c r="D268" s="179" t="s">
        <v>150</v>
      </c>
      <c r="E268" s="180" t="s">
        <v>570</v>
      </c>
      <c r="F268" s="180">
        <v>386</v>
      </c>
      <c r="G268" s="181"/>
      <c r="H268" s="181">
        <v>395</v>
      </c>
      <c r="I268" s="181">
        <v>452</v>
      </c>
      <c r="J268" s="182" t="s">
        <v>747</v>
      </c>
      <c r="K268" s="183">
        <f t="shared" si="126"/>
        <v>9</v>
      </c>
      <c r="L268" s="184">
        <f t="shared" si="127"/>
        <v>2.3316062176165803E-2</v>
      </c>
      <c r="M268" s="180" t="s">
        <v>661</v>
      </c>
      <c r="N268" s="178">
        <v>43868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9">
        <v>145</v>
      </c>
      <c r="B269" s="178">
        <v>43707</v>
      </c>
      <c r="C269" s="178"/>
      <c r="D269" s="179" t="s">
        <v>130</v>
      </c>
      <c r="E269" s="180" t="s">
        <v>570</v>
      </c>
      <c r="F269" s="180">
        <v>137.5</v>
      </c>
      <c r="G269" s="181"/>
      <c r="H269" s="181">
        <v>138.5</v>
      </c>
      <c r="I269" s="181">
        <v>190</v>
      </c>
      <c r="J269" s="182" t="s">
        <v>765</v>
      </c>
      <c r="K269" s="183">
        <f>H269-F269</f>
        <v>1</v>
      </c>
      <c r="L269" s="184">
        <f>K269/F269</f>
        <v>7.2727272727272727E-3</v>
      </c>
      <c r="M269" s="180" t="s">
        <v>661</v>
      </c>
      <c r="N269" s="178">
        <v>44432</v>
      </c>
      <c r="O269" s="1"/>
      <c r="P269" s="1"/>
      <c r="Q269" s="1"/>
      <c r="R269" s="6" t="s">
        <v>727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146</v>
      </c>
      <c r="B270" s="186">
        <v>43731</v>
      </c>
      <c r="C270" s="186"/>
      <c r="D270" s="187" t="s">
        <v>406</v>
      </c>
      <c r="E270" s="188" t="s">
        <v>570</v>
      </c>
      <c r="F270" s="188">
        <v>235</v>
      </c>
      <c r="G270" s="188"/>
      <c r="H270" s="188">
        <v>295</v>
      </c>
      <c r="I270" s="190">
        <v>296</v>
      </c>
      <c r="J270" s="160" t="s">
        <v>748</v>
      </c>
      <c r="K270" s="161">
        <f t="shared" ref="K270:K276" si="128">H270-F270</f>
        <v>60</v>
      </c>
      <c r="L270" s="162">
        <f t="shared" ref="L270:L276" si="129">K270/F270</f>
        <v>0.25531914893617019</v>
      </c>
      <c r="M270" s="157" t="s">
        <v>540</v>
      </c>
      <c r="N270" s="163">
        <v>43844</v>
      </c>
      <c r="O270" s="1"/>
      <c r="P270" s="1"/>
      <c r="Q270" s="1"/>
      <c r="R270" s="6" t="s">
        <v>731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147</v>
      </c>
      <c r="B271" s="186">
        <v>43752</v>
      </c>
      <c r="C271" s="186"/>
      <c r="D271" s="187" t="s">
        <v>749</v>
      </c>
      <c r="E271" s="188" t="s">
        <v>570</v>
      </c>
      <c r="F271" s="188">
        <v>277.5</v>
      </c>
      <c r="G271" s="188"/>
      <c r="H271" s="188">
        <v>333</v>
      </c>
      <c r="I271" s="190">
        <v>333</v>
      </c>
      <c r="J271" s="160" t="s">
        <v>750</v>
      </c>
      <c r="K271" s="161">
        <f t="shared" si="128"/>
        <v>55.5</v>
      </c>
      <c r="L271" s="162">
        <f t="shared" si="129"/>
        <v>0.2</v>
      </c>
      <c r="M271" s="157" t="s">
        <v>540</v>
      </c>
      <c r="N271" s="163">
        <v>43846</v>
      </c>
      <c r="O271" s="1"/>
      <c r="P271" s="1"/>
      <c r="Q271" s="1"/>
      <c r="R271" s="6" t="s">
        <v>727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148</v>
      </c>
      <c r="B272" s="186">
        <v>43752</v>
      </c>
      <c r="C272" s="186"/>
      <c r="D272" s="187" t="s">
        <v>751</v>
      </c>
      <c r="E272" s="188" t="s">
        <v>570</v>
      </c>
      <c r="F272" s="188">
        <v>930</v>
      </c>
      <c r="G272" s="188"/>
      <c r="H272" s="188">
        <v>1165</v>
      </c>
      <c r="I272" s="190">
        <v>1200</v>
      </c>
      <c r="J272" s="160" t="s">
        <v>752</v>
      </c>
      <c r="K272" s="161">
        <f t="shared" si="128"/>
        <v>235</v>
      </c>
      <c r="L272" s="162">
        <f t="shared" si="129"/>
        <v>0.25268817204301075</v>
      </c>
      <c r="M272" s="157" t="s">
        <v>540</v>
      </c>
      <c r="N272" s="163">
        <v>43847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149</v>
      </c>
      <c r="B273" s="186">
        <v>43753</v>
      </c>
      <c r="C273" s="186"/>
      <c r="D273" s="187" t="s">
        <v>753</v>
      </c>
      <c r="E273" s="188" t="s">
        <v>570</v>
      </c>
      <c r="F273" s="158">
        <v>111</v>
      </c>
      <c r="G273" s="188"/>
      <c r="H273" s="188">
        <v>141</v>
      </c>
      <c r="I273" s="190">
        <v>141</v>
      </c>
      <c r="J273" s="160" t="s">
        <v>555</v>
      </c>
      <c r="K273" s="161">
        <f t="shared" si="128"/>
        <v>30</v>
      </c>
      <c r="L273" s="162">
        <f t="shared" si="129"/>
        <v>0.27027027027027029</v>
      </c>
      <c r="M273" s="157" t="s">
        <v>540</v>
      </c>
      <c r="N273" s="163">
        <v>44328</v>
      </c>
      <c r="O273" s="1"/>
      <c r="P273" s="1"/>
      <c r="Q273" s="1"/>
      <c r="R273" s="6" t="s">
        <v>731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5">
        <v>150</v>
      </c>
      <c r="B274" s="186">
        <v>43753</v>
      </c>
      <c r="C274" s="186"/>
      <c r="D274" s="187" t="s">
        <v>754</v>
      </c>
      <c r="E274" s="188" t="s">
        <v>570</v>
      </c>
      <c r="F274" s="158">
        <v>296</v>
      </c>
      <c r="G274" s="188"/>
      <c r="H274" s="188">
        <v>370</v>
      </c>
      <c r="I274" s="190">
        <v>370</v>
      </c>
      <c r="J274" s="160" t="s">
        <v>628</v>
      </c>
      <c r="K274" s="161">
        <f t="shared" si="128"/>
        <v>74</v>
      </c>
      <c r="L274" s="162">
        <f t="shared" si="129"/>
        <v>0.25</v>
      </c>
      <c r="M274" s="157" t="s">
        <v>540</v>
      </c>
      <c r="N274" s="163">
        <v>43853</v>
      </c>
      <c r="O274" s="1"/>
      <c r="P274" s="1"/>
      <c r="Q274" s="1"/>
      <c r="R274" s="6" t="s">
        <v>731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151</v>
      </c>
      <c r="B275" s="186">
        <v>43754</v>
      </c>
      <c r="C275" s="186"/>
      <c r="D275" s="187" t="s">
        <v>755</v>
      </c>
      <c r="E275" s="188" t="s">
        <v>570</v>
      </c>
      <c r="F275" s="158">
        <v>300</v>
      </c>
      <c r="G275" s="188"/>
      <c r="H275" s="188">
        <v>382.5</v>
      </c>
      <c r="I275" s="190">
        <v>344</v>
      </c>
      <c r="J275" s="160" t="s">
        <v>798</v>
      </c>
      <c r="K275" s="161">
        <f t="shared" si="128"/>
        <v>82.5</v>
      </c>
      <c r="L275" s="162">
        <f t="shared" si="129"/>
        <v>0.27500000000000002</v>
      </c>
      <c r="M275" s="157" t="s">
        <v>540</v>
      </c>
      <c r="N275" s="163">
        <v>44238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5">
        <v>152</v>
      </c>
      <c r="B276" s="186">
        <v>43832</v>
      </c>
      <c r="C276" s="186"/>
      <c r="D276" s="187" t="s">
        <v>756</v>
      </c>
      <c r="E276" s="188" t="s">
        <v>570</v>
      </c>
      <c r="F276" s="158">
        <v>495</v>
      </c>
      <c r="G276" s="188"/>
      <c r="H276" s="188">
        <v>595</v>
      </c>
      <c r="I276" s="190">
        <v>590</v>
      </c>
      <c r="J276" s="160" t="s">
        <v>797</v>
      </c>
      <c r="K276" s="161">
        <f t="shared" si="128"/>
        <v>100</v>
      </c>
      <c r="L276" s="162">
        <f t="shared" si="129"/>
        <v>0.20202020202020202</v>
      </c>
      <c r="M276" s="157" t="s">
        <v>540</v>
      </c>
      <c r="N276" s="163">
        <v>44589</v>
      </c>
      <c r="O276" s="1"/>
      <c r="P276" s="1"/>
      <c r="Q276" s="1"/>
      <c r="R276" s="6" t="s">
        <v>731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5">
        <v>153</v>
      </c>
      <c r="B277" s="186">
        <v>43966</v>
      </c>
      <c r="C277" s="186"/>
      <c r="D277" s="187" t="s">
        <v>71</v>
      </c>
      <c r="E277" s="188" t="s">
        <v>570</v>
      </c>
      <c r="F277" s="158">
        <v>67.5</v>
      </c>
      <c r="G277" s="188"/>
      <c r="H277" s="188">
        <v>86</v>
      </c>
      <c r="I277" s="190">
        <v>86</v>
      </c>
      <c r="J277" s="160" t="s">
        <v>757</v>
      </c>
      <c r="K277" s="161">
        <f t="shared" ref="K277:K285" si="130">H277-F277</f>
        <v>18.5</v>
      </c>
      <c r="L277" s="162">
        <f t="shared" ref="L277:L285" si="131">K277/F277</f>
        <v>0.27407407407407408</v>
      </c>
      <c r="M277" s="157" t="s">
        <v>540</v>
      </c>
      <c r="N277" s="163">
        <v>44008</v>
      </c>
      <c r="O277" s="1"/>
      <c r="P277" s="1"/>
      <c r="Q277" s="1"/>
      <c r="R277" s="6" t="s">
        <v>731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154</v>
      </c>
      <c r="B278" s="186">
        <v>44035</v>
      </c>
      <c r="C278" s="186"/>
      <c r="D278" s="187" t="s">
        <v>449</v>
      </c>
      <c r="E278" s="188" t="s">
        <v>570</v>
      </c>
      <c r="F278" s="158">
        <v>231</v>
      </c>
      <c r="G278" s="188"/>
      <c r="H278" s="188">
        <v>281</v>
      </c>
      <c r="I278" s="190">
        <v>281</v>
      </c>
      <c r="J278" s="160" t="s">
        <v>628</v>
      </c>
      <c r="K278" s="161">
        <f t="shared" si="130"/>
        <v>50</v>
      </c>
      <c r="L278" s="162">
        <f t="shared" si="131"/>
        <v>0.21645021645021645</v>
      </c>
      <c r="M278" s="157" t="s">
        <v>540</v>
      </c>
      <c r="N278" s="163">
        <v>44358</v>
      </c>
      <c r="O278" s="1"/>
      <c r="P278" s="1"/>
      <c r="Q278" s="1"/>
      <c r="R278" s="6" t="s">
        <v>731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155</v>
      </c>
      <c r="B279" s="186">
        <v>44092</v>
      </c>
      <c r="C279" s="186"/>
      <c r="D279" s="187" t="s">
        <v>389</v>
      </c>
      <c r="E279" s="188" t="s">
        <v>570</v>
      </c>
      <c r="F279" s="188">
        <v>206</v>
      </c>
      <c r="G279" s="188"/>
      <c r="H279" s="188">
        <v>248</v>
      </c>
      <c r="I279" s="190">
        <v>248</v>
      </c>
      <c r="J279" s="160" t="s">
        <v>628</v>
      </c>
      <c r="K279" s="161">
        <f t="shared" si="130"/>
        <v>42</v>
      </c>
      <c r="L279" s="162">
        <f t="shared" si="131"/>
        <v>0.20388349514563106</v>
      </c>
      <c r="M279" s="157" t="s">
        <v>540</v>
      </c>
      <c r="N279" s="163">
        <v>44214</v>
      </c>
      <c r="O279" s="1"/>
      <c r="P279" s="1"/>
      <c r="Q279" s="1"/>
      <c r="R279" s="6" t="s">
        <v>731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5">
        <v>156</v>
      </c>
      <c r="B280" s="186">
        <v>44140</v>
      </c>
      <c r="C280" s="186"/>
      <c r="D280" s="187" t="s">
        <v>389</v>
      </c>
      <c r="E280" s="188" t="s">
        <v>570</v>
      </c>
      <c r="F280" s="188">
        <v>182.5</v>
      </c>
      <c r="G280" s="188"/>
      <c r="H280" s="188">
        <v>248</v>
      </c>
      <c r="I280" s="190">
        <v>248</v>
      </c>
      <c r="J280" s="160" t="s">
        <v>628</v>
      </c>
      <c r="K280" s="161">
        <f t="shared" si="130"/>
        <v>65.5</v>
      </c>
      <c r="L280" s="162">
        <f t="shared" si="131"/>
        <v>0.35890410958904112</v>
      </c>
      <c r="M280" s="157" t="s">
        <v>540</v>
      </c>
      <c r="N280" s="163">
        <v>44214</v>
      </c>
      <c r="O280" s="1"/>
      <c r="P280" s="1"/>
      <c r="Q280" s="1"/>
      <c r="R280" s="6" t="s">
        <v>731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157</v>
      </c>
      <c r="B281" s="186">
        <v>44140</v>
      </c>
      <c r="C281" s="186"/>
      <c r="D281" s="187" t="s">
        <v>316</v>
      </c>
      <c r="E281" s="188" t="s">
        <v>570</v>
      </c>
      <c r="F281" s="188">
        <v>247.5</v>
      </c>
      <c r="G281" s="188"/>
      <c r="H281" s="188">
        <v>320</v>
      </c>
      <c r="I281" s="190">
        <v>320</v>
      </c>
      <c r="J281" s="160" t="s">
        <v>628</v>
      </c>
      <c r="K281" s="161">
        <f t="shared" si="130"/>
        <v>72.5</v>
      </c>
      <c r="L281" s="162">
        <f t="shared" si="131"/>
        <v>0.29292929292929293</v>
      </c>
      <c r="M281" s="157" t="s">
        <v>540</v>
      </c>
      <c r="N281" s="163">
        <v>44323</v>
      </c>
      <c r="O281" s="1"/>
      <c r="P281" s="1"/>
      <c r="Q281" s="1"/>
      <c r="R281" s="6" t="s">
        <v>731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158</v>
      </c>
      <c r="B282" s="186">
        <v>44140</v>
      </c>
      <c r="C282" s="186"/>
      <c r="D282" s="187" t="s">
        <v>269</v>
      </c>
      <c r="E282" s="188" t="s">
        <v>570</v>
      </c>
      <c r="F282" s="158">
        <v>925</v>
      </c>
      <c r="G282" s="188"/>
      <c r="H282" s="188">
        <v>1095</v>
      </c>
      <c r="I282" s="190">
        <v>1093</v>
      </c>
      <c r="J282" s="160" t="s">
        <v>758</v>
      </c>
      <c r="K282" s="161">
        <f t="shared" si="130"/>
        <v>170</v>
      </c>
      <c r="L282" s="162">
        <f t="shared" si="131"/>
        <v>0.18378378378378379</v>
      </c>
      <c r="M282" s="157" t="s">
        <v>540</v>
      </c>
      <c r="N282" s="163">
        <v>44201</v>
      </c>
      <c r="O282" s="1"/>
      <c r="P282" s="1"/>
      <c r="Q282" s="1"/>
      <c r="R282" s="6" t="s">
        <v>731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5">
        <v>159</v>
      </c>
      <c r="B283" s="186">
        <v>44140</v>
      </c>
      <c r="C283" s="186"/>
      <c r="D283" s="187" t="s">
        <v>332</v>
      </c>
      <c r="E283" s="188" t="s">
        <v>570</v>
      </c>
      <c r="F283" s="158">
        <v>332.5</v>
      </c>
      <c r="G283" s="188"/>
      <c r="H283" s="188">
        <v>393</v>
      </c>
      <c r="I283" s="190">
        <v>406</v>
      </c>
      <c r="J283" s="160" t="s">
        <v>759</v>
      </c>
      <c r="K283" s="161">
        <f t="shared" si="130"/>
        <v>60.5</v>
      </c>
      <c r="L283" s="162">
        <f t="shared" si="131"/>
        <v>0.18195488721804512</v>
      </c>
      <c r="M283" s="157" t="s">
        <v>540</v>
      </c>
      <c r="N283" s="163">
        <v>44256</v>
      </c>
      <c r="O283" s="1"/>
      <c r="P283" s="1"/>
      <c r="Q283" s="1"/>
      <c r="R283" s="6" t="s">
        <v>731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160</v>
      </c>
      <c r="B284" s="186">
        <v>44141</v>
      </c>
      <c r="C284" s="186"/>
      <c r="D284" s="187" t="s">
        <v>449</v>
      </c>
      <c r="E284" s="188" t="s">
        <v>570</v>
      </c>
      <c r="F284" s="158">
        <v>231</v>
      </c>
      <c r="G284" s="188"/>
      <c r="H284" s="188">
        <v>281</v>
      </c>
      <c r="I284" s="190">
        <v>281</v>
      </c>
      <c r="J284" s="160" t="s">
        <v>628</v>
      </c>
      <c r="K284" s="161">
        <f t="shared" si="130"/>
        <v>50</v>
      </c>
      <c r="L284" s="162">
        <f t="shared" si="131"/>
        <v>0.21645021645021645</v>
      </c>
      <c r="M284" s="157" t="s">
        <v>540</v>
      </c>
      <c r="N284" s="163">
        <v>44358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5">
        <v>161</v>
      </c>
      <c r="B285" s="186">
        <v>44187</v>
      </c>
      <c r="C285" s="186"/>
      <c r="D285" s="187" t="s">
        <v>425</v>
      </c>
      <c r="E285" s="188" t="s">
        <v>570</v>
      </c>
      <c r="F285" s="158">
        <v>190</v>
      </c>
      <c r="G285" s="188"/>
      <c r="H285" s="188">
        <v>239</v>
      </c>
      <c r="I285" s="190">
        <v>239</v>
      </c>
      <c r="J285" s="160" t="s">
        <v>851</v>
      </c>
      <c r="K285" s="161">
        <f t="shared" si="130"/>
        <v>49</v>
      </c>
      <c r="L285" s="162">
        <f t="shared" si="131"/>
        <v>0.25789473684210529</v>
      </c>
      <c r="M285" s="157" t="s">
        <v>540</v>
      </c>
      <c r="N285" s="163">
        <v>44844</v>
      </c>
      <c r="O285" s="1"/>
      <c r="P285" s="1"/>
      <c r="Q285" s="1"/>
      <c r="R285" s="6" t="s">
        <v>731</v>
      </c>
    </row>
    <row r="286" spans="1:26" ht="12.75" customHeight="1">
      <c r="A286" s="185">
        <v>162</v>
      </c>
      <c r="B286" s="186">
        <v>44258</v>
      </c>
      <c r="C286" s="186"/>
      <c r="D286" s="187" t="s">
        <v>756</v>
      </c>
      <c r="E286" s="188" t="s">
        <v>570</v>
      </c>
      <c r="F286" s="158">
        <v>495</v>
      </c>
      <c r="G286" s="188"/>
      <c r="H286" s="188">
        <v>595</v>
      </c>
      <c r="I286" s="190">
        <v>590</v>
      </c>
      <c r="J286" s="160" t="s">
        <v>797</v>
      </c>
      <c r="K286" s="161">
        <f t="shared" ref="K286:K293" si="132">H286-F286</f>
        <v>100</v>
      </c>
      <c r="L286" s="162">
        <f t="shared" ref="L286:L293" si="133">K286/F286</f>
        <v>0.20202020202020202</v>
      </c>
      <c r="M286" s="157" t="s">
        <v>540</v>
      </c>
      <c r="N286" s="163">
        <v>44589</v>
      </c>
      <c r="O286" s="1"/>
      <c r="P286" s="1"/>
      <c r="R286" s="6" t="s">
        <v>731</v>
      </c>
    </row>
    <row r="287" spans="1:26" ht="12.75" customHeight="1">
      <c r="A287" s="185">
        <v>163</v>
      </c>
      <c r="B287" s="186">
        <v>44274</v>
      </c>
      <c r="C287" s="186"/>
      <c r="D287" s="187" t="s">
        <v>332</v>
      </c>
      <c r="E287" s="188" t="s">
        <v>570</v>
      </c>
      <c r="F287" s="158">
        <v>355</v>
      </c>
      <c r="G287" s="188"/>
      <c r="H287" s="188">
        <v>422.5</v>
      </c>
      <c r="I287" s="190">
        <v>420</v>
      </c>
      <c r="J287" s="160" t="s">
        <v>760</v>
      </c>
      <c r="K287" s="161">
        <f t="shared" si="132"/>
        <v>67.5</v>
      </c>
      <c r="L287" s="162">
        <f t="shared" si="133"/>
        <v>0.19014084507042253</v>
      </c>
      <c r="M287" s="157" t="s">
        <v>540</v>
      </c>
      <c r="N287" s="163">
        <v>44361</v>
      </c>
      <c r="O287" s="1"/>
      <c r="R287" s="203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164</v>
      </c>
      <c r="B288" s="186">
        <v>44295</v>
      </c>
      <c r="C288" s="186"/>
      <c r="D288" s="187" t="s">
        <v>761</v>
      </c>
      <c r="E288" s="188" t="s">
        <v>570</v>
      </c>
      <c r="F288" s="158">
        <v>555</v>
      </c>
      <c r="G288" s="188"/>
      <c r="H288" s="188">
        <v>663</v>
      </c>
      <c r="I288" s="190">
        <v>663</v>
      </c>
      <c r="J288" s="160" t="s">
        <v>762</v>
      </c>
      <c r="K288" s="161">
        <f t="shared" si="132"/>
        <v>108</v>
      </c>
      <c r="L288" s="162">
        <f t="shared" si="133"/>
        <v>0.19459459459459461</v>
      </c>
      <c r="M288" s="157" t="s">
        <v>540</v>
      </c>
      <c r="N288" s="163">
        <v>44321</v>
      </c>
      <c r="O288" s="1"/>
      <c r="P288" s="1"/>
      <c r="Q288" s="1"/>
      <c r="R288" s="203" t="s">
        <v>731</v>
      </c>
    </row>
    <row r="289" spans="1:18" ht="12.75" customHeight="1">
      <c r="A289" s="185">
        <v>165</v>
      </c>
      <c r="B289" s="186">
        <v>44308</v>
      </c>
      <c r="C289" s="186"/>
      <c r="D289" s="187" t="s">
        <v>360</v>
      </c>
      <c r="E289" s="188" t="s">
        <v>570</v>
      </c>
      <c r="F289" s="158">
        <v>126.5</v>
      </c>
      <c r="G289" s="188"/>
      <c r="H289" s="188">
        <v>155</v>
      </c>
      <c r="I289" s="190">
        <v>155</v>
      </c>
      <c r="J289" s="160" t="s">
        <v>628</v>
      </c>
      <c r="K289" s="161">
        <f t="shared" si="132"/>
        <v>28.5</v>
      </c>
      <c r="L289" s="162">
        <f t="shared" si="133"/>
        <v>0.22529644268774704</v>
      </c>
      <c r="M289" s="157" t="s">
        <v>540</v>
      </c>
      <c r="N289" s="163">
        <v>44362</v>
      </c>
      <c r="O289" s="1"/>
      <c r="R289" s="203" t="s">
        <v>731</v>
      </c>
    </row>
    <row r="290" spans="1:18" ht="12.75" customHeight="1">
      <c r="A290" s="230">
        <v>166</v>
      </c>
      <c r="B290" s="231">
        <v>44368</v>
      </c>
      <c r="C290" s="231"/>
      <c r="D290" s="232" t="s">
        <v>377</v>
      </c>
      <c r="E290" s="233" t="s">
        <v>570</v>
      </c>
      <c r="F290" s="234">
        <v>287.5</v>
      </c>
      <c r="G290" s="233"/>
      <c r="H290" s="233">
        <v>245</v>
      </c>
      <c r="I290" s="235">
        <v>344</v>
      </c>
      <c r="J290" s="170" t="s">
        <v>792</v>
      </c>
      <c r="K290" s="171">
        <f t="shared" si="132"/>
        <v>-42.5</v>
      </c>
      <c r="L290" s="172">
        <f t="shared" si="133"/>
        <v>-0.14782608695652175</v>
      </c>
      <c r="M290" s="168" t="s">
        <v>552</v>
      </c>
      <c r="N290" s="165">
        <v>44508</v>
      </c>
      <c r="O290" s="1"/>
      <c r="R290" s="203" t="s">
        <v>731</v>
      </c>
    </row>
    <row r="291" spans="1:18" ht="12.75" customHeight="1">
      <c r="A291" s="185">
        <v>167</v>
      </c>
      <c r="B291" s="186">
        <v>44368</v>
      </c>
      <c r="C291" s="186"/>
      <c r="D291" s="187" t="s">
        <v>449</v>
      </c>
      <c r="E291" s="188" t="s">
        <v>570</v>
      </c>
      <c r="F291" s="158">
        <v>241</v>
      </c>
      <c r="G291" s="188"/>
      <c r="H291" s="188">
        <v>298</v>
      </c>
      <c r="I291" s="190">
        <v>320</v>
      </c>
      <c r="J291" s="160" t="s">
        <v>628</v>
      </c>
      <c r="K291" s="161">
        <f t="shared" si="132"/>
        <v>57</v>
      </c>
      <c r="L291" s="162">
        <f t="shared" si="133"/>
        <v>0.23651452282157676</v>
      </c>
      <c r="M291" s="157" t="s">
        <v>540</v>
      </c>
      <c r="N291" s="163">
        <v>44802</v>
      </c>
      <c r="O291" s="41"/>
      <c r="R291" s="203" t="s">
        <v>731</v>
      </c>
    </row>
    <row r="292" spans="1:18" ht="12.75" customHeight="1">
      <c r="A292" s="185">
        <v>168</v>
      </c>
      <c r="B292" s="186">
        <v>44406</v>
      </c>
      <c r="C292" s="186"/>
      <c r="D292" s="187" t="s">
        <v>360</v>
      </c>
      <c r="E292" s="188" t="s">
        <v>570</v>
      </c>
      <c r="F292" s="158">
        <v>162.5</v>
      </c>
      <c r="G292" s="188"/>
      <c r="H292" s="188">
        <v>200</v>
      </c>
      <c r="I292" s="190">
        <v>200</v>
      </c>
      <c r="J292" s="160" t="s">
        <v>628</v>
      </c>
      <c r="K292" s="161">
        <f t="shared" si="132"/>
        <v>37.5</v>
      </c>
      <c r="L292" s="162">
        <f t="shared" si="133"/>
        <v>0.23076923076923078</v>
      </c>
      <c r="M292" s="157" t="s">
        <v>540</v>
      </c>
      <c r="N292" s="163">
        <v>44802</v>
      </c>
      <c r="O292" s="1"/>
      <c r="R292" s="203" t="s">
        <v>731</v>
      </c>
    </row>
    <row r="293" spans="1:18" ht="12.75" customHeight="1">
      <c r="A293" s="185">
        <v>169</v>
      </c>
      <c r="B293" s="186">
        <v>44462</v>
      </c>
      <c r="C293" s="186"/>
      <c r="D293" s="187" t="s">
        <v>767</v>
      </c>
      <c r="E293" s="188" t="s">
        <v>570</v>
      </c>
      <c r="F293" s="158">
        <v>1235</v>
      </c>
      <c r="G293" s="188"/>
      <c r="H293" s="188">
        <v>1505</v>
      </c>
      <c r="I293" s="190">
        <v>1500</v>
      </c>
      <c r="J293" s="160" t="s">
        <v>628</v>
      </c>
      <c r="K293" s="161">
        <f t="shared" si="132"/>
        <v>270</v>
      </c>
      <c r="L293" s="162">
        <f t="shared" si="133"/>
        <v>0.21862348178137653</v>
      </c>
      <c r="M293" s="157" t="s">
        <v>540</v>
      </c>
      <c r="N293" s="163">
        <v>44564</v>
      </c>
      <c r="O293" s="1"/>
      <c r="R293" s="203" t="s">
        <v>731</v>
      </c>
    </row>
    <row r="294" spans="1:18" ht="12.75" customHeight="1">
      <c r="A294" s="215">
        <v>170</v>
      </c>
      <c r="B294" s="216">
        <v>44480</v>
      </c>
      <c r="C294" s="216"/>
      <c r="D294" s="217" t="s">
        <v>769</v>
      </c>
      <c r="E294" s="218" t="s">
        <v>570</v>
      </c>
      <c r="F294" s="219" t="s">
        <v>772</v>
      </c>
      <c r="G294" s="218"/>
      <c r="H294" s="218"/>
      <c r="I294" s="218">
        <v>145</v>
      </c>
      <c r="J294" s="220" t="s">
        <v>543</v>
      </c>
      <c r="K294" s="215"/>
      <c r="L294" s="216"/>
      <c r="M294" s="216"/>
      <c r="N294" s="217"/>
      <c r="O294" s="41"/>
      <c r="R294" s="203" t="s">
        <v>731</v>
      </c>
    </row>
    <row r="295" spans="1:18" ht="12.75" customHeight="1">
      <c r="A295" s="221">
        <v>171</v>
      </c>
      <c r="B295" s="222">
        <v>44481</v>
      </c>
      <c r="C295" s="222"/>
      <c r="D295" s="223" t="s">
        <v>258</v>
      </c>
      <c r="E295" s="224" t="s">
        <v>570</v>
      </c>
      <c r="F295" s="225" t="s">
        <v>771</v>
      </c>
      <c r="G295" s="224"/>
      <c r="H295" s="224"/>
      <c r="I295" s="224">
        <v>380</v>
      </c>
      <c r="J295" s="226" t="s">
        <v>543</v>
      </c>
      <c r="K295" s="221"/>
      <c r="L295" s="222"/>
      <c r="M295" s="222"/>
      <c r="N295" s="223"/>
      <c r="O295" s="41"/>
      <c r="R295" s="203" t="s">
        <v>731</v>
      </c>
    </row>
    <row r="296" spans="1:18" ht="12.75" customHeight="1">
      <c r="A296" s="185">
        <v>172</v>
      </c>
      <c r="B296" s="186">
        <v>44481</v>
      </c>
      <c r="C296" s="186"/>
      <c r="D296" s="187" t="s">
        <v>384</v>
      </c>
      <c r="E296" s="188" t="s">
        <v>570</v>
      </c>
      <c r="F296" s="158">
        <v>45.5</v>
      </c>
      <c r="G296" s="188"/>
      <c r="H296" s="188">
        <v>56.5</v>
      </c>
      <c r="I296" s="190">
        <v>56</v>
      </c>
      <c r="J296" s="160" t="s">
        <v>887</v>
      </c>
      <c r="K296" s="161">
        <f>H296-F296</f>
        <v>11</v>
      </c>
      <c r="L296" s="162">
        <f>K296/F296</f>
        <v>0.24175824175824176</v>
      </c>
      <c r="M296" s="157" t="s">
        <v>540</v>
      </c>
      <c r="N296" s="163">
        <v>44881</v>
      </c>
      <c r="O296" s="41"/>
      <c r="R296" s="203"/>
    </row>
    <row r="297" spans="1:18" ht="12.75" customHeight="1">
      <c r="A297" s="185">
        <v>173</v>
      </c>
      <c r="B297" s="186">
        <v>44551</v>
      </c>
      <c r="C297" s="186"/>
      <c r="D297" s="187" t="s">
        <v>118</v>
      </c>
      <c r="E297" s="188" t="s">
        <v>570</v>
      </c>
      <c r="F297" s="158">
        <v>2300</v>
      </c>
      <c r="G297" s="188"/>
      <c r="H297" s="188">
        <f>(2820+2200)/2</f>
        <v>2510</v>
      </c>
      <c r="I297" s="190">
        <v>3000</v>
      </c>
      <c r="J297" s="160" t="s">
        <v>805</v>
      </c>
      <c r="K297" s="161">
        <f>H297-F297</f>
        <v>210</v>
      </c>
      <c r="L297" s="162">
        <f>K297/F297</f>
        <v>9.1304347826086957E-2</v>
      </c>
      <c r="M297" s="157" t="s">
        <v>540</v>
      </c>
      <c r="N297" s="163">
        <v>44649</v>
      </c>
      <c r="O297" s="1"/>
      <c r="R297" s="203"/>
    </row>
    <row r="298" spans="1:18" ht="12.75" customHeight="1">
      <c r="A298" s="227">
        <v>174</v>
      </c>
      <c r="B298" s="222">
        <v>44606</v>
      </c>
      <c r="C298" s="227"/>
      <c r="D298" s="227" t="s">
        <v>404</v>
      </c>
      <c r="E298" s="224" t="s">
        <v>570</v>
      </c>
      <c r="F298" s="224" t="s">
        <v>800</v>
      </c>
      <c r="G298" s="224"/>
      <c r="H298" s="224"/>
      <c r="I298" s="224">
        <v>764</v>
      </c>
      <c r="J298" s="224" t="s">
        <v>543</v>
      </c>
      <c r="K298" s="224"/>
      <c r="L298" s="224"/>
      <c r="M298" s="224"/>
      <c r="N298" s="227"/>
      <c r="O298" s="41"/>
      <c r="R298" s="203"/>
    </row>
    <row r="299" spans="1:18" ht="12.75" customHeight="1">
      <c r="A299" s="185">
        <v>175</v>
      </c>
      <c r="B299" s="186">
        <v>44613</v>
      </c>
      <c r="C299" s="186"/>
      <c r="D299" s="187" t="s">
        <v>767</v>
      </c>
      <c r="E299" s="188" t="s">
        <v>570</v>
      </c>
      <c r="F299" s="158">
        <v>1255</v>
      </c>
      <c r="G299" s="188"/>
      <c r="H299" s="188">
        <v>1515</v>
      </c>
      <c r="I299" s="190">
        <v>1510</v>
      </c>
      <c r="J299" s="160" t="s">
        <v>628</v>
      </c>
      <c r="K299" s="161">
        <f>H299-F299</f>
        <v>260</v>
      </c>
      <c r="L299" s="162">
        <f>K299/F299</f>
        <v>0.20717131474103587</v>
      </c>
      <c r="M299" s="157" t="s">
        <v>540</v>
      </c>
      <c r="N299" s="163">
        <v>44834</v>
      </c>
      <c r="O299" s="41"/>
      <c r="R299" s="203"/>
    </row>
    <row r="300" spans="1:18" ht="12.75" customHeight="1">
      <c r="A300">
        <v>176</v>
      </c>
      <c r="B300" s="222">
        <v>44670</v>
      </c>
      <c r="C300" s="222"/>
      <c r="D300" s="227" t="s">
        <v>505</v>
      </c>
      <c r="E300" s="260" t="s">
        <v>570</v>
      </c>
      <c r="F300" s="224" t="s">
        <v>807</v>
      </c>
      <c r="G300" s="224"/>
      <c r="H300" s="224"/>
      <c r="I300" s="224">
        <v>553</v>
      </c>
      <c r="J300" s="224" t="s">
        <v>543</v>
      </c>
      <c r="K300" s="224"/>
      <c r="L300" s="224"/>
      <c r="M300" s="224"/>
      <c r="N300" s="224"/>
      <c r="O300" s="41"/>
      <c r="R300" s="203"/>
    </row>
    <row r="301" spans="1:18" ht="12.75" customHeight="1">
      <c r="A301" s="185">
        <v>177</v>
      </c>
      <c r="B301" s="186">
        <v>44746</v>
      </c>
      <c r="C301" s="186"/>
      <c r="D301" s="187" t="s">
        <v>841</v>
      </c>
      <c r="E301" s="188" t="s">
        <v>570</v>
      </c>
      <c r="F301" s="158">
        <v>207.5</v>
      </c>
      <c r="G301" s="188"/>
      <c r="H301" s="188">
        <v>254</v>
      </c>
      <c r="I301" s="190">
        <v>254</v>
      </c>
      <c r="J301" s="160" t="s">
        <v>628</v>
      </c>
      <c r="K301" s="161">
        <f>H301-F301</f>
        <v>46.5</v>
      </c>
      <c r="L301" s="162">
        <f>K301/F301</f>
        <v>0.22409638554216868</v>
      </c>
      <c r="M301" s="157" t="s">
        <v>540</v>
      </c>
      <c r="N301" s="163">
        <v>44792</v>
      </c>
      <c r="O301" s="1"/>
      <c r="R301" s="203"/>
    </row>
    <row r="302" spans="1:18" ht="12.75" customHeight="1">
      <c r="A302" s="185">
        <v>178</v>
      </c>
      <c r="B302" s="186">
        <v>44775</v>
      </c>
      <c r="C302" s="186"/>
      <c r="D302" s="187" t="s">
        <v>451</v>
      </c>
      <c r="E302" s="188" t="s">
        <v>570</v>
      </c>
      <c r="F302" s="158">
        <v>31.25</v>
      </c>
      <c r="G302" s="188"/>
      <c r="H302" s="188">
        <v>38.75</v>
      </c>
      <c r="I302" s="190">
        <v>38</v>
      </c>
      <c r="J302" s="160" t="s">
        <v>628</v>
      </c>
      <c r="K302" s="161">
        <f t="shared" ref="K302" si="134">H302-F302</f>
        <v>7.5</v>
      </c>
      <c r="L302" s="162">
        <f t="shared" ref="L302" si="135">K302/F302</f>
        <v>0.24</v>
      </c>
      <c r="M302" s="157" t="s">
        <v>540</v>
      </c>
      <c r="N302" s="163">
        <v>44844</v>
      </c>
      <c r="O302" s="41"/>
      <c r="R302" s="54"/>
    </row>
    <row r="303" spans="1:18" ht="12.75" customHeight="1">
      <c r="A303" s="221">
        <v>179</v>
      </c>
      <c r="B303" s="222">
        <v>44841</v>
      </c>
      <c r="C303" s="227"/>
      <c r="D303" s="227" t="s">
        <v>849</v>
      </c>
      <c r="E303" s="260" t="s">
        <v>570</v>
      </c>
      <c r="F303" s="224" t="s">
        <v>850</v>
      </c>
      <c r="G303" s="224"/>
      <c r="H303" s="224"/>
      <c r="I303" s="224">
        <v>840</v>
      </c>
      <c r="J303" s="224" t="s">
        <v>543</v>
      </c>
      <c r="K303" s="224"/>
      <c r="L303" s="224"/>
      <c r="M303" s="224"/>
      <c r="N303" s="224"/>
      <c r="O303" s="41"/>
      <c r="Q303" s="206"/>
      <c r="R303" s="54"/>
    </row>
    <row r="304" spans="1:18" ht="12.75" customHeight="1">
      <c r="A304" s="221">
        <v>180</v>
      </c>
      <c r="B304" s="222">
        <v>44844</v>
      </c>
      <c r="C304" s="227"/>
      <c r="D304" s="227" t="s">
        <v>406</v>
      </c>
      <c r="E304" s="260" t="s">
        <v>570</v>
      </c>
      <c r="F304" s="224" t="s">
        <v>852</v>
      </c>
      <c r="G304" s="224"/>
      <c r="H304" s="224"/>
      <c r="I304" s="224">
        <v>291</v>
      </c>
      <c r="J304" s="224" t="s">
        <v>543</v>
      </c>
      <c r="K304" s="224"/>
      <c r="L304" s="224"/>
      <c r="M304" s="224"/>
      <c r="N304" s="224"/>
      <c r="O304" s="41"/>
      <c r="Q304" s="206"/>
      <c r="R304" s="54"/>
    </row>
    <row r="305" spans="1:18" ht="12.75" customHeight="1">
      <c r="A305" s="221">
        <v>181</v>
      </c>
      <c r="B305" s="222">
        <v>44845</v>
      </c>
      <c r="C305" s="227"/>
      <c r="D305" s="227" t="s">
        <v>404</v>
      </c>
      <c r="E305" s="260" t="s">
        <v>570</v>
      </c>
      <c r="F305" s="224" t="s">
        <v>884</v>
      </c>
      <c r="G305" s="224"/>
      <c r="H305" s="224"/>
      <c r="I305" s="224">
        <v>765</v>
      </c>
      <c r="J305" s="224" t="s">
        <v>543</v>
      </c>
      <c r="K305" s="224"/>
      <c r="L305" s="224"/>
      <c r="M305" s="224"/>
      <c r="N305" s="224"/>
      <c r="O305" s="41"/>
      <c r="Q305" s="206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B308" s="204" t="s">
        <v>763</v>
      </c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A312" s="205"/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A313" s="205"/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A314" s="53"/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</sheetData>
  <autoFilter ref="R1:R310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2022-12-18T10:55:33Z</dcterms:modified>
</cp:coreProperties>
</file>