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20" i="6"/>
  <c r="L77"/>
  <c r="M77" s="1"/>
  <c r="K77"/>
  <c r="L75"/>
  <c r="K75"/>
  <c r="L70"/>
  <c r="M70" s="1"/>
  <c r="K70"/>
  <c r="K97"/>
  <c r="M97" s="1"/>
  <c r="L18"/>
  <c r="M18" s="1"/>
  <c r="K18"/>
  <c r="K98"/>
  <c r="M98" s="1"/>
  <c r="L76"/>
  <c r="K76"/>
  <c r="L71"/>
  <c r="K71"/>
  <c r="L74"/>
  <c r="K74"/>
  <c r="L73"/>
  <c r="K73"/>
  <c r="K45"/>
  <c r="L45"/>
  <c r="L44"/>
  <c r="K44"/>
  <c r="L43"/>
  <c r="K43"/>
  <c r="L19"/>
  <c r="K19"/>
  <c r="L15"/>
  <c r="K15"/>
  <c r="P17"/>
  <c r="L42"/>
  <c r="K42"/>
  <c r="L72"/>
  <c r="K72"/>
  <c r="L69"/>
  <c r="K69"/>
  <c r="L16"/>
  <c r="K16"/>
  <c r="L38"/>
  <c r="K38"/>
  <c r="K96"/>
  <c r="M96" s="1"/>
  <c r="L68"/>
  <c r="K68"/>
  <c r="K95"/>
  <c r="M95" s="1"/>
  <c r="L66"/>
  <c r="K66"/>
  <c r="L41"/>
  <c r="K41"/>
  <c r="P109"/>
  <c r="L109"/>
  <c r="K109"/>
  <c r="K94"/>
  <c r="M94" s="1"/>
  <c r="L67"/>
  <c r="K67"/>
  <c r="K93"/>
  <c r="M93" s="1"/>
  <c r="L61"/>
  <c r="K61"/>
  <c r="L39"/>
  <c r="K39"/>
  <c r="K92"/>
  <c r="M92" s="1"/>
  <c r="L40"/>
  <c r="K40"/>
  <c r="L65"/>
  <c r="K65"/>
  <c r="L64"/>
  <c r="K64"/>
  <c r="L62"/>
  <c r="K62"/>
  <c r="L58"/>
  <c r="K58"/>
  <c r="L31"/>
  <c r="K31"/>
  <c r="L13"/>
  <c r="K13"/>
  <c r="P14"/>
  <c r="K91"/>
  <c r="M91" s="1"/>
  <c r="L60"/>
  <c r="K60"/>
  <c r="L37"/>
  <c r="K37"/>
  <c r="L36"/>
  <c r="K36"/>
  <c r="L34"/>
  <c r="K34"/>
  <c r="L11"/>
  <c r="K11"/>
  <c r="L59"/>
  <c r="K59"/>
  <c r="L32"/>
  <c r="K32"/>
  <c r="K90"/>
  <c r="M90" s="1"/>
  <c r="L57"/>
  <c r="K57"/>
  <c r="L12"/>
  <c r="K12"/>
  <c r="K89"/>
  <c r="M89" s="1"/>
  <c r="K88"/>
  <c r="M88" s="1"/>
  <c r="K87"/>
  <c r="M87" s="1"/>
  <c r="L56"/>
  <c r="L55"/>
  <c r="M74" l="1"/>
  <c r="M58"/>
  <c r="M40"/>
  <c r="M67"/>
  <c r="M15"/>
  <c r="M43"/>
  <c r="M68"/>
  <c r="M73"/>
  <c r="M75"/>
  <c r="M38"/>
  <c r="M69"/>
  <c r="M19"/>
  <c r="M76"/>
  <c r="M44"/>
  <c r="M71"/>
  <c r="M45"/>
  <c r="M66"/>
  <c r="M109"/>
  <c r="M42"/>
  <c r="M31"/>
  <c r="M16"/>
  <c r="M41"/>
  <c r="M72"/>
  <c r="M11"/>
  <c r="M13"/>
  <c r="M64"/>
  <c r="M39"/>
  <c r="M61"/>
  <c r="M36"/>
  <c r="M34"/>
  <c r="M65"/>
  <c r="M62"/>
  <c r="M32"/>
  <c r="M60"/>
  <c r="M37"/>
  <c r="M59"/>
  <c r="M57"/>
  <c r="M12"/>
  <c r="K56"/>
  <c r="M56" s="1"/>
  <c r="L30"/>
  <c r="K30"/>
  <c r="L35"/>
  <c r="K35"/>
  <c r="L33"/>
  <c r="K33"/>
  <c r="K55"/>
  <c r="M55" s="1"/>
  <c r="L10"/>
  <c r="K10"/>
  <c r="P108"/>
  <c r="L108"/>
  <c r="K108"/>
  <c r="H303"/>
  <c r="M35" l="1"/>
  <c r="M30"/>
  <c r="M33"/>
  <c r="M10"/>
  <c r="M108"/>
  <c r="K303" l="1"/>
  <c r="L303" s="1"/>
  <c r="K292"/>
  <c r="L292" s="1"/>
  <c r="K282"/>
  <c r="L282" s="1"/>
  <c r="K298" l="1"/>
  <c r="L298" s="1"/>
  <c r="K299" l="1"/>
  <c r="L299" s="1"/>
  <c r="K296" l="1"/>
  <c r="L296" s="1"/>
  <c r="K275"/>
  <c r="L275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F265"/>
  <c r="K265" s="1"/>
  <c r="L265" s="1"/>
  <c r="F264"/>
  <c r="K264" s="1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3"/>
  <c r="L243" s="1"/>
  <c r="F242"/>
  <c r="K242" s="1"/>
  <c r="L242" s="1"/>
  <c r="K241"/>
  <c r="L241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2"/>
  <c r="L212" s="1"/>
  <c r="K210"/>
  <c r="L210" s="1"/>
  <c r="K209"/>
  <c r="L209" s="1"/>
  <c r="K208"/>
  <c r="L208" s="1"/>
  <c r="K206"/>
  <c r="L206" s="1"/>
  <c r="K205"/>
  <c r="L205" s="1"/>
  <c r="K204"/>
  <c r="L204" s="1"/>
  <c r="K203"/>
  <c r="K202"/>
  <c r="L202" s="1"/>
  <c r="K201"/>
  <c r="L201" s="1"/>
  <c r="K199"/>
  <c r="L199" s="1"/>
  <c r="K198"/>
  <c r="L198" s="1"/>
  <c r="K197"/>
  <c r="L197" s="1"/>
  <c r="K196"/>
  <c r="L196" s="1"/>
  <c r="K195"/>
  <c r="L195" s="1"/>
  <c r="F194"/>
  <c r="K194" s="1"/>
  <c r="L194" s="1"/>
  <c r="H193"/>
  <c r="K193" s="1"/>
  <c r="L193" s="1"/>
  <c r="K190"/>
  <c r="L190" s="1"/>
  <c r="K189"/>
  <c r="L189" s="1"/>
  <c r="K188"/>
  <c r="L188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M7"/>
  <c r="D7" i="5"/>
  <c r="K6" i="4"/>
  <c r="K6" i="3"/>
  <c r="L6" i="2"/>
</calcChain>
</file>

<file path=xl/sharedStrings.xml><?xml version="1.0" encoding="utf-8"?>
<sst xmlns="http://schemas.openxmlformats.org/spreadsheetml/2006/main" count="2862" uniqueCount="1108">
  <si>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</si>
  <si>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</si>
  <si>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</si>
  <si>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</si>
  <si>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</si>
  <si>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</si>
  <si>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</si>
  <si>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</si>
  <si>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</si>
  <si>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</si>
  <si>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</si>
  <si>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</si>
  <si>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</si>
  <si>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</si>
  <si>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</si>
  <si>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</si>
  <si>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</si>
  <si>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</si>
  <si>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</si>
  <si>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</si>
  <si>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</si>
  <si>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</si>
  <si>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</si>
  <si>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</si>
  <si>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</si>
  <si>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</si>
  <si>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</si>
  <si>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</si>
  <si>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</si>
  <si>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</si>
  <si>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</si>
  <si>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</si>
  <si>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</si>
  <si>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</si>
  <si>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</si>
  <si>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</si>
  <si>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</si>
  <si>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</si>
  <si>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</si>
  <si>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</si>
  <si>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</si>
  <si>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</si>
  <si>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</si>
  <si>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</si>
  <si>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</si>
  <si>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</si>
  <si>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</si>
  <si>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</si>
  <si>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</si>
  <si>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</si>
  <si>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</si>
  <si>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</si>
  <si>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</si>
  <si>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</si>
  <si>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</si>
  <si>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</si>
  <si>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</si>
  <si>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</si>
  <si>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</si>
  <si>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</si>
  <si>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</si>
  <si>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</si>
  <si>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</si>
  <si>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</si>
  <si>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</si>
  <si>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</si>
  <si>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</si>
  <si>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</si>
  <si>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</si>
  <si>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</si>
  <si>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</si>
  <si>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</si>
  <si>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</si>
  <si>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</si>
  <si>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</si>
  <si>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</si>
  <si>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</si>
  <si>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</si>
  <si>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</si>
  <si>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</si>
  <si>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</si>
  <si>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</si>
  <si>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</si>
  <si>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</si>
  <si>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</si>
  <si>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</si>
  <si>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</si>
  <si>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</si>
  <si>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</si>
  <si>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</si>
  <si>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</si>
  <si>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</si>
  <si>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</si>
  <si>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</si>
  <si>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</si>
  <si>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</si>
  <si>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</si>
  <si>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</si>
  <si>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</si>
  <si>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</si>
  <si>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</si>
  <si>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</si>
  <si>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</si>
  <si>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</si>
  <si>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</si>
  <si>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</si>
  <si>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</si>
  <si>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</si>
  <si>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</si>
  <si>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</si>
  <si>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</si>
  <si>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</si>
  <si>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</si>
  <si>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</si>
  <si>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</si>
  <si>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</si>
  <si>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</si>
  <si>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</si>
  <si>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</si>
  <si>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</si>
  <si>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</si>
  <si>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</si>
  <si>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</si>
  <si>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</si>
  <si>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</si>
  <si>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</si>
  <si>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</si>
  <si>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</si>
  <si>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</si>
  <si>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</si>
  <si>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</si>
  <si>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</si>
  <si>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</si>
  <si>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</si>
  <si>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</si>
  <si>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</si>
  <si>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</si>
  <si>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</si>
  <si>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</si>
  <si>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</si>
  <si>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</si>
  <si>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</si>
  <si>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</si>
  <si>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</si>
  <si>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</si>
  <si>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</si>
  <si>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</si>
  <si>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</si>
  <si>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</si>
  <si>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</si>
  <si>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</si>
  <si>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</si>
  <si>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</si>
  <si>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</si>
  <si>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</si>
  <si>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</si>
  <si>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</si>
  <si>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</si>
  <si>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</si>
  <si>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</si>
  <si>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</si>
  <si>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</si>
  <si>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</si>
  <si>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</si>
  <si>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</si>
  <si>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</si>
  <si>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</si>
  <si>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</si>
  <si>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</si>
  <si>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</si>
  <si>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</si>
  <si>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</si>
  <si>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</si>
  <si>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</si>
  <si>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</si>
  <si>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</si>
  <si>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</si>
  <si>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</si>
  <si>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</si>
  <si>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</si>
  <si>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</si>
  <si>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</si>
  <si>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</si>
  <si>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</si>
  <si>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</si>
  <si>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</si>
  <si>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</si>
  <si>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</si>
  <si>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</si>
  <si>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</si>
  <si>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</si>
  <si>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</si>
  <si>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</si>
  <si>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</si>
  <si>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</si>
  <si>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</si>
  <si>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</si>
  <si>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</si>
  <si>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</si>
  <si>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</si>
  <si>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</si>
  <si>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</si>
  <si>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</si>
  <si>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</si>
  <si>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</si>
  <si>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</si>
  <si>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</si>
  <si>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</si>
  <si>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</si>
  <si>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</si>
  <si>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</si>
  <si>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</si>
  <si>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</si>
  <si>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</si>
  <si>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</si>
  <si>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</si>
  <si>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</si>
  <si>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</si>
  <si>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</si>
  <si>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</si>
  <si>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</si>
  <si>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</si>
  <si>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</si>
  <si>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</si>
  <si>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</si>
  <si>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</si>
  <si>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</si>
  <si>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</si>
  <si>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</si>
  <si>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</si>
  <si>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</si>
  <si>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</si>
  <si>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</si>
  <si>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</si>
  <si>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</si>
  <si>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</si>
  <si>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</si>
  <si>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</si>
  <si>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</si>
  <si>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</si>
  <si>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</si>
  <si>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</si>
  <si>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</si>
  <si>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</si>
  <si>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</si>
  <si>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</si>
  <si>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</si>
  <si>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</si>
  <si>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</si>
  <si>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</si>
  <si>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</si>
  <si>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</si>
  <si>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</si>
  <si>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</si>
  <si>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</si>
  <si>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</si>
  <si>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</si>
  <si>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</si>
  <si>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</si>
  <si>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</si>
  <si>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</si>
  <si>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</si>
  <si>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</si>
  <si>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</si>
  <si>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</si>
  <si>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</si>
  <si>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</si>
  <si>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</si>
  <si>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</si>
  <si>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</si>
  <si>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</si>
  <si>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</si>
  <si>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</si>
  <si>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</si>
  <si>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</si>
  <si>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</si>
  <si>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</si>
  <si>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</si>
  <si>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</si>
  <si>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</si>
  <si>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</si>
  <si>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</si>
  <si>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</si>
  <si>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</si>
  <si>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</si>
  <si>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</si>
  <si>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</si>
  <si>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</si>
  <si>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</si>
  <si>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</si>
  <si>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</si>
  <si>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</si>
  <si>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</si>
  <si>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</si>
  <si>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</si>
  <si>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</si>
  <si>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</si>
  <si>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</si>
  <si>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</si>
  <si>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</si>
  <si>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</si>
  <si>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</si>
  <si>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</si>
  <si>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</si>
  <si>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</si>
  <si>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</si>
  <si>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</si>
  <si>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</si>
  <si>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</si>
  <si>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</si>
  <si>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</si>
  <si>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</si>
  <si>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</si>
  <si>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</si>
  <si>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</si>
  <si>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</si>
  <si>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</si>
  <si>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</si>
  <si>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</si>
  <si>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</si>
  <si>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</si>
  <si>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</si>
  <si>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</si>
  <si>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</si>
  <si>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</si>
  <si>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</si>
  <si>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</si>
  <si>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</si>
  <si>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</si>
  <si>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</si>
  <si>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</si>
  <si>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</si>
  <si>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</si>
  <si>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</si>
  <si>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</si>
  <si>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</si>
  <si>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</si>
  <si>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</si>
  <si>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</si>
  <si>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</si>
  <si>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</si>
  <si>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</si>
  <si>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</si>
  <si>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</si>
  <si>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</si>
  <si>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</si>
  <si>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</si>
  <si>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</si>
  <si>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</si>
  <si>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</si>
  <si>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</si>
  <si>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</si>
  <si>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</si>
  <si>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</si>
  <si>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</si>
  <si>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</si>
  <si>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</si>
  <si>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</si>
  <si>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</si>
  <si>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</si>
  <si>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</si>
  <si>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</si>
  <si>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</si>
  <si>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</si>
  <si>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</si>
  <si>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</si>
  <si>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</si>
  <si>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</si>
  <si>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</si>
  <si>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</si>
  <si>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</si>
  <si>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</si>
  <si>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</si>
  <si>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</si>
  <si>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</si>
  <si>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</si>
  <si>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</si>
  <si>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</si>
  <si>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</si>
  <si>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</si>
  <si>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</si>
  <si>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</si>
  <si>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</si>
  <si>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</si>
  <si>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</si>
  <si>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</si>
  <si>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</si>
  <si>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</si>
  <si>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</si>
  <si>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</si>
  <si>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</si>
  <si>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</si>
  <si>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</si>
  <si>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</si>
  <si>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</si>
  <si>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</si>
  <si>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</si>
  <si>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</si>
  <si>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</si>
  <si>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</si>
  <si>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</si>
  <si>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</si>
  <si>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</si>
  <si>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</si>
  <si>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</si>
  <si>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</si>
  <si>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</si>
  <si>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</si>
  <si>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</si>
  <si>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</si>
  <si>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</si>
  <si>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</si>
  <si>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</si>
  <si>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</si>
  <si>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</si>
  <si>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</si>
  <si>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</si>
  <si>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</si>
  <si>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</si>
  <si>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</si>
  <si>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</si>
  <si>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</si>
  <si>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</si>
  <si>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</si>
  <si>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</si>
  <si>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</si>
  <si>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</si>
  <si>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</si>
  <si>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</si>
  <si>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</si>
  <si>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</si>
  <si>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</si>
  <si>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</si>
  <si>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</si>
  <si>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</si>
  <si>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</si>
  <si>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</si>
  <si>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</si>
  <si>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</si>
  <si>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</si>
  <si>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</si>
  <si>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</si>
  <si>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</si>
  <si>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</si>
  <si>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</si>
  <si>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</si>
  <si>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</si>
  <si>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</si>
  <si>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</si>
  <si>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</si>
  <si>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</si>
  <si>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</si>
  <si>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</si>
  <si>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</si>
  <si>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</si>
  <si>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</si>
  <si>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</si>
  <si>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</si>
  <si>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</si>
  <si>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</si>
  <si>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</si>
  <si>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</si>
  <si>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</si>
  <si>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</si>
  <si>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</si>
  <si>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</si>
  <si>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</si>
  <si>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</si>
  <si>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</si>
  <si>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</si>
  <si>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</si>
  <si>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</si>
  <si>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</si>
  <si>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</si>
  <si>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</si>
  <si>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</si>
  <si>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</si>
  <si>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</si>
  <si>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</si>
  <si>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</si>
  <si>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</si>
  <si>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</si>
  <si>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</si>
  <si>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</si>
  <si>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</si>
  <si>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</si>
  <si>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</si>
  <si>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</si>
  <si>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</si>
  <si>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</si>
  <si>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</si>
  <si>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</si>
  <si>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</si>
  <si>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</si>
  <si>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</si>
  <si>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</si>
  <si>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</si>
  <si>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</si>
  <si>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</si>
  <si>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</si>
  <si>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</si>
  <si>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</si>
  <si>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</si>
  <si>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</si>
  <si>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</si>
  <si>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</si>
  <si>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</si>
  <si>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</si>
  <si>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</si>
  <si>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</si>
  <si>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</si>
  <si>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</si>
  <si>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</si>
  <si>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</si>
  <si>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</si>
  <si>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</si>
  <si>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</si>
  <si>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</si>
  <si>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</si>
  <si>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</si>
  <si>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</si>
  <si>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</si>
  <si>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</si>
  <si>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</si>
  <si>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</si>
  <si>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</si>
  <si>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</si>
  <si>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</si>
  <si>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</si>
  <si>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</si>
  <si>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</si>
  <si>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</si>
  <si>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</si>
  <si>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</si>
  <si>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</si>
  <si>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</si>
  <si>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</si>
  <si>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</si>
  <si>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</si>
  <si>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</si>
  <si>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</si>
  <si>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</si>
  <si>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</si>
  <si>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</si>
  <si>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</si>
  <si>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</si>
  <si>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</si>
  <si>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</si>
  <si>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</si>
  <si>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</si>
  <si>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</si>
  <si>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</si>
  <si>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</si>
  <si>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</si>
  <si>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</si>
  <si>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</si>
  <si>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</si>
  <si>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</si>
  <si>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</si>
  <si>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</si>
  <si>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</si>
  <si>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</si>
  <si>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</si>
  <si>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</si>
  <si>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</si>
  <si>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</si>
  <si>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</si>
  <si>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</si>
  <si>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</si>
  <si>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</si>
  <si>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</si>
  <si>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</si>
  <si>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</si>
  <si>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</si>
  <si>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</si>
  <si>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</si>
  <si>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</si>
  <si>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</si>
  <si>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</si>
  <si>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</si>
  <si>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</si>
  <si>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</si>
  <si>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</si>
  <si>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</si>
  <si>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</si>
  <si>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</si>
  <si>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</si>
  <si>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</si>
  <si>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</si>
  <si>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</si>
  <si>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</si>
  <si>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</si>
  <si>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</si>
  <si>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</si>
  <si>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</si>
  <si>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</si>
  <si>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</si>
  <si>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</si>
  <si>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</si>
  <si>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</si>
  <si>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</si>
  <si>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</si>
  <si>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</si>
  <si>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</si>
  <si>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</si>
  <si>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</si>
  <si>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</si>
  <si>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</si>
  <si>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</si>
  <si>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</si>
  <si>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</si>
  <si>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</si>
  <si>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</si>
  <si>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</si>
  <si>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</si>
  <si>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</si>
  <si>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</si>
  <si>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</si>
  <si>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</si>
  <si>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</si>
  <si>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</si>
  <si>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</si>
  <si>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</si>
  <si>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</si>
  <si>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</si>
  <si>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</si>
  <si>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</si>
  <si>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</si>
  <si>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</si>
  <si>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</si>
  <si>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</si>
  <si>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</si>
  <si>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</si>
  <si>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</si>
  <si>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</si>
  <si>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</si>
  <si>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</si>
  <si>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</si>
  <si>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</si>
  <si>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</si>
  <si>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</si>
  <si>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</si>
  <si>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</si>
  <si>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</si>
  <si>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</si>
  <si>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</si>
  <si>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</si>
  <si>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</si>
  <si>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</si>
  <si>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</si>
  <si>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</si>
  <si>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</si>
  <si>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</si>
  <si>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</si>
  <si>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</si>
  <si>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</si>
  <si>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</si>
  <si>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</si>
  <si>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</si>
  <si>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</si>
  <si>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</si>
  <si>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</si>
  <si>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</si>
  <si>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</si>
  <si>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</si>
  <si>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</si>
  <si>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</si>
  <si>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</si>
  <si>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</si>
  <si>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</si>
  <si>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</si>
  <si>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</si>
  <si>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</si>
  <si>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</si>
  <si>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</si>
  <si>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</si>
  <si>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</si>
  <si>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</si>
  <si>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</si>
  <si>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</si>
  <si>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</si>
  <si>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</si>
  <si>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</si>
  <si>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</si>
  <si>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</si>
  <si>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</si>
  <si>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</si>
  <si>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</si>
  <si>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</si>
  <si>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</si>
  <si>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</si>
  <si>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</si>
  <si>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</si>
  <si>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</si>
  <si>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</si>
  <si>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</si>
  <si>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</si>
  <si>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</si>
  <si>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</si>
  <si>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</si>
  <si>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</si>
  <si>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</si>
  <si>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</si>
  <si>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</si>
  <si>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</si>
  <si>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</si>
  <si>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</si>
  <si>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</si>
  <si>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</si>
  <si>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</si>
  <si>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</si>
  <si>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</si>
  <si>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</si>
  <si>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</si>
  <si>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</si>
  <si>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</si>
  <si>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</si>
  <si>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</si>
  <si>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</si>
  <si>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</si>
  <si>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</si>
  <si>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</si>
  <si>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</si>
  <si>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</si>
  <si>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</si>
  <si>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</si>
  <si>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</si>
  <si>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</si>
  <si>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</si>
  <si>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</si>
  <si>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</si>
  <si>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</si>
  <si>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</si>
  <si>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</si>
  <si>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</si>
  <si>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</si>
  <si>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</si>
  <si>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</si>
  <si>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</si>
  <si>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</si>
  <si>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</si>
  <si>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</si>
  <si>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</si>
  <si>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</si>
  <si>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</si>
  <si>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</si>
  <si>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</si>
  <si>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</si>
  <si>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</si>
  <si>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</si>
  <si>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</si>
  <si>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</si>
  <si>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</si>
  <si>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</si>
  <si>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</si>
  <si>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</si>
  <si>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</si>
  <si>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</si>
  <si>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</si>
  <si>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</si>
  <si>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</si>
  <si>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</si>
  <si>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</si>
  <si>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</si>
  <si>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</si>
  <si>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</si>
  <si>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</si>
  <si>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</si>
  <si>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</si>
  <si>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</si>
  <si>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</si>
  <si>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</si>
  <si>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</si>
  <si>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</si>
  <si>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</si>
  <si>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</si>
  <si>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</si>
  <si>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</si>
  <si>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</si>
  <si>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</si>
  <si>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</si>
  <si>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</si>
  <si>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</si>
  <si>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</si>
  <si>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</si>
  <si>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</si>
  <si>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</si>
  <si>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</si>
  <si>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</si>
  <si>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</si>
  <si>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</si>
  <si>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</si>
  <si>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</si>
  <si>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</si>
  <si>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</si>
  <si>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</si>
  <si>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</si>
  <si>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</si>
  <si>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</si>
  <si>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</si>
  <si>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</si>
  <si>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</si>
  <si>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</si>
  <si>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</si>
  <si>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</si>
  <si>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</si>
  <si>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</si>
  <si>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</si>
  <si>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</si>
  <si>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</si>
  <si>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</si>
  <si>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</si>
  <si>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</si>
  <si>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</si>
  <si>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</si>
  <si>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</si>
  <si>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</si>
  <si>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</si>
  <si>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</si>
  <si>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</si>
  <si>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</si>
  <si>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</si>
  <si>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</si>
  <si>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</si>
  <si>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</si>
  <si>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</si>
  <si>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</si>
  <si>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</si>
  <si>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</si>
  <si>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</si>
  <si>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</si>
  <si>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</si>
  <si>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</si>
  <si>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</si>
  <si>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</si>
  <si>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</si>
  <si>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</si>
  <si>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</si>
  <si>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</si>
  <si>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</si>
  <si>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</si>
  <si>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</si>
  <si>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</si>
  <si>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</si>
  <si>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</si>
  <si>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</si>
  <si>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</si>
  <si>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</si>
  <si>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</si>
  <si>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</si>
  <si>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</si>
  <si>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</si>
  <si>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</si>
  <si>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</si>
  <si>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</si>
  <si>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</si>
  <si>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</si>
  <si>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</si>
  <si>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</si>
  <si>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</si>
  <si>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</si>
  <si>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</si>
  <si>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</si>
  <si>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</si>
  <si>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</si>
  <si>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</si>
  <si>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</si>
  <si>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</si>
  <si>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</si>
  <si>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</si>
  <si>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</si>
  <si>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</si>
  <si>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</si>
  <si>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</si>
  <si>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</si>
  <si>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</si>
  <si>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</si>
  <si>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</si>
  <si>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</si>
  <si>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</si>
  <si>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</si>
  <si>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</si>
  <si>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</si>
  <si>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</si>
  <si>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</si>
  <si>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</si>
  <si>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</si>
  <si>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</si>
  <si>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</si>
  <si>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</si>
  <si>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</si>
  <si>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</si>
  <si>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</si>
  <si>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</si>
  <si>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</si>
  <si>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</si>
  <si>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</si>
  <si>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</si>
  <si>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</si>
  <si>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</si>
  <si>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</si>
  <si>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</si>
  <si>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</si>
  <si>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</si>
  <si>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</si>
  <si>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</si>
  <si>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</si>
  <si>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</si>
  <si>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</si>
  <si>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</si>
  <si>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</si>
  <si>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</si>
  <si>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</si>
  <si>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</si>
  <si>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</si>
  <si>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</si>
  <si>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</si>
  <si>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</si>
  <si>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</si>
  <si>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</si>
  <si>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</si>
  <si>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</si>
  <si>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</si>
  <si>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</si>
  <si>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</si>
  <si>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</si>
  <si>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</si>
  <si>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</si>
  <si>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</si>
  <si>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</si>
  <si>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</si>
  <si>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3430-3440</t>
  </si>
  <si>
    <t>3540-3600</t>
  </si>
  <si>
    <t>PANTH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</si>
  <si>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</si>
  <si>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</si>
  <si>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</si>
  <si>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</si>
  <si>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</si>
  <si>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</si>
  <si>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</si>
  <si>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</si>
  <si>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</si>
  <si>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</si>
  <si>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</si>
  <si>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</si>
  <si>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</si>
  <si>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</si>
  <si>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</si>
  <si>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</si>
  <si>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</si>
  <si>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</si>
  <si>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</si>
  <si>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ALPHA LEON ENTERPRISES LLP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</si>
  <si>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</si>
  <si>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</si>
  <si>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</si>
  <si>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</si>
  <si>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</si>
  <si>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</si>
  <si>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</si>
  <si>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</si>
  <si>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</si>
  <si>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</si>
  <si>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</si>
  <si>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</si>
  <si>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</si>
  <si>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</si>
  <si>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</si>
  <si>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</si>
  <si>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</si>
  <si>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2180-2200</t>
  </si>
  <si>
    <t>Profit of Rs.37/-</t>
  </si>
  <si>
    <t>Profit of Rs.565/-</t>
  </si>
  <si>
    <t>BCLENTERPR</t>
  </si>
  <si>
    <t>SONUINFRA</t>
  </si>
  <si>
    <t>Sonu Infratech Limited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</si>
  <si>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</si>
  <si>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</si>
  <si>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</si>
  <si>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</si>
  <si>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</si>
  <si>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</si>
  <si>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</si>
  <si>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</si>
  <si>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</si>
  <si>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KRETTOSYS</t>
  </si>
  <si>
    <t>VAXTEX COTFAB LIMITED</t>
  </si>
  <si>
    <t>UMESH BALKISHAN TIBREWALAL HUF</t>
  </si>
  <si>
    <t>TOPGAIN FINANCE PRIVATE LIMITED</t>
  </si>
  <si>
    <t>ESSEN-RE</t>
  </si>
  <si>
    <t>Integra Essentia Limited</t>
  </si>
  <si>
    <t>KSHITIJPOL</t>
  </si>
  <si>
    <t>Kshitij Polyline Limited</t>
  </si>
  <si>
    <t>PALASH  BANERJEE</t>
  </si>
  <si>
    <t>VISHESH GUPTA</t>
  </si>
  <si>
    <t>Part Profit of Rs.6/-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</si>
  <si>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</si>
  <si>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</si>
  <si>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</si>
  <si>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</si>
  <si>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</si>
  <si>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</si>
  <si>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</si>
  <si>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</si>
  <si>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</si>
  <si>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</si>
  <si>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</si>
  <si>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</si>
  <si>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ARCFIN</t>
  </si>
  <si>
    <t>WOODLAND RETAILS PRIVATE LIMITED</t>
  </si>
  <si>
    <t>ISFL</t>
  </si>
  <si>
    <t>LLFICL</t>
  </si>
  <si>
    <t>TOUCHLINE SECURITIES PRIVATE LIMITED</t>
  </si>
  <si>
    <t>TANGO COMMOSALES LLP</t>
  </si>
  <si>
    <t>GRAVITON PORTFOLIO</t>
  </si>
  <si>
    <t>AS FINALYSIS VENTURES LLP</t>
  </si>
  <si>
    <t>Profit of Rs.105/-</t>
  </si>
  <si>
    <t>2375-2395</t>
  </si>
  <si>
    <t>2600-2700</t>
  </si>
  <si>
    <t>947-953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</si>
  <si>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</si>
  <si>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</si>
  <si>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</si>
  <si>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</si>
  <si>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</si>
  <si>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</si>
  <si>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</si>
  <si>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</si>
  <si>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</si>
  <si>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</si>
  <si>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</si>
  <si>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</si>
  <si>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</si>
  <si>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32-34</t>
  </si>
  <si>
    <t>55-65</t>
  </si>
  <si>
    <t xml:space="preserve">PEL 2000 CE MAY </t>
  </si>
  <si>
    <t>41-42</t>
  </si>
  <si>
    <t>60-70</t>
  </si>
  <si>
    <t>AEL</t>
  </si>
  <si>
    <t>BUSSA SRI CHARAN</t>
  </si>
  <si>
    <t>AGOL</t>
  </si>
  <si>
    <t>PEDESTAL INFRA-TECH SERVICES PRIVATE LIMITED</t>
  </si>
  <si>
    <t>MIKER FINANCIAL CONSULTANTS PRIVATE LIMITED</t>
  </si>
  <si>
    <t>BHAUMIK PARMAR</t>
  </si>
  <si>
    <t>NEETESH KUMAR</t>
  </si>
  <si>
    <t>VINODKUMARCHAUBEY</t>
  </si>
  <si>
    <t>BHATIA</t>
  </si>
  <si>
    <t>NNM SECURITIES PVT LTD</t>
  </si>
  <si>
    <t>DHYAANI</t>
  </si>
  <si>
    <t>GIRIRAJ STOCK BROKING PRIVATE LIMITED</t>
  </si>
  <si>
    <t>DITCO</t>
  </si>
  <si>
    <t>SALIM ALI MOHD TEJANI</t>
  </si>
  <si>
    <t>MANISHA VIVEK MEHTA</t>
  </si>
  <si>
    <t>ELLORATRAD</t>
  </si>
  <si>
    <t>KAUSHALKUMAR CHATURBHAI SOHAGIA</t>
  </si>
  <si>
    <t>FONE4</t>
  </si>
  <si>
    <t>NIKUNJ KAUSHIK SHAH</t>
  </si>
  <si>
    <t>FUNDVISER</t>
  </si>
  <si>
    <t>NAYNABEN RAJESHKUMAR SANGHVI</t>
  </si>
  <si>
    <t>DAXESHKUMAR NAGINDAS SANGHVI HUF</t>
  </si>
  <si>
    <t>GETALONG</t>
  </si>
  <si>
    <t>SHRENI SHARES PRIVATE LIMITED</t>
  </si>
  <si>
    <t>GLHRL</t>
  </si>
  <si>
    <t>DIGVIJAY SHIVSHANGBHAI CHAVDA</t>
  </si>
  <si>
    <t>INDINFO</t>
  </si>
  <si>
    <t>MAYANK GLOBAL FINANCE LIMITED</t>
  </si>
  <si>
    <t>AARTIBEN JAGDISHBHAI THAKKAR</t>
  </si>
  <si>
    <t>NETLINK</t>
  </si>
  <si>
    <t>ANUSTUP TRADING PRIVATE LIMITED</t>
  </si>
  <si>
    <t>OLGA TRADING PRIVATE LIMITED</t>
  </si>
  <si>
    <t>PURAV BHARATBHAI PATEL</t>
  </si>
  <si>
    <t>ELIXIR WEALTH MANAGEMENT PRIVATE LIMITED</t>
  </si>
  <si>
    <t>PRIMEFRESH</t>
  </si>
  <si>
    <t>ANISHA JAYANT MEHTA</t>
  </si>
  <si>
    <t>SEACOAST</t>
  </si>
  <si>
    <t>CREDO HOLDING PRIVATE LIMITED</t>
  </si>
  <si>
    <t>SUPREMEX</t>
  </si>
  <si>
    <t>OLUMPUS TRADING AND ADVISORY LLP</t>
  </si>
  <si>
    <t>WAA</t>
  </si>
  <si>
    <t>SHAGUN BARTER PRIVATE LIMITED</t>
  </si>
  <si>
    <t>BASAN FINANCIAL SERVICES LIMITED</t>
  </si>
  <si>
    <t>ZENLABS</t>
  </si>
  <si>
    <t>CHETAN BALUBHAI PATEL</t>
  </si>
  <si>
    <t>BMETRICS</t>
  </si>
  <si>
    <t>Bombay Metrics S C Ltd</t>
  </si>
  <si>
    <t>AVIRAT ENTERPRISE</t>
  </si>
  <si>
    <t>HBLPOWER</t>
  </si>
  <si>
    <t>HBL Power Systems Limited</t>
  </si>
  <si>
    <t>INNOVATIVE</t>
  </si>
  <si>
    <t>Innovative Tyres &amp; Tubes</t>
  </si>
  <si>
    <t>DIYANNILESHBHAIJAGODANA</t>
  </si>
  <si>
    <t>KRISHIVAL</t>
  </si>
  <si>
    <t>Empyrean Cashews Limited</t>
  </si>
  <si>
    <t>TALISMAN SECURITIES PRIVATE LIMITED</t>
  </si>
  <si>
    <t>PATINTLOG</t>
  </si>
  <si>
    <t>Patel Integrated Logistic</t>
  </si>
  <si>
    <t>PUNEET MITTAL HUF</t>
  </si>
  <si>
    <t>UTTAMSUGAR</t>
  </si>
  <si>
    <t>Uttam Sugar Mills Limited</t>
  </si>
  <si>
    <t>VINNY</t>
  </si>
  <si>
    <t>Vinny Overseas Limited</t>
  </si>
  <si>
    <t>NIRALI PRAVINCHANDRA SHAH</t>
  </si>
  <si>
    <t>KRISHNA AWTAR KABRA</t>
  </si>
  <si>
    <t>GOYAL RAMESH KUMAR</t>
  </si>
  <si>
    <t>JSLL</t>
  </si>
  <si>
    <t>Jeena Sikho Lifecare Ltd</t>
  </si>
  <si>
    <t>MANSUKH SECURITIES &amp; FINANCE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</si>
</sst>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3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14" sqref="J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16226.05</v>
      </c>
      <c r="F11" s="32">
        <v>16252.4</v>
      </c>
      <c r="G11" s="33">
        <v>16141.449999999999</v>
      </c>
      <c r="H11" s="33">
        <v>16056.849999999999</v>
      </c>
      <c r="I11" s="33">
        <v>15945.899999999998</v>
      </c>
      <c r="J11" s="33">
        <v>16337</v>
      </c>
      <c r="K11" s="33">
        <v>16447.95</v>
      </c>
      <c r="L11" s="33">
        <v>16532.550000000003</v>
      </c>
      <c r="M11" s="34">
        <v>16363.35</v>
      </c>
      <c r="N11" s="34">
        <v>16167.8</v>
      </c>
      <c r="O11" s="35">
        <v>12026600</v>
      </c>
      <c r="P11" s="36">
        <v>-3.8548861601432588E-2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34140.199999999997</v>
      </c>
      <c r="F12" s="37">
        <v>34284.216666666667</v>
      </c>
      <c r="G12" s="38">
        <v>33948.433333333334</v>
      </c>
      <c r="H12" s="38">
        <v>33756.666666666664</v>
      </c>
      <c r="I12" s="38">
        <v>33420.883333333331</v>
      </c>
      <c r="J12" s="38">
        <v>34475.983333333337</v>
      </c>
      <c r="K12" s="38">
        <v>34811.766666666677</v>
      </c>
      <c r="L12" s="38">
        <v>35003.53333333334</v>
      </c>
      <c r="M12" s="28">
        <v>34620</v>
      </c>
      <c r="N12" s="28">
        <v>34092.449999999997</v>
      </c>
      <c r="O12" s="39">
        <v>2888150</v>
      </c>
      <c r="P12" s="40">
        <v>-8.6512687104145752E-2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15819.75</v>
      </c>
      <c r="F13" s="37">
        <v>15899.916666666666</v>
      </c>
      <c r="G13" s="38">
        <v>15709.833333333332</v>
      </c>
      <c r="H13" s="38">
        <v>15599.916666666666</v>
      </c>
      <c r="I13" s="38">
        <v>15409.833333333332</v>
      </c>
      <c r="J13" s="38">
        <v>16009.833333333332</v>
      </c>
      <c r="K13" s="38">
        <v>16199.916666666664</v>
      </c>
      <c r="L13" s="38">
        <v>16309.833333333332</v>
      </c>
      <c r="M13" s="28">
        <v>16090</v>
      </c>
      <c r="N13" s="28">
        <v>15790</v>
      </c>
      <c r="O13" s="39">
        <v>7160</v>
      </c>
      <c r="P13" s="40">
        <v>0.15483870967741936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6641.45</v>
      </c>
      <c r="F14" s="37">
        <v>6720.95</v>
      </c>
      <c r="G14" s="38">
        <v>6561.95</v>
      </c>
      <c r="H14" s="38">
        <v>6482.45</v>
      </c>
      <c r="I14" s="38">
        <v>6323.45</v>
      </c>
      <c r="J14" s="38">
        <v>6800.45</v>
      </c>
      <c r="K14" s="38">
        <v>6959.45</v>
      </c>
      <c r="L14" s="38">
        <v>7038.95</v>
      </c>
      <c r="M14" s="28">
        <v>6879.95</v>
      </c>
      <c r="N14" s="28">
        <v>6641.45</v>
      </c>
      <c r="O14" s="39">
        <v>1875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784.3</v>
      </c>
      <c r="F15" s="37">
        <v>782.86666666666667</v>
      </c>
      <c r="G15" s="38">
        <v>773.98333333333335</v>
      </c>
      <c r="H15" s="38">
        <v>763.66666666666663</v>
      </c>
      <c r="I15" s="38">
        <v>754.7833333333333</v>
      </c>
      <c r="J15" s="38">
        <v>793.18333333333339</v>
      </c>
      <c r="K15" s="38">
        <v>802.06666666666683</v>
      </c>
      <c r="L15" s="38">
        <v>812.38333333333344</v>
      </c>
      <c r="M15" s="28">
        <v>791.75</v>
      </c>
      <c r="N15" s="28">
        <v>772.55</v>
      </c>
      <c r="O15" s="39">
        <v>3087200</v>
      </c>
      <c r="P15" s="40">
        <v>-4.646888947230244E-2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2284.65</v>
      </c>
      <c r="F16" s="37">
        <v>2297.166666666667</v>
      </c>
      <c r="G16" s="38">
        <v>2247.5333333333338</v>
      </c>
      <c r="H16" s="38">
        <v>2210.416666666667</v>
      </c>
      <c r="I16" s="38">
        <v>2160.7833333333338</v>
      </c>
      <c r="J16" s="38">
        <v>2334.2833333333338</v>
      </c>
      <c r="K16" s="38">
        <v>2383.916666666667</v>
      </c>
      <c r="L16" s="38">
        <v>2421.0333333333338</v>
      </c>
      <c r="M16" s="28">
        <v>2346.8000000000002</v>
      </c>
      <c r="N16" s="28">
        <v>2260.0500000000002</v>
      </c>
      <c r="O16" s="39">
        <v>401750</v>
      </c>
      <c r="P16" s="40">
        <v>0.10674931129476584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17842.55</v>
      </c>
      <c r="F17" s="37">
        <v>17740.850000000002</v>
      </c>
      <c r="G17" s="38">
        <v>17501.700000000004</v>
      </c>
      <c r="H17" s="38">
        <v>17160.850000000002</v>
      </c>
      <c r="I17" s="38">
        <v>16921.700000000004</v>
      </c>
      <c r="J17" s="38">
        <v>18081.700000000004</v>
      </c>
      <c r="K17" s="38">
        <v>18320.850000000006</v>
      </c>
      <c r="L17" s="38">
        <v>18661.700000000004</v>
      </c>
      <c r="M17" s="28">
        <v>17980</v>
      </c>
      <c r="N17" s="28">
        <v>17400</v>
      </c>
      <c r="O17" s="39">
        <v>30415</v>
      </c>
      <c r="P17" s="40">
        <v>2.4936815501263691E-2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100.85</v>
      </c>
      <c r="F18" s="37">
        <v>101.21666666666665</v>
      </c>
      <c r="G18" s="38">
        <v>99.483333333333306</v>
      </c>
      <c r="H18" s="38">
        <v>98.116666666666646</v>
      </c>
      <c r="I18" s="38">
        <v>96.383333333333297</v>
      </c>
      <c r="J18" s="38">
        <v>102.58333333333331</v>
      </c>
      <c r="K18" s="38">
        <v>104.31666666666666</v>
      </c>
      <c r="L18" s="38">
        <v>105.68333333333332</v>
      </c>
      <c r="M18" s="28">
        <v>102.95</v>
      </c>
      <c r="N18" s="28">
        <v>99.85</v>
      </c>
      <c r="O18" s="39">
        <v>22604800</v>
      </c>
      <c r="P18" s="40">
        <v>1.2560247979788931E-2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280.35000000000002</v>
      </c>
      <c r="F19" s="37">
        <v>279.68333333333334</v>
      </c>
      <c r="G19" s="38">
        <v>275.36666666666667</v>
      </c>
      <c r="H19" s="38">
        <v>270.38333333333333</v>
      </c>
      <c r="I19" s="38">
        <v>266.06666666666666</v>
      </c>
      <c r="J19" s="38">
        <v>284.66666666666669</v>
      </c>
      <c r="K19" s="38">
        <v>288.98333333333341</v>
      </c>
      <c r="L19" s="38">
        <v>293.9666666666667</v>
      </c>
      <c r="M19" s="28">
        <v>284</v>
      </c>
      <c r="N19" s="28">
        <v>274.7</v>
      </c>
      <c r="O19" s="39">
        <v>13694200</v>
      </c>
      <c r="P19" s="40">
        <v>5.8268032951577259E-2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2235.6999999999998</v>
      </c>
      <c r="F20" s="37">
        <v>2233.5833333333335</v>
      </c>
      <c r="G20" s="38">
        <v>2217.166666666667</v>
      </c>
      <c r="H20" s="38">
        <v>2198.6333333333337</v>
      </c>
      <c r="I20" s="38">
        <v>2182.2166666666672</v>
      </c>
      <c r="J20" s="38">
        <v>2252.1166666666668</v>
      </c>
      <c r="K20" s="38">
        <v>2268.5333333333338</v>
      </c>
      <c r="L20" s="38">
        <v>2287.0666666666666</v>
      </c>
      <c r="M20" s="28">
        <v>2250</v>
      </c>
      <c r="N20" s="28">
        <v>2215.0500000000002</v>
      </c>
      <c r="O20" s="39">
        <v>2436250</v>
      </c>
      <c r="P20" s="40">
        <v>-5.7270000967398663E-2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2181.25</v>
      </c>
      <c r="F21" s="37">
        <v>2188.4500000000003</v>
      </c>
      <c r="G21" s="38">
        <v>2162.9000000000005</v>
      </c>
      <c r="H21" s="38">
        <v>2144.5500000000002</v>
      </c>
      <c r="I21" s="38">
        <v>2119.0000000000005</v>
      </c>
      <c r="J21" s="38">
        <v>2206.8000000000006</v>
      </c>
      <c r="K21" s="38">
        <v>2232.3500000000008</v>
      </c>
      <c r="L21" s="38">
        <v>2250.7000000000007</v>
      </c>
      <c r="M21" s="28">
        <v>2214</v>
      </c>
      <c r="N21" s="28">
        <v>2170.1</v>
      </c>
      <c r="O21" s="39">
        <v>19585500</v>
      </c>
      <c r="P21" s="40">
        <v>-3.5866910866910865E-3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760.05</v>
      </c>
      <c r="F22" s="37">
        <v>756.86666666666667</v>
      </c>
      <c r="G22" s="38">
        <v>746.23333333333335</v>
      </c>
      <c r="H22" s="38">
        <v>732.41666666666663</v>
      </c>
      <c r="I22" s="38">
        <v>721.7833333333333</v>
      </c>
      <c r="J22" s="38">
        <v>770.68333333333339</v>
      </c>
      <c r="K22" s="38">
        <v>781.31666666666683</v>
      </c>
      <c r="L22" s="38">
        <v>795.13333333333344</v>
      </c>
      <c r="M22" s="28">
        <v>767.5</v>
      </c>
      <c r="N22" s="28">
        <v>743.05</v>
      </c>
      <c r="O22" s="39">
        <v>80632500</v>
      </c>
      <c r="P22" s="40">
        <v>-4.3833924988424143E-3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2940.85</v>
      </c>
      <c r="F23" s="37">
        <v>2935.75</v>
      </c>
      <c r="G23" s="38">
        <v>2908.1</v>
      </c>
      <c r="H23" s="38">
        <v>2875.35</v>
      </c>
      <c r="I23" s="38">
        <v>2847.7</v>
      </c>
      <c r="J23" s="38">
        <v>2968.5</v>
      </c>
      <c r="K23" s="38">
        <v>2996.1499999999996</v>
      </c>
      <c r="L23" s="38">
        <v>3028.9</v>
      </c>
      <c r="M23" s="28">
        <v>2963.4</v>
      </c>
      <c r="N23" s="28">
        <v>2903</v>
      </c>
      <c r="O23" s="39">
        <v>329200</v>
      </c>
      <c r="P23" s="40">
        <v>2.2995649471721565E-2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519.85</v>
      </c>
      <c r="F24" s="37">
        <v>522.2166666666667</v>
      </c>
      <c r="G24" s="38">
        <v>513.63333333333344</v>
      </c>
      <c r="H24" s="38">
        <v>507.41666666666674</v>
      </c>
      <c r="I24" s="38">
        <v>498.83333333333348</v>
      </c>
      <c r="J24" s="38">
        <v>528.43333333333339</v>
      </c>
      <c r="K24" s="38">
        <v>537.01666666666665</v>
      </c>
      <c r="L24" s="38">
        <v>543.23333333333335</v>
      </c>
      <c r="M24" s="28">
        <v>530.79999999999995</v>
      </c>
      <c r="N24" s="28">
        <v>516</v>
      </c>
      <c r="O24" s="39">
        <v>7270000</v>
      </c>
      <c r="P24" s="40">
        <v>7.4807806031933766E-2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361.8</v>
      </c>
      <c r="F25" s="37">
        <v>364.11666666666673</v>
      </c>
      <c r="G25" s="38">
        <v>357.88333333333344</v>
      </c>
      <c r="H25" s="38">
        <v>353.9666666666667</v>
      </c>
      <c r="I25" s="38">
        <v>347.73333333333341</v>
      </c>
      <c r="J25" s="38">
        <v>368.03333333333347</v>
      </c>
      <c r="K25" s="38">
        <v>374.26666666666671</v>
      </c>
      <c r="L25" s="38">
        <v>378.18333333333351</v>
      </c>
      <c r="M25" s="28">
        <v>370.35</v>
      </c>
      <c r="N25" s="28">
        <v>360.2</v>
      </c>
      <c r="O25" s="39">
        <v>51562500</v>
      </c>
      <c r="P25" s="40">
        <v>0.11490584518782312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751.05</v>
      </c>
      <c r="F26" s="37">
        <v>751.91666666666663</v>
      </c>
      <c r="G26" s="38">
        <v>743.38333333333321</v>
      </c>
      <c r="H26" s="38">
        <v>735.71666666666658</v>
      </c>
      <c r="I26" s="38">
        <v>727.18333333333317</v>
      </c>
      <c r="J26" s="38">
        <v>759.58333333333326</v>
      </c>
      <c r="K26" s="38">
        <v>768.11666666666679</v>
      </c>
      <c r="L26" s="38">
        <v>775.7833333333333</v>
      </c>
      <c r="M26" s="28">
        <v>760.45</v>
      </c>
      <c r="N26" s="28">
        <v>744.25</v>
      </c>
      <c r="O26" s="39">
        <v>1376900</v>
      </c>
      <c r="P26" s="40">
        <v>2.5484199796126403E-3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3734.2</v>
      </c>
      <c r="F27" s="37">
        <v>3765.4</v>
      </c>
      <c r="G27" s="38">
        <v>3687.55</v>
      </c>
      <c r="H27" s="38">
        <v>3640.9</v>
      </c>
      <c r="I27" s="38">
        <v>3563.05</v>
      </c>
      <c r="J27" s="38">
        <v>3812.05</v>
      </c>
      <c r="K27" s="38">
        <v>3889.8999999999996</v>
      </c>
      <c r="L27" s="38">
        <v>3936.55</v>
      </c>
      <c r="M27" s="28">
        <v>3843.25</v>
      </c>
      <c r="N27" s="28">
        <v>3718.75</v>
      </c>
      <c r="O27" s="39">
        <v>2240250</v>
      </c>
      <c r="P27" s="40">
        <v>-2.3537103628636809E-2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214.15</v>
      </c>
      <c r="F28" s="37">
        <v>215.35</v>
      </c>
      <c r="G28" s="38">
        <v>211.79999999999998</v>
      </c>
      <c r="H28" s="38">
        <v>209.45</v>
      </c>
      <c r="I28" s="38">
        <v>205.89999999999998</v>
      </c>
      <c r="J28" s="38">
        <v>217.7</v>
      </c>
      <c r="K28" s="38">
        <v>221.25</v>
      </c>
      <c r="L28" s="38">
        <v>223.6</v>
      </c>
      <c r="M28" s="28">
        <v>218.9</v>
      </c>
      <c r="N28" s="28">
        <v>213</v>
      </c>
      <c r="O28" s="39">
        <v>10887000</v>
      </c>
      <c r="P28" s="40">
        <v>-5.5111959729213678E-2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126.3</v>
      </c>
      <c r="F29" s="37">
        <v>126.64999999999999</v>
      </c>
      <c r="G29" s="38">
        <v>124.44999999999999</v>
      </c>
      <c r="H29" s="38">
        <v>122.6</v>
      </c>
      <c r="I29" s="38">
        <v>120.39999999999999</v>
      </c>
      <c r="J29" s="38">
        <v>128.5</v>
      </c>
      <c r="K29" s="38">
        <v>130.69999999999999</v>
      </c>
      <c r="L29" s="38">
        <v>132.54999999999998</v>
      </c>
      <c r="M29" s="28">
        <v>128.85</v>
      </c>
      <c r="N29" s="28">
        <v>124.8</v>
      </c>
      <c r="O29" s="39">
        <v>32084000</v>
      </c>
      <c r="P29" s="40">
        <v>8.7347142500623909E-4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3091.7</v>
      </c>
      <c r="F30" s="37">
        <v>3079.15</v>
      </c>
      <c r="G30" s="38">
        <v>3036.3500000000004</v>
      </c>
      <c r="H30" s="38">
        <v>2981.0000000000005</v>
      </c>
      <c r="I30" s="38">
        <v>2938.2000000000007</v>
      </c>
      <c r="J30" s="38">
        <v>3134.5</v>
      </c>
      <c r="K30" s="38">
        <v>3177.3</v>
      </c>
      <c r="L30" s="38">
        <v>3232.6499999999996</v>
      </c>
      <c r="M30" s="28">
        <v>3121.95</v>
      </c>
      <c r="N30" s="28">
        <v>3023.8</v>
      </c>
      <c r="O30" s="39">
        <v>5420650</v>
      </c>
      <c r="P30" s="40">
        <v>-2.6678196553912956E-3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1749.6</v>
      </c>
      <c r="F31" s="37">
        <v>1756.8166666666666</v>
      </c>
      <c r="G31" s="38">
        <v>1734.6333333333332</v>
      </c>
      <c r="H31" s="38">
        <v>1719.6666666666665</v>
      </c>
      <c r="I31" s="38">
        <v>1697.4833333333331</v>
      </c>
      <c r="J31" s="38">
        <v>1771.7833333333333</v>
      </c>
      <c r="K31" s="38">
        <v>1793.9666666666667</v>
      </c>
      <c r="L31" s="38">
        <v>1808.9333333333334</v>
      </c>
      <c r="M31" s="28">
        <v>1779</v>
      </c>
      <c r="N31" s="28">
        <v>1741.85</v>
      </c>
      <c r="O31" s="39">
        <v>666050</v>
      </c>
      <c r="P31" s="40">
        <v>4.1305245766212311E-4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8421.4</v>
      </c>
      <c r="F32" s="37">
        <v>8473.0833333333339</v>
      </c>
      <c r="G32" s="38">
        <v>8331.1666666666679</v>
      </c>
      <c r="H32" s="38">
        <v>8240.9333333333343</v>
      </c>
      <c r="I32" s="38">
        <v>8099.0166666666682</v>
      </c>
      <c r="J32" s="38">
        <v>8563.3166666666675</v>
      </c>
      <c r="K32" s="38">
        <v>8705.2333333333354</v>
      </c>
      <c r="L32" s="38">
        <v>8795.4666666666672</v>
      </c>
      <c r="M32" s="28">
        <v>8615</v>
      </c>
      <c r="N32" s="28">
        <v>8382.85</v>
      </c>
      <c r="O32" s="39">
        <v>184500</v>
      </c>
      <c r="P32" s="40">
        <v>4.8146570089475926E-2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1283.75</v>
      </c>
      <c r="F33" s="37">
        <v>1298.3166666666666</v>
      </c>
      <c r="G33" s="38">
        <v>1265.6333333333332</v>
      </c>
      <c r="H33" s="38">
        <v>1247.5166666666667</v>
      </c>
      <c r="I33" s="38">
        <v>1214.8333333333333</v>
      </c>
      <c r="J33" s="38">
        <v>1316.4333333333332</v>
      </c>
      <c r="K33" s="38">
        <v>1349.1166666666666</v>
      </c>
      <c r="L33" s="38">
        <v>1367.2333333333331</v>
      </c>
      <c r="M33" s="28">
        <v>1331</v>
      </c>
      <c r="N33" s="28">
        <v>1280.2</v>
      </c>
      <c r="O33" s="39">
        <v>2854000</v>
      </c>
      <c r="P33" s="40">
        <v>-3.0076465590484283E-2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559.79999999999995</v>
      </c>
      <c r="F34" s="37">
        <v>553.44999999999993</v>
      </c>
      <c r="G34" s="38">
        <v>539.34999999999991</v>
      </c>
      <c r="H34" s="38">
        <v>518.9</v>
      </c>
      <c r="I34" s="38">
        <v>504.79999999999995</v>
      </c>
      <c r="J34" s="38">
        <v>573.89999999999986</v>
      </c>
      <c r="K34" s="38">
        <v>588</v>
      </c>
      <c r="L34" s="38">
        <v>608.44999999999982</v>
      </c>
      <c r="M34" s="28">
        <v>567.54999999999995</v>
      </c>
      <c r="N34" s="28">
        <v>533</v>
      </c>
      <c r="O34" s="39">
        <v>16177250</v>
      </c>
      <c r="P34" s="40">
        <v>2.1710297786339091E-2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659.15</v>
      </c>
      <c r="F35" s="37">
        <v>659.61666666666667</v>
      </c>
      <c r="G35" s="38">
        <v>649.73333333333335</v>
      </c>
      <c r="H35" s="38">
        <v>640.31666666666672</v>
      </c>
      <c r="I35" s="38">
        <v>630.43333333333339</v>
      </c>
      <c r="J35" s="38">
        <v>669.0333333333333</v>
      </c>
      <c r="K35" s="38">
        <v>678.91666666666674</v>
      </c>
      <c r="L35" s="38">
        <v>688.33333333333326</v>
      </c>
      <c r="M35" s="28">
        <v>669.5</v>
      </c>
      <c r="N35" s="28">
        <v>650.20000000000005</v>
      </c>
      <c r="O35" s="39">
        <v>63828000</v>
      </c>
      <c r="P35" s="40">
        <v>-7.9453894359892575E-3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3789.65</v>
      </c>
      <c r="F36" s="37">
        <v>3776.7666666666664</v>
      </c>
      <c r="G36" s="38">
        <v>3725.6333333333328</v>
      </c>
      <c r="H36" s="38">
        <v>3661.6166666666663</v>
      </c>
      <c r="I36" s="38">
        <v>3610.4833333333327</v>
      </c>
      <c r="J36" s="38">
        <v>3840.7833333333328</v>
      </c>
      <c r="K36" s="38">
        <v>3891.9166666666661</v>
      </c>
      <c r="L36" s="38">
        <v>3955.9333333333329</v>
      </c>
      <c r="M36" s="28">
        <v>3827.9</v>
      </c>
      <c r="N36" s="28">
        <v>3712.75</v>
      </c>
      <c r="O36" s="39">
        <v>3407250</v>
      </c>
      <c r="P36" s="40">
        <v>-2.5595195538714522E-2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12769.9</v>
      </c>
      <c r="F37" s="37">
        <v>12846.783333333335</v>
      </c>
      <c r="G37" s="38">
        <v>12528.316666666669</v>
      </c>
      <c r="H37" s="38">
        <v>12286.733333333335</v>
      </c>
      <c r="I37" s="38">
        <v>11968.26666666667</v>
      </c>
      <c r="J37" s="38">
        <v>13088.366666666669</v>
      </c>
      <c r="K37" s="38">
        <v>13406.833333333332</v>
      </c>
      <c r="L37" s="38">
        <v>13648.416666666668</v>
      </c>
      <c r="M37" s="28">
        <v>13165.25</v>
      </c>
      <c r="N37" s="28">
        <v>12605.2</v>
      </c>
      <c r="O37" s="39">
        <v>951000</v>
      </c>
      <c r="P37" s="40">
        <v>5.3385485490776464E-3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5810.4</v>
      </c>
      <c r="F38" s="37">
        <v>5847.8166666666666</v>
      </c>
      <c r="G38" s="38">
        <v>5744.6333333333332</v>
      </c>
      <c r="H38" s="38">
        <v>5678.8666666666668</v>
      </c>
      <c r="I38" s="38">
        <v>5575.6833333333334</v>
      </c>
      <c r="J38" s="38">
        <v>5913.583333333333</v>
      </c>
      <c r="K38" s="38">
        <v>6016.7666666666655</v>
      </c>
      <c r="L38" s="38">
        <v>6082.5333333333328</v>
      </c>
      <c r="M38" s="28">
        <v>5951</v>
      </c>
      <c r="N38" s="28">
        <v>5782.05</v>
      </c>
      <c r="O38" s="39">
        <v>5343375</v>
      </c>
      <c r="P38" s="40">
        <v>-4.6105483758295497E-3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2130.15</v>
      </c>
      <c r="F39" s="37">
        <v>2139.9500000000003</v>
      </c>
      <c r="G39" s="38">
        <v>2095.2000000000007</v>
      </c>
      <c r="H39" s="38">
        <v>2060.2500000000005</v>
      </c>
      <c r="I39" s="38">
        <v>2015.5000000000009</v>
      </c>
      <c r="J39" s="38">
        <v>2174.9000000000005</v>
      </c>
      <c r="K39" s="38">
        <v>2219.6499999999996</v>
      </c>
      <c r="L39" s="38">
        <v>2254.6000000000004</v>
      </c>
      <c r="M39" s="28">
        <v>2184.6999999999998</v>
      </c>
      <c r="N39" s="28">
        <v>2105</v>
      </c>
      <c r="O39" s="39">
        <v>1254900</v>
      </c>
      <c r="P39" s="40">
        <v>2.4910160078405751E-2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428.45</v>
      </c>
      <c r="F40" s="37">
        <v>424.81666666666666</v>
      </c>
      <c r="G40" s="38">
        <v>416.93333333333334</v>
      </c>
      <c r="H40" s="38">
        <v>405.41666666666669</v>
      </c>
      <c r="I40" s="38">
        <v>397.53333333333336</v>
      </c>
      <c r="J40" s="38">
        <v>436.33333333333331</v>
      </c>
      <c r="K40" s="38">
        <v>444.21666666666664</v>
      </c>
      <c r="L40" s="38">
        <v>455.73333333333329</v>
      </c>
      <c r="M40" s="28">
        <v>432.7</v>
      </c>
      <c r="N40" s="28">
        <v>413.3</v>
      </c>
      <c r="O40" s="39">
        <v>7833600</v>
      </c>
      <c r="P40" s="40">
        <v>2.7276542173730593E-2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330.9</v>
      </c>
      <c r="F41" s="37">
        <v>335.5</v>
      </c>
      <c r="G41" s="38">
        <v>325.14999999999998</v>
      </c>
      <c r="H41" s="38">
        <v>319.39999999999998</v>
      </c>
      <c r="I41" s="38">
        <v>309.04999999999995</v>
      </c>
      <c r="J41" s="38">
        <v>341.25</v>
      </c>
      <c r="K41" s="38">
        <v>351.6</v>
      </c>
      <c r="L41" s="38">
        <v>357.35</v>
      </c>
      <c r="M41" s="28">
        <v>345.85</v>
      </c>
      <c r="N41" s="28">
        <v>329.75</v>
      </c>
      <c r="O41" s="39">
        <v>40152600</v>
      </c>
      <c r="P41" s="40">
        <v>-5.4393865085380537E-3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99.55</v>
      </c>
      <c r="F42" s="37">
        <v>100.53333333333332</v>
      </c>
      <c r="G42" s="38">
        <v>98.21666666666664</v>
      </c>
      <c r="H42" s="38">
        <v>96.883333333333326</v>
      </c>
      <c r="I42" s="38">
        <v>94.566666666666649</v>
      </c>
      <c r="J42" s="38">
        <v>101.86666666666663</v>
      </c>
      <c r="K42" s="38">
        <v>104.18333333333332</v>
      </c>
      <c r="L42" s="38">
        <v>105.51666666666662</v>
      </c>
      <c r="M42" s="28">
        <v>102.85</v>
      </c>
      <c r="N42" s="28">
        <v>99.2</v>
      </c>
      <c r="O42" s="39">
        <v>118614600</v>
      </c>
      <c r="P42" s="40">
        <v>2.1252409430138884E-3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1754.05</v>
      </c>
      <c r="F43" s="37">
        <v>1757.7166666666665</v>
      </c>
      <c r="G43" s="38">
        <v>1739.2833333333328</v>
      </c>
      <c r="H43" s="38">
        <v>1724.5166666666664</v>
      </c>
      <c r="I43" s="38">
        <v>1706.0833333333328</v>
      </c>
      <c r="J43" s="38">
        <v>1772.4833333333329</v>
      </c>
      <c r="K43" s="38">
        <v>1790.9166666666667</v>
      </c>
      <c r="L43" s="38">
        <v>1805.6833333333329</v>
      </c>
      <c r="M43" s="28">
        <v>1776.15</v>
      </c>
      <c r="N43" s="28">
        <v>1742.95</v>
      </c>
      <c r="O43" s="39">
        <v>1426975</v>
      </c>
      <c r="P43" s="40">
        <v>-1.3685611100551226E-2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233.65</v>
      </c>
      <c r="F44" s="37">
        <v>234.06666666666669</v>
      </c>
      <c r="G44" s="38">
        <v>231.38333333333338</v>
      </c>
      <c r="H44" s="38">
        <v>229.1166666666667</v>
      </c>
      <c r="I44" s="38">
        <v>226.43333333333339</v>
      </c>
      <c r="J44" s="38">
        <v>236.33333333333337</v>
      </c>
      <c r="K44" s="38">
        <v>239.01666666666671</v>
      </c>
      <c r="L44" s="38">
        <v>241.28333333333336</v>
      </c>
      <c r="M44" s="28">
        <v>236.75</v>
      </c>
      <c r="N44" s="28">
        <v>231.8</v>
      </c>
      <c r="O44" s="39">
        <v>29495600</v>
      </c>
      <c r="P44" s="40">
        <v>-2.1555527543174084E-2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641.95000000000005</v>
      </c>
      <c r="F45" s="37">
        <v>642.7833333333333</v>
      </c>
      <c r="G45" s="38">
        <v>637.66666666666663</v>
      </c>
      <c r="H45" s="38">
        <v>633.38333333333333</v>
      </c>
      <c r="I45" s="38">
        <v>628.26666666666665</v>
      </c>
      <c r="J45" s="38">
        <v>647.06666666666661</v>
      </c>
      <c r="K45" s="38">
        <v>652.18333333333339</v>
      </c>
      <c r="L45" s="38">
        <v>656.46666666666658</v>
      </c>
      <c r="M45" s="28">
        <v>647.9</v>
      </c>
      <c r="N45" s="28">
        <v>638.5</v>
      </c>
      <c r="O45" s="39">
        <v>4788300</v>
      </c>
      <c r="P45" s="40">
        <v>2.689313517338995E-2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690.95</v>
      </c>
      <c r="F46" s="37">
        <v>690.83333333333337</v>
      </c>
      <c r="G46" s="38">
        <v>682.31666666666672</v>
      </c>
      <c r="H46" s="38">
        <v>673.68333333333339</v>
      </c>
      <c r="I46" s="38">
        <v>665.16666666666674</v>
      </c>
      <c r="J46" s="38">
        <v>699.4666666666667</v>
      </c>
      <c r="K46" s="38">
        <v>707.98333333333335</v>
      </c>
      <c r="L46" s="38">
        <v>716.61666666666667</v>
      </c>
      <c r="M46" s="28">
        <v>699.35</v>
      </c>
      <c r="N46" s="28">
        <v>682.2</v>
      </c>
      <c r="O46" s="39">
        <v>5883750</v>
      </c>
      <c r="P46" s="40">
        <v>-1.4736048896889521E-2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692.85</v>
      </c>
      <c r="F47" s="37">
        <v>701.2166666666667</v>
      </c>
      <c r="G47" s="38">
        <v>678.13333333333344</v>
      </c>
      <c r="H47" s="38">
        <v>663.41666666666674</v>
      </c>
      <c r="I47" s="38">
        <v>640.33333333333348</v>
      </c>
      <c r="J47" s="38">
        <v>715.93333333333339</v>
      </c>
      <c r="K47" s="38">
        <v>739.01666666666665</v>
      </c>
      <c r="L47" s="38">
        <v>753.73333333333335</v>
      </c>
      <c r="M47" s="28">
        <v>724.3</v>
      </c>
      <c r="N47" s="28">
        <v>686.5</v>
      </c>
      <c r="O47" s="39">
        <v>61693000</v>
      </c>
      <c r="P47" s="40">
        <v>0.11330167492413983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49.9</v>
      </c>
      <c r="F48" s="37">
        <v>49.916666666666664</v>
      </c>
      <c r="G48" s="38">
        <v>49.383333333333326</v>
      </c>
      <c r="H48" s="38">
        <v>48.86666666666666</v>
      </c>
      <c r="I48" s="38">
        <v>48.333333333333321</v>
      </c>
      <c r="J48" s="38">
        <v>50.43333333333333</v>
      </c>
      <c r="K48" s="38">
        <v>50.966666666666676</v>
      </c>
      <c r="L48" s="38">
        <v>51.483333333333334</v>
      </c>
      <c r="M48" s="28">
        <v>50.45</v>
      </c>
      <c r="N48" s="28">
        <v>49.4</v>
      </c>
      <c r="O48" s="39">
        <v>116319000</v>
      </c>
      <c r="P48" s="40">
        <v>2.2899353647276084E-2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338.15</v>
      </c>
      <c r="F49" s="37">
        <v>339.15000000000003</v>
      </c>
      <c r="G49" s="38">
        <v>330.95000000000005</v>
      </c>
      <c r="H49" s="38">
        <v>323.75</v>
      </c>
      <c r="I49" s="38">
        <v>315.55</v>
      </c>
      <c r="J49" s="38">
        <v>346.35000000000008</v>
      </c>
      <c r="K49" s="38">
        <v>354.55</v>
      </c>
      <c r="L49" s="38">
        <v>361.75000000000011</v>
      </c>
      <c r="M49" s="28">
        <v>347.35</v>
      </c>
      <c r="N49" s="28">
        <v>331.95</v>
      </c>
      <c r="O49" s="39">
        <v>12440700</v>
      </c>
      <c r="P49" s="40">
        <v>3.8975501113585748E-3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14204.9</v>
      </c>
      <c r="F50" s="37">
        <v>14085.816666666666</v>
      </c>
      <c r="G50" s="38">
        <v>13832.733333333332</v>
      </c>
      <c r="H50" s="38">
        <v>13460.566666666666</v>
      </c>
      <c r="I50" s="38">
        <v>13207.483333333332</v>
      </c>
      <c r="J50" s="38">
        <v>14457.983333333332</v>
      </c>
      <c r="K50" s="38">
        <v>14711.066666666668</v>
      </c>
      <c r="L50" s="38">
        <v>15083.233333333332</v>
      </c>
      <c r="M50" s="28">
        <v>14338.9</v>
      </c>
      <c r="N50" s="28">
        <v>13713.65</v>
      </c>
      <c r="O50" s="39">
        <v>119350</v>
      </c>
      <c r="P50" s="40">
        <v>-6.6118935837245693E-2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332.45</v>
      </c>
      <c r="F51" s="37">
        <v>336.91666666666669</v>
      </c>
      <c r="G51" s="38">
        <v>326.88333333333338</v>
      </c>
      <c r="H51" s="38">
        <v>321.31666666666672</v>
      </c>
      <c r="I51" s="38">
        <v>311.28333333333342</v>
      </c>
      <c r="J51" s="38">
        <v>342.48333333333335</v>
      </c>
      <c r="K51" s="38">
        <v>352.51666666666665</v>
      </c>
      <c r="L51" s="38">
        <v>358.08333333333331</v>
      </c>
      <c r="M51" s="28">
        <v>346.95</v>
      </c>
      <c r="N51" s="28">
        <v>331.35</v>
      </c>
      <c r="O51" s="39">
        <v>20586600</v>
      </c>
      <c r="P51" s="40">
        <v>8.7994672754946726E-2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3398.9</v>
      </c>
      <c r="F52" s="37">
        <v>3393.8166666666671</v>
      </c>
      <c r="G52" s="38">
        <v>3358.983333333334</v>
      </c>
      <c r="H52" s="38">
        <v>3319.0666666666671</v>
      </c>
      <c r="I52" s="38">
        <v>3284.233333333334</v>
      </c>
      <c r="J52" s="38">
        <v>3433.733333333334</v>
      </c>
      <c r="K52" s="38">
        <v>3468.5666666666671</v>
      </c>
      <c r="L52" s="38">
        <v>3508.483333333334</v>
      </c>
      <c r="M52" s="28">
        <v>3428.65</v>
      </c>
      <c r="N52" s="28">
        <v>3353.9</v>
      </c>
      <c r="O52" s="39">
        <v>1575400</v>
      </c>
      <c r="P52" s="40">
        <v>4.2482795129698256E-2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390.25</v>
      </c>
      <c r="F53" s="37">
        <v>391.2</v>
      </c>
      <c r="G53" s="38">
        <v>381.04999999999995</v>
      </c>
      <c r="H53" s="38">
        <v>371.84999999999997</v>
      </c>
      <c r="I53" s="38">
        <v>361.69999999999993</v>
      </c>
      <c r="J53" s="38">
        <v>400.4</v>
      </c>
      <c r="K53" s="38">
        <v>410.54999999999995</v>
      </c>
      <c r="L53" s="38">
        <v>419.75</v>
      </c>
      <c r="M53" s="28">
        <v>401.35</v>
      </c>
      <c r="N53" s="28">
        <v>382</v>
      </c>
      <c r="O53" s="39">
        <v>3545100</v>
      </c>
      <c r="P53" s="40">
        <v>6.6901408450704219E-2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197.25</v>
      </c>
      <c r="F54" s="37">
        <v>199.76666666666665</v>
      </c>
      <c r="G54" s="38">
        <v>194.18333333333331</v>
      </c>
      <c r="H54" s="38">
        <v>191.11666666666665</v>
      </c>
      <c r="I54" s="38">
        <v>185.5333333333333</v>
      </c>
      <c r="J54" s="38">
        <v>202.83333333333331</v>
      </c>
      <c r="K54" s="38">
        <v>208.41666666666669</v>
      </c>
      <c r="L54" s="38">
        <v>211.48333333333332</v>
      </c>
      <c r="M54" s="28">
        <v>205.35</v>
      </c>
      <c r="N54" s="28">
        <v>196.7</v>
      </c>
      <c r="O54" s="39">
        <v>48408300</v>
      </c>
      <c r="P54" s="40">
        <v>5.8257584700743714E-2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478.55</v>
      </c>
      <c r="F55" s="37">
        <v>486.05</v>
      </c>
      <c r="G55" s="38">
        <v>460.5</v>
      </c>
      <c r="H55" s="38">
        <v>442.45</v>
      </c>
      <c r="I55" s="38">
        <v>416.9</v>
      </c>
      <c r="J55" s="38">
        <v>504.1</v>
      </c>
      <c r="K55" s="38">
        <v>529.65000000000009</v>
      </c>
      <c r="L55" s="38">
        <v>547.70000000000005</v>
      </c>
      <c r="M55" s="28">
        <v>511.6</v>
      </c>
      <c r="N55" s="28">
        <v>468</v>
      </c>
      <c r="O55" s="39">
        <v>3930225</v>
      </c>
      <c r="P55" s="40">
        <v>4.6197767973008043E-2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411.6</v>
      </c>
      <c r="F56" s="37">
        <v>407.66666666666669</v>
      </c>
      <c r="G56" s="38">
        <v>400.08333333333337</v>
      </c>
      <c r="H56" s="38">
        <v>388.56666666666666</v>
      </c>
      <c r="I56" s="38">
        <v>380.98333333333335</v>
      </c>
      <c r="J56" s="38">
        <v>419.18333333333339</v>
      </c>
      <c r="K56" s="38">
        <v>426.76666666666677</v>
      </c>
      <c r="L56" s="38">
        <v>438.28333333333342</v>
      </c>
      <c r="M56" s="28">
        <v>415.25</v>
      </c>
      <c r="N56" s="28">
        <v>396.15</v>
      </c>
      <c r="O56" s="39">
        <v>2608500</v>
      </c>
      <c r="P56" s="40">
        <v>0.10202788339670468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655.85</v>
      </c>
      <c r="F57" s="37">
        <v>655.05000000000007</v>
      </c>
      <c r="G57" s="38">
        <v>644.15000000000009</v>
      </c>
      <c r="H57" s="38">
        <v>632.45000000000005</v>
      </c>
      <c r="I57" s="38">
        <v>621.55000000000007</v>
      </c>
      <c r="J57" s="38">
        <v>666.75000000000011</v>
      </c>
      <c r="K57" s="38">
        <v>677.65</v>
      </c>
      <c r="L57" s="38">
        <v>689.35000000000014</v>
      </c>
      <c r="M57" s="28">
        <v>665.95</v>
      </c>
      <c r="N57" s="28">
        <v>643.35</v>
      </c>
      <c r="O57" s="39">
        <v>10507500</v>
      </c>
      <c r="P57" s="40">
        <v>0.13548561394029449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956.85</v>
      </c>
      <c r="F58" s="37">
        <v>953.29999999999984</v>
      </c>
      <c r="G58" s="38">
        <v>945.84999999999968</v>
      </c>
      <c r="H58" s="38">
        <v>934.8499999999998</v>
      </c>
      <c r="I58" s="38">
        <v>927.39999999999964</v>
      </c>
      <c r="J58" s="38">
        <v>964.29999999999973</v>
      </c>
      <c r="K58" s="38">
        <v>971.74999999999977</v>
      </c>
      <c r="L58" s="38">
        <v>982.74999999999977</v>
      </c>
      <c r="M58" s="28">
        <v>960.75</v>
      </c>
      <c r="N58" s="28">
        <v>942.3</v>
      </c>
      <c r="O58" s="39">
        <v>9062950</v>
      </c>
      <c r="P58" s="40">
        <v>-4.7822983583154892E-3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185.5</v>
      </c>
      <c r="F59" s="37">
        <v>184.7833333333333</v>
      </c>
      <c r="G59" s="38">
        <v>182.4166666666666</v>
      </c>
      <c r="H59" s="38">
        <v>179.33333333333329</v>
      </c>
      <c r="I59" s="38">
        <v>176.96666666666658</v>
      </c>
      <c r="J59" s="38">
        <v>187.86666666666662</v>
      </c>
      <c r="K59" s="38">
        <v>190.23333333333329</v>
      </c>
      <c r="L59" s="38">
        <v>193.31666666666663</v>
      </c>
      <c r="M59" s="28">
        <v>187.15</v>
      </c>
      <c r="N59" s="28">
        <v>181.7</v>
      </c>
      <c r="O59" s="39">
        <v>38745000</v>
      </c>
      <c r="P59" s="40">
        <v>-5.6265984654731455E-2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3935.4</v>
      </c>
      <c r="F60" s="37">
        <v>3968.5666666666671</v>
      </c>
      <c r="G60" s="38">
        <v>3881.0333333333342</v>
      </c>
      <c r="H60" s="38">
        <v>3826.666666666667</v>
      </c>
      <c r="I60" s="38">
        <v>3739.1333333333341</v>
      </c>
      <c r="J60" s="38">
        <v>4022.9333333333343</v>
      </c>
      <c r="K60" s="38">
        <v>4110.4666666666672</v>
      </c>
      <c r="L60" s="38">
        <v>4164.8333333333339</v>
      </c>
      <c r="M60" s="28">
        <v>4056.1</v>
      </c>
      <c r="N60" s="28">
        <v>3914.2</v>
      </c>
      <c r="O60" s="39">
        <v>678950</v>
      </c>
      <c r="P60" s="40">
        <v>-2.4216728945099165E-2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1610.85</v>
      </c>
      <c r="F61" s="37">
        <v>1599.6166666666668</v>
      </c>
      <c r="G61" s="38">
        <v>1581.2333333333336</v>
      </c>
      <c r="H61" s="38">
        <v>1551.6166666666668</v>
      </c>
      <c r="I61" s="38">
        <v>1533.2333333333336</v>
      </c>
      <c r="J61" s="38">
        <v>1629.2333333333336</v>
      </c>
      <c r="K61" s="38">
        <v>1647.6166666666668</v>
      </c>
      <c r="L61" s="38">
        <v>1677.2333333333336</v>
      </c>
      <c r="M61" s="28">
        <v>1618</v>
      </c>
      <c r="N61" s="28">
        <v>1570</v>
      </c>
      <c r="O61" s="39">
        <v>3046050</v>
      </c>
      <c r="P61" s="40">
        <v>-1.4047807862240852E-2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622.6</v>
      </c>
      <c r="F62" s="37">
        <v>626.70000000000005</v>
      </c>
      <c r="G62" s="38">
        <v>615.60000000000014</v>
      </c>
      <c r="H62" s="38">
        <v>608.60000000000014</v>
      </c>
      <c r="I62" s="38">
        <v>597.50000000000023</v>
      </c>
      <c r="J62" s="38">
        <v>633.70000000000005</v>
      </c>
      <c r="K62" s="38">
        <v>644.79999999999995</v>
      </c>
      <c r="L62" s="38">
        <v>651.79999999999995</v>
      </c>
      <c r="M62" s="28">
        <v>637.79999999999995</v>
      </c>
      <c r="N62" s="28">
        <v>619.70000000000005</v>
      </c>
      <c r="O62" s="39">
        <v>8259800</v>
      </c>
      <c r="P62" s="40">
        <v>2.644463775319995E-2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932.9</v>
      </c>
      <c r="F63" s="37">
        <v>937.2833333333333</v>
      </c>
      <c r="G63" s="38">
        <v>918.01666666666665</v>
      </c>
      <c r="H63" s="38">
        <v>903.13333333333333</v>
      </c>
      <c r="I63" s="38">
        <v>883.86666666666667</v>
      </c>
      <c r="J63" s="38">
        <v>952.16666666666663</v>
      </c>
      <c r="K63" s="38">
        <v>971.43333333333328</v>
      </c>
      <c r="L63" s="38">
        <v>986.31666666666661</v>
      </c>
      <c r="M63" s="28">
        <v>956.55</v>
      </c>
      <c r="N63" s="28">
        <v>922.4</v>
      </c>
      <c r="O63" s="39">
        <v>1640525</v>
      </c>
      <c r="P63" s="40">
        <v>6.4261832459127019E-3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349.25</v>
      </c>
      <c r="F64" s="37">
        <v>351.3</v>
      </c>
      <c r="G64" s="38">
        <v>346.45000000000005</v>
      </c>
      <c r="H64" s="38">
        <v>343.65000000000003</v>
      </c>
      <c r="I64" s="38">
        <v>338.80000000000007</v>
      </c>
      <c r="J64" s="38">
        <v>354.1</v>
      </c>
      <c r="K64" s="38">
        <v>358.95000000000005</v>
      </c>
      <c r="L64" s="38">
        <v>361.75</v>
      </c>
      <c r="M64" s="28">
        <v>356.15</v>
      </c>
      <c r="N64" s="28">
        <v>348.5</v>
      </c>
      <c r="O64" s="39">
        <v>3791900</v>
      </c>
      <c r="P64" s="40">
        <v>-5.2989166076440808E-3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124.85</v>
      </c>
      <c r="F65" s="37">
        <v>125.18333333333332</v>
      </c>
      <c r="G65" s="38">
        <v>123.56666666666665</v>
      </c>
      <c r="H65" s="38">
        <v>122.28333333333333</v>
      </c>
      <c r="I65" s="38">
        <v>120.66666666666666</v>
      </c>
      <c r="J65" s="38">
        <v>126.46666666666664</v>
      </c>
      <c r="K65" s="38">
        <v>128.08333333333331</v>
      </c>
      <c r="L65" s="38">
        <v>129.36666666666662</v>
      </c>
      <c r="M65" s="28">
        <v>126.8</v>
      </c>
      <c r="N65" s="28">
        <v>123.9</v>
      </c>
      <c r="O65" s="39">
        <v>11344000</v>
      </c>
      <c r="P65" s="40">
        <v>3.6000657546256552E-2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1002.5</v>
      </c>
      <c r="F66" s="37">
        <v>1009.75</v>
      </c>
      <c r="G66" s="38">
        <v>992.8</v>
      </c>
      <c r="H66" s="38">
        <v>983.09999999999991</v>
      </c>
      <c r="I66" s="38">
        <v>966.14999999999986</v>
      </c>
      <c r="J66" s="38">
        <v>1019.45</v>
      </c>
      <c r="K66" s="38">
        <v>1036.4000000000001</v>
      </c>
      <c r="L66" s="38">
        <v>1046.1000000000001</v>
      </c>
      <c r="M66" s="28">
        <v>1026.7</v>
      </c>
      <c r="N66" s="28">
        <v>1000.05</v>
      </c>
      <c r="O66" s="39">
        <v>1196400</v>
      </c>
      <c r="P66" s="40">
        <v>1.1669203450025367E-2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510.15</v>
      </c>
      <c r="F67" s="37">
        <v>509.20000000000005</v>
      </c>
      <c r="G67" s="38">
        <v>503.90000000000009</v>
      </c>
      <c r="H67" s="38">
        <v>497.65000000000003</v>
      </c>
      <c r="I67" s="38">
        <v>492.35000000000008</v>
      </c>
      <c r="J67" s="38">
        <v>515.45000000000005</v>
      </c>
      <c r="K67" s="38">
        <v>520.75</v>
      </c>
      <c r="L67" s="38">
        <v>527.00000000000011</v>
      </c>
      <c r="M67" s="28">
        <v>514.5</v>
      </c>
      <c r="N67" s="28">
        <v>502.95</v>
      </c>
      <c r="O67" s="39">
        <v>14248750</v>
      </c>
      <c r="P67" s="40">
        <v>1.8495353824160114E-2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1423.15</v>
      </c>
      <c r="F68" s="37">
        <v>1418.9666666666665</v>
      </c>
      <c r="G68" s="38">
        <v>1395.2833333333328</v>
      </c>
      <c r="H68" s="38">
        <v>1367.4166666666663</v>
      </c>
      <c r="I68" s="38">
        <v>1343.7333333333327</v>
      </c>
      <c r="J68" s="38">
        <v>1446.833333333333</v>
      </c>
      <c r="K68" s="38">
        <v>1470.5166666666669</v>
      </c>
      <c r="L68" s="38">
        <v>1498.3833333333332</v>
      </c>
      <c r="M68" s="28">
        <v>1442.65</v>
      </c>
      <c r="N68" s="28">
        <v>1391.1</v>
      </c>
      <c r="O68" s="39">
        <v>1277500</v>
      </c>
      <c r="P68" s="40">
        <v>3.3379147849990185E-3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2036.4</v>
      </c>
      <c r="F69" s="37">
        <v>2050.1166666666668</v>
      </c>
      <c r="G69" s="38">
        <v>2011.2833333333338</v>
      </c>
      <c r="H69" s="38">
        <v>1986.166666666667</v>
      </c>
      <c r="I69" s="38">
        <v>1947.3333333333339</v>
      </c>
      <c r="J69" s="38">
        <v>2075.2333333333336</v>
      </c>
      <c r="K69" s="38">
        <v>2114.0666666666666</v>
      </c>
      <c r="L69" s="38">
        <v>2139.1833333333334</v>
      </c>
      <c r="M69" s="28">
        <v>2088.9499999999998</v>
      </c>
      <c r="N69" s="28">
        <v>2025</v>
      </c>
      <c r="O69" s="39">
        <v>1304000</v>
      </c>
      <c r="P69" s="40">
        <v>-4.0470934510669611E-2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227.85</v>
      </c>
      <c r="F70" s="37">
        <v>231.85</v>
      </c>
      <c r="G70" s="38">
        <v>218.6</v>
      </c>
      <c r="H70" s="38">
        <v>209.35</v>
      </c>
      <c r="I70" s="38">
        <v>196.1</v>
      </c>
      <c r="J70" s="38">
        <v>241.1</v>
      </c>
      <c r="K70" s="38">
        <v>254.35</v>
      </c>
      <c r="L70" s="38">
        <v>263.60000000000002</v>
      </c>
      <c r="M70" s="28">
        <v>245.1</v>
      </c>
      <c r="N70" s="28">
        <v>222.6</v>
      </c>
      <c r="O70" s="39">
        <v>19149800</v>
      </c>
      <c r="P70" s="40">
        <v>0.26477289989366548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4369.1499999999996</v>
      </c>
      <c r="F71" s="37">
        <v>4349.166666666667</v>
      </c>
      <c r="G71" s="38">
        <v>4304.5833333333339</v>
      </c>
      <c r="H71" s="38">
        <v>4240.0166666666673</v>
      </c>
      <c r="I71" s="38">
        <v>4195.4333333333343</v>
      </c>
      <c r="J71" s="38">
        <v>4413.7333333333336</v>
      </c>
      <c r="K71" s="38">
        <v>4458.3166666666675</v>
      </c>
      <c r="L71" s="38">
        <v>4522.8833333333332</v>
      </c>
      <c r="M71" s="28">
        <v>4393.75</v>
      </c>
      <c r="N71" s="28">
        <v>4284.6000000000004</v>
      </c>
      <c r="O71" s="39">
        <v>2081700</v>
      </c>
      <c r="P71" s="40">
        <v>-9.5983106973172719E-4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3492.2</v>
      </c>
      <c r="F72" s="37">
        <v>3500.7333333333336</v>
      </c>
      <c r="G72" s="38">
        <v>3431.4666666666672</v>
      </c>
      <c r="H72" s="38">
        <v>3370.7333333333336</v>
      </c>
      <c r="I72" s="38">
        <v>3301.4666666666672</v>
      </c>
      <c r="J72" s="38">
        <v>3561.4666666666672</v>
      </c>
      <c r="K72" s="38">
        <v>3630.7333333333336</v>
      </c>
      <c r="L72" s="38">
        <v>3691.4666666666672</v>
      </c>
      <c r="M72" s="28">
        <v>3570</v>
      </c>
      <c r="N72" s="28">
        <v>3440</v>
      </c>
      <c r="O72" s="39">
        <v>837750</v>
      </c>
      <c r="P72" s="40">
        <v>-9.1661738616203425E-3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324.64999999999998</v>
      </c>
      <c r="F73" s="37">
        <v>331.0333333333333</v>
      </c>
      <c r="G73" s="38">
        <v>316.81666666666661</v>
      </c>
      <c r="H73" s="38">
        <v>308.98333333333329</v>
      </c>
      <c r="I73" s="38">
        <v>294.76666666666659</v>
      </c>
      <c r="J73" s="38">
        <v>338.86666666666662</v>
      </c>
      <c r="K73" s="38">
        <v>353.08333333333331</v>
      </c>
      <c r="L73" s="38">
        <v>360.91666666666663</v>
      </c>
      <c r="M73" s="28">
        <v>345.25</v>
      </c>
      <c r="N73" s="28">
        <v>323.2</v>
      </c>
      <c r="O73" s="39">
        <v>48138750</v>
      </c>
      <c r="P73" s="40">
        <v>6.4159614823460748E-2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3918.15</v>
      </c>
      <c r="F74" s="37">
        <v>3935.2666666666664</v>
      </c>
      <c r="G74" s="38">
        <v>3875.833333333333</v>
      </c>
      <c r="H74" s="38">
        <v>3833.5166666666664</v>
      </c>
      <c r="I74" s="38">
        <v>3774.083333333333</v>
      </c>
      <c r="J74" s="38">
        <v>3977.583333333333</v>
      </c>
      <c r="K74" s="38">
        <v>4037.0166666666664</v>
      </c>
      <c r="L74" s="38">
        <v>4079.333333333333</v>
      </c>
      <c r="M74" s="28">
        <v>3994.7</v>
      </c>
      <c r="N74" s="28">
        <v>3892.95</v>
      </c>
      <c r="O74" s="39">
        <v>2722875</v>
      </c>
      <c r="P74" s="40">
        <v>3.664398229667349E-2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2699.1</v>
      </c>
      <c r="F75" s="37">
        <v>2715.7000000000003</v>
      </c>
      <c r="G75" s="38">
        <v>2662.4000000000005</v>
      </c>
      <c r="H75" s="38">
        <v>2625.7000000000003</v>
      </c>
      <c r="I75" s="38">
        <v>2572.4000000000005</v>
      </c>
      <c r="J75" s="38">
        <v>2752.4000000000005</v>
      </c>
      <c r="K75" s="38">
        <v>2805.7000000000007</v>
      </c>
      <c r="L75" s="38">
        <v>2842.4000000000005</v>
      </c>
      <c r="M75" s="28">
        <v>2769</v>
      </c>
      <c r="N75" s="28">
        <v>2679</v>
      </c>
      <c r="O75" s="39">
        <v>3906350</v>
      </c>
      <c r="P75" s="40">
        <v>1.0411008509867826E-2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1620.8</v>
      </c>
      <c r="F76" s="37">
        <v>1628.1499999999999</v>
      </c>
      <c r="G76" s="38">
        <v>1607.4999999999998</v>
      </c>
      <c r="H76" s="38">
        <v>1594.1999999999998</v>
      </c>
      <c r="I76" s="38">
        <v>1573.5499999999997</v>
      </c>
      <c r="J76" s="38">
        <v>1641.4499999999998</v>
      </c>
      <c r="K76" s="38">
        <v>1662.1</v>
      </c>
      <c r="L76" s="38">
        <v>1675.3999999999999</v>
      </c>
      <c r="M76" s="28">
        <v>1648.8</v>
      </c>
      <c r="N76" s="28">
        <v>1614.85</v>
      </c>
      <c r="O76" s="39">
        <v>3091000</v>
      </c>
      <c r="P76" s="40">
        <v>-1.7825934987766516E-2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144.85</v>
      </c>
      <c r="F77" s="37">
        <v>145.19999999999999</v>
      </c>
      <c r="G77" s="38">
        <v>143.59999999999997</v>
      </c>
      <c r="H77" s="38">
        <v>142.34999999999997</v>
      </c>
      <c r="I77" s="38">
        <v>140.74999999999994</v>
      </c>
      <c r="J77" s="38">
        <v>146.44999999999999</v>
      </c>
      <c r="K77" s="38">
        <v>148.05000000000001</v>
      </c>
      <c r="L77" s="38">
        <v>149.30000000000001</v>
      </c>
      <c r="M77" s="28">
        <v>146.80000000000001</v>
      </c>
      <c r="N77" s="28">
        <v>143.94999999999999</v>
      </c>
      <c r="O77" s="39">
        <v>23364000</v>
      </c>
      <c r="P77" s="40">
        <v>1.3745704467353952E-2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86</v>
      </c>
      <c r="F78" s="37">
        <v>86.483333333333334</v>
      </c>
      <c r="G78" s="38">
        <v>85.216666666666669</v>
      </c>
      <c r="H78" s="38">
        <v>84.433333333333337</v>
      </c>
      <c r="I78" s="38">
        <v>83.166666666666671</v>
      </c>
      <c r="J78" s="38">
        <v>87.266666666666666</v>
      </c>
      <c r="K78" s="38">
        <v>88.533333333333346</v>
      </c>
      <c r="L78" s="38">
        <v>89.316666666666663</v>
      </c>
      <c r="M78" s="28">
        <v>87.75</v>
      </c>
      <c r="N78" s="28">
        <v>85.7</v>
      </c>
      <c r="O78" s="39">
        <v>86690000</v>
      </c>
      <c r="P78" s="40">
        <v>1.6414585531715323E-2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115.25</v>
      </c>
      <c r="F79" s="37">
        <v>116.05</v>
      </c>
      <c r="G79" s="38">
        <v>113.55</v>
      </c>
      <c r="H79" s="38">
        <v>111.85</v>
      </c>
      <c r="I79" s="38">
        <v>109.35</v>
      </c>
      <c r="J79" s="38">
        <v>117.75</v>
      </c>
      <c r="K79" s="38">
        <v>120.25</v>
      </c>
      <c r="L79" s="38">
        <v>121.95</v>
      </c>
      <c r="M79" s="28">
        <v>118.55</v>
      </c>
      <c r="N79" s="28">
        <v>114.35</v>
      </c>
      <c r="O79" s="39">
        <v>13470600</v>
      </c>
      <c r="P79" s="40">
        <v>-1.6514806378132119E-2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153.80000000000001</v>
      </c>
      <c r="F80" s="37">
        <v>154.18333333333334</v>
      </c>
      <c r="G80" s="38">
        <v>152.61666666666667</v>
      </c>
      <c r="H80" s="38">
        <v>151.43333333333334</v>
      </c>
      <c r="I80" s="38">
        <v>149.86666666666667</v>
      </c>
      <c r="J80" s="38">
        <v>155.36666666666667</v>
      </c>
      <c r="K80" s="38">
        <v>156.93333333333334</v>
      </c>
      <c r="L80" s="38">
        <v>158.11666666666667</v>
      </c>
      <c r="M80" s="28">
        <v>155.75</v>
      </c>
      <c r="N80" s="28">
        <v>153</v>
      </c>
      <c r="O80" s="39">
        <v>39247400</v>
      </c>
      <c r="P80" s="40">
        <v>-3.7163208423660575E-3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406.8</v>
      </c>
      <c r="F81" s="37">
        <v>405.59999999999997</v>
      </c>
      <c r="G81" s="38">
        <v>401.19999999999993</v>
      </c>
      <c r="H81" s="38">
        <v>395.59999999999997</v>
      </c>
      <c r="I81" s="38">
        <v>391.19999999999993</v>
      </c>
      <c r="J81" s="38">
        <v>411.19999999999993</v>
      </c>
      <c r="K81" s="38">
        <v>415.59999999999991</v>
      </c>
      <c r="L81" s="38">
        <v>421.19999999999993</v>
      </c>
      <c r="M81" s="28">
        <v>410</v>
      </c>
      <c r="N81" s="28">
        <v>400</v>
      </c>
      <c r="O81" s="39">
        <v>6479100</v>
      </c>
      <c r="P81" s="40">
        <v>-3.5486160397444998E-4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35.950000000000003</v>
      </c>
      <c r="F82" s="37">
        <v>35.783333333333331</v>
      </c>
      <c r="G82" s="38">
        <v>35.316666666666663</v>
      </c>
      <c r="H82" s="38">
        <v>34.68333333333333</v>
      </c>
      <c r="I82" s="38">
        <v>34.216666666666661</v>
      </c>
      <c r="J82" s="38">
        <v>36.416666666666664</v>
      </c>
      <c r="K82" s="38">
        <v>36.883333333333333</v>
      </c>
      <c r="L82" s="38">
        <v>37.516666666666666</v>
      </c>
      <c r="M82" s="28">
        <v>36.25</v>
      </c>
      <c r="N82" s="28">
        <v>35.15</v>
      </c>
      <c r="O82" s="39">
        <v>108585000</v>
      </c>
      <c r="P82" s="40">
        <v>1.1740041928721174E-2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638</v>
      </c>
      <c r="F83" s="37">
        <v>635.38333333333333</v>
      </c>
      <c r="G83" s="38">
        <v>625.76666666666665</v>
      </c>
      <c r="H83" s="38">
        <v>613.5333333333333</v>
      </c>
      <c r="I83" s="38">
        <v>603.91666666666663</v>
      </c>
      <c r="J83" s="38">
        <v>647.61666666666667</v>
      </c>
      <c r="K83" s="38">
        <v>657.23333333333323</v>
      </c>
      <c r="L83" s="38">
        <v>669.4666666666667</v>
      </c>
      <c r="M83" s="28">
        <v>645</v>
      </c>
      <c r="N83" s="28">
        <v>623.15</v>
      </c>
      <c r="O83" s="39">
        <v>4995900</v>
      </c>
      <c r="P83" s="40">
        <v>-2.6102382159148504E-2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830.65</v>
      </c>
      <c r="F84" s="37">
        <v>828.83333333333337</v>
      </c>
      <c r="G84" s="38">
        <v>820.66666666666674</v>
      </c>
      <c r="H84" s="38">
        <v>810.68333333333339</v>
      </c>
      <c r="I84" s="38">
        <v>802.51666666666677</v>
      </c>
      <c r="J84" s="38">
        <v>838.81666666666672</v>
      </c>
      <c r="K84" s="38">
        <v>846.98333333333346</v>
      </c>
      <c r="L84" s="38">
        <v>856.9666666666667</v>
      </c>
      <c r="M84" s="28">
        <v>837</v>
      </c>
      <c r="N84" s="28">
        <v>818.85</v>
      </c>
      <c r="O84" s="39">
        <v>5747000</v>
      </c>
      <c r="P84" s="40">
        <v>-8.6251509401414524E-3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1359.85</v>
      </c>
      <c r="F85" s="37">
        <v>1380.6166666666668</v>
      </c>
      <c r="G85" s="38">
        <v>1336.7333333333336</v>
      </c>
      <c r="H85" s="38">
        <v>1313.6166666666668</v>
      </c>
      <c r="I85" s="38">
        <v>1269.7333333333336</v>
      </c>
      <c r="J85" s="38">
        <v>1403.7333333333336</v>
      </c>
      <c r="K85" s="38">
        <v>1447.6166666666668</v>
      </c>
      <c r="L85" s="38">
        <v>1470.7333333333336</v>
      </c>
      <c r="M85" s="28">
        <v>1424.5</v>
      </c>
      <c r="N85" s="28">
        <v>1357.5</v>
      </c>
      <c r="O85" s="39">
        <v>4119700</v>
      </c>
      <c r="P85" s="40">
        <v>5.4224883566200935E-2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263</v>
      </c>
      <c r="F86" s="37">
        <v>260.34999999999997</v>
      </c>
      <c r="G86" s="38">
        <v>255.64999999999992</v>
      </c>
      <c r="H86" s="38">
        <v>248.29999999999995</v>
      </c>
      <c r="I86" s="38">
        <v>243.59999999999991</v>
      </c>
      <c r="J86" s="38">
        <v>267.69999999999993</v>
      </c>
      <c r="K86" s="38">
        <v>272.39999999999998</v>
      </c>
      <c r="L86" s="38">
        <v>279.74999999999994</v>
      </c>
      <c r="M86" s="28">
        <v>265.05</v>
      </c>
      <c r="N86" s="28">
        <v>253</v>
      </c>
      <c r="O86" s="39">
        <v>10938800</v>
      </c>
      <c r="P86" s="40">
        <v>4.3624273127543162E-2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1487.15</v>
      </c>
      <c r="F87" s="37">
        <v>1490.9833333333333</v>
      </c>
      <c r="G87" s="38">
        <v>1472.8666666666668</v>
      </c>
      <c r="H87" s="38">
        <v>1458.5833333333335</v>
      </c>
      <c r="I87" s="38">
        <v>1440.4666666666669</v>
      </c>
      <c r="J87" s="38">
        <v>1505.2666666666667</v>
      </c>
      <c r="K87" s="38">
        <v>1523.383333333333</v>
      </c>
      <c r="L87" s="38">
        <v>1537.6666666666665</v>
      </c>
      <c r="M87" s="28">
        <v>1509.1</v>
      </c>
      <c r="N87" s="28">
        <v>1476.7</v>
      </c>
      <c r="O87" s="39">
        <v>9869075</v>
      </c>
      <c r="P87" s="40">
        <v>-4.9806043771850007E-3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266.64999999999998</v>
      </c>
      <c r="F88" s="37">
        <v>266.76666666666665</v>
      </c>
      <c r="G88" s="38">
        <v>264.08333333333331</v>
      </c>
      <c r="H88" s="38">
        <v>261.51666666666665</v>
      </c>
      <c r="I88" s="38">
        <v>258.83333333333331</v>
      </c>
      <c r="J88" s="38">
        <v>269.33333333333331</v>
      </c>
      <c r="K88" s="38">
        <v>272.01666666666671</v>
      </c>
      <c r="L88" s="38">
        <v>274.58333333333331</v>
      </c>
      <c r="M88" s="28">
        <v>269.45</v>
      </c>
      <c r="N88" s="28">
        <v>264.2</v>
      </c>
      <c r="O88" s="39">
        <v>2167900</v>
      </c>
      <c r="P88" s="40">
        <v>3.4895932785946153E-2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575</v>
      </c>
      <c r="F89" s="37">
        <v>572.33333333333337</v>
      </c>
      <c r="G89" s="38">
        <v>560.36666666666679</v>
      </c>
      <c r="H89" s="38">
        <v>545.73333333333346</v>
      </c>
      <c r="I89" s="38">
        <v>533.76666666666688</v>
      </c>
      <c r="J89" s="38">
        <v>586.9666666666667</v>
      </c>
      <c r="K89" s="38">
        <v>598.93333333333317</v>
      </c>
      <c r="L89" s="38">
        <v>613.56666666666661</v>
      </c>
      <c r="M89" s="28">
        <v>584.29999999999995</v>
      </c>
      <c r="N89" s="28">
        <v>557.70000000000005</v>
      </c>
      <c r="O89" s="39">
        <v>2488750</v>
      </c>
      <c r="P89" s="40">
        <v>3.5282258064516128E-3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1684.5</v>
      </c>
      <c r="F90" s="37">
        <v>1682.5166666666667</v>
      </c>
      <c r="G90" s="38">
        <v>1666.0333333333333</v>
      </c>
      <c r="H90" s="38">
        <v>1647.5666666666666</v>
      </c>
      <c r="I90" s="38">
        <v>1631.0833333333333</v>
      </c>
      <c r="J90" s="38">
        <v>1700.9833333333333</v>
      </c>
      <c r="K90" s="38">
        <v>1717.4666666666665</v>
      </c>
      <c r="L90" s="38">
        <v>1735.9333333333334</v>
      </c>
      <c r="M90" s="28">
        <v>1699</v>
      </c>
      <c r="N90" s="28">
        <v>1664.05</v>
      </c>
      <c r="O90" s="39">
        <v>2301375</v>
      </c>
      <c r="P90" s="40">
        <v>-5.1334702258726897E-3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1243.25</v>
      </c>
      <c r="F91" s="37">
        <v>1253.5166666666667</v>
      </c>
      <c r="G91" s="38">
        <v>1229.6333333333332</v>
      </c>
      <c r="H91" s="38">
        <v>1216.0166666666667</v>
      </c>
      <c r="I91" s="38">
        <v>1192.1333333333332</v>
      </c>
      <c r="J91" s="38">
        <v>1267.1333333333332</v>
      </c>
      <c r="K91" s="38">
        <v>1291.0166666666669</v>
      </c>
      <c r="L91" s="38">
        <v>1304.6333333333332</v>
      </c>
      <c r="M91" s="28">
        <v>1277.4000000000001</v>
      </c>
      <c r="N91" s="28">
        <v>1239.9000000000001</v>
      </c>
      <c r="O91" s="39">
        <v>4803500</v>
      </c>
      <c r="P91" s="40">
        <v>4.4352647026850746E-2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1073.5999999999999</v>
      </c>
      <c r="F92" s="37">
        <v>1080.4833333333333</v>
      </c>
      <c r="G92" s="38">
        <v>1065.0666666666666</v>
      </c>
      <c r="H92" s="38">
        <v>1056.5333333333333</v>
      </c>
      <c r="I92" s="38">
        <v>1041.1166666666666</v>
      </c>
      <c r="J92" s="38">
        <v>1089.0166666666667</v>
      </c>
      <c r="K92" s="38">
        <v>1104.4333333333332</v>
      </c>
      <c r="L92" s="38">
        <v>1112.9666666666667</v>
      </c>
      <c r="M92" s="28">
        <v>1095.9000000000001</v>
      </c>
      <c r="N92" s="28">
        <v>1071.95</v>
      </c>
      <c r="O92" s="39">
        <v>22085000</v>
      </c>
      <c r="P92" s="40">
        <v>-1.1931978328270332E-2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2185.6999999999998</v>
      </c>
      <c r="F93" s="37">
        <v>2195.4833333333331</v>
      </c>
      <c r="G93" s="38">
        <v>2151.3666666666663</v>
      </c>
      <c r="H93" s="38">
        <v>2117.0333333333333</v>
      </c>
      <c r="I93" s="38">
        <v>2072.9166666666665</v>
      </c>
      <c r="J93" s="38">
        <v>2229.8166666666662</v>
      </c>
      <c r="K93" s="38">
        <v>2273.9333333333329</v>
      </c>
      <c r="L93" s="38">
        <v>2308.266666666666</v>
      </c>
      <c r="M93" s="28">
        <v>2239.6</v>
      </c>
      <c r="N93" s="28">
        <v>2161.15</v>
      </c>
      <c r="O93" s="39">
        <v>21292800</v>
      </c>
      <c r="P93" s="40">
        <v>-1.3962017754685264E-2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1773.45</v>
      </c>
      <c r="F94" s="37">
        <v>1792.75</v>
      </c>
      <c r="G94" s="38">
        <v>1750.7</v>
      </c>
      <c r="H94" s="38">
        <v>1727.95</v>
      </c>
      <c r="I94" s="38">
        <v>1685.9</v>
      </c>
      <c r="J94" s="38">
        <v>1815.5</v>
      </c>
      <c r="K94" s="38">
        <v>1857.5500000000002</v>
      </c>
      <c r="L94" s="38">
        <v>1880.3</v>
      </c>
      <c r="M94" s="28">
        <v>1834.8</v>
      </c>
      <c r="N94" s="28">
        <v>1770</v>
      </c>
      <c r="O94" s="39">
        <v>4506400</v>
      </c>
      <c r="P94" s="40">
        <v>6.4286051674460346E-2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1316.5</v>
      </c>
      <c r="F95" s="37">
        <v>1321.1499999999999</v>
      </c>
      <c r="G95" s="38">
        <v>1306.1499999999996</v>
      </c>
      <c r="H95" s="38">
        <v>1295.7999999999997</v>
      </c>
      <c r="I95" s="38">
        <v>1280.7999999999995</v>
      </c>
      <c r="J95" s="38">
        <v>1331.4999999999998</v>
      </c>
      <c r="K95" s="38">
        <v>1346.5000000000002</v>
      </c>
      <c r="L95" s="38">
        <v>1356.85</v>
      </c>
      <c r="M95" s="28">
        <v>1336.15</v>
      </c>
      <c r="N95" s="28">
        <v>1310.8</v>
      </c>
      <c r="O95" s="39">
        <v>80691050</v>
      </c>
      <c r="P95" s="40">
        <v>-3.6456896664959083E-2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550.54999999999995</v>
      </c>
      <c r="F96" s="37">
        <v>552.26666666666665</v>
      </c>
      <c r="G96" s="38">
        <v>545.5333333333333</v>
      </c>
      <c r="H96" s="38">
        <v>540.51666666666665</v>
      </c>
      <c r="I96" s="38">
        <v>533.7833333333333</v>
      </c>
      <c r="J96" s="38">
        <v>557.2833333333333</v>
      </c>
      <c r="K96" s="38">
        <v>564.01666666666665</v>
      </c>
      <c r="L96" s="38">
        <v>569.0333333333333</v>
      </c>
      <c r="M96" s="28">
        <v>559</v>
      </c>
      <c r="N96" s="28">
        <v>547.25</v>
      </c>
      <c r="O96" s="39">
        <v>22477400</v>
      </c>
      <c r="P96" s="40">
        <v>1.9613611846621554E-3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2544</v>
      </c>
      <c r="F97" s="37">
        <v>2538.4</v>
      </c>
      <c r="G97" s="38">
        <v>2522.65</v>
      </c>
      <c r="H97" s="38">
        <v>2501.3000000000002</v>
      </c>
      <c r="I97" s="38">
        <v>2485.5500000000002</v>
      </c>
      <c r="J97" s="38">
        <v>2559.75</v>
      </c>
      <c r="K97" s="38">
        <v>2575.5</v>
      </c>
      <c r="L97" s="38">
        <v>2596.85</v>
      </c>
      <c r="M97" s="28">
        <v>2554.15</v>
      </c>
      <c r="N97" s="28">
        <v>2517.0500000000002</v>
      </c>
      <c r="O97" s="39">
        <v>3428400</v>
      </c>
      <c r="P97" s="40">
        <v>1.9992859692966797E-2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435.5</v>
      </c>
      <c r="F98" s="37">
        <v>432.2166666666667</v>
      </c>
      <c r="G98" s="38">
        <v>426.83333333333337</v>
      </c>
      <c r="H98" s="38">
        <v>418.16666666666669</v>
      </c>
      <c r="I98" s="38">
        <v>412.78333333333336</v>
      </c>
      <c r="J98" s="38">
        <v>440.88333333333338</v>
      </c>
      <c r="K98" s="38">
        <v>446.26666666666671</v>
      </c>
      <c r="L98" s="38">
        <v>454.93333333333339</v>
      </c>
      <c r="M98" s="28">
        <v>437.6</v>
      </c>
      <c r="N98" s="28">
        <v>423.55</v>
      </c>
      <c r="O98" s="39">
        <v>41490700</v>
      </c>
      <c r="P98" s="40">
        <v>-5.4158702151644367E-2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100.65</v>
      </c>
      <c r="F99" s="37">
        <v>100.51666666666667</v>
      </c>
      <c r="G99" s="38">
        <v>98.533333333333331</v>
      </c>
      <c r="H99" s="38">
        <v>96.416666666666671</v>
      </c>
      <c r="I99" s="38">
        <v>94.433333333333337</v>
      </c>
      <c r="J99" s="38">
        <v>102.63333333333333</v>
      </c>
      <c r="K99" s="38">
        <v>104.61666666666665</v>
      </c>
      <c r="L99" s="38">
        <v>106.73333333333332</v>
      </c>
      <c r="M99" s="28">
        <v>102.5</v>
      </c>
      <c r="N99" s="28">
        <v>98.4</v>
      </c>
      <c r="O99" s="39">
        <v>14035200</v>
      </c>
      <c r="P99" s="40">
        <v>-3.9670430271589868E-3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244</v>
      </c>
      <c r="F100" s="37">
        <v>244.78333333333333</v>
      </c>
      <c r="G100" s="38">
        <v>237.06666666666666</v>
      </c>
      <c r="H100" s="38">
        <v>230.13333333333333</v>
      </c>
      <c r="I100" s="38">
        <v>222.41666666666666</v>
      </c>
      <c r="J100" s="38">
        <v>251.71666666666667</v>
      </c>
      <c r="K100" s="38">
        <v>259.43333333333328</v>
      </c>
      <c r="L100" s="38">
        <v>266.36666666666667</v>
      </c>
      <c r="M100" s="28">
        <v>252.5</v>
      </c>
      <c r="N100" s="28">
        <v>237.85</v>
      </c>
      <c r="O100" s="39">
        <v>14704200</v>
      </c>
      <c r="P100" s="40">
        <v>0.1324599708879185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2293</v>
      </c>
      <c r="F101" s="37">
        <v>2275.4666666666667</v>
      </c>
      <c r="G101" s="38">
        <v>2250.0333333333333</v>
      </c>
      <c r="H101" s="38">
        <v>2207.0666666666666</v>
      </c>
      <c r="I101" s="38">
        <v>2181.6333333333332</v>
      </c>
      <c r="J101" s="38">
        <v>2318.4333333333334</v>
      </c>
      <c r="K101" s="38">
        <v>2343.8666666666668</v>
      </c>
      <c r="L101" s="38">
        <v>2386.8333333333335</v>
      </c>
      <c r="M101" s="28">
        <v>2300.9</v>
      </c>
      <c r="N101" s="28">
        <v>2232.5</v>
      </c>
      <c r="O101" s="39">
        <v>11740800</v>
      </c>
      <c r="P101" s="40">
        <v>5.368585428894513E-2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32542.35</v>
      </c>
      <c r="F102" s="37">
        <v>32595.05</v>
      </c>
      <c r="G102" s="38">
        <v>32313.85</v>
      </c>
      <c r="H102" s="38">
        <v>32085.35</v>
      </c>
      <c r="I102" s="38">
        <v>31804.149999999998</v>
      </c>
      <c r="J102" s="38">
        <v>32823.550000000003</v>
      </c>
      <c r="K102" s="38">
        <v>33104.75</v>
      </c>
      <c r="L102" s="38">
        <v>33333.25</v>
      </c>
      <c r="M102" s="28">
        <v>32876.25</v>
      </c>
      <c r="N102" s="28">
        <v>32366.55</v>
      </c>
      <c r="O102" s="39">
        <v>15675</v>
      </c>
      <c r="P102" s="40">
        <v>-2.2450888681010289E-2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121.75</v>
      </c>
      <c r="F103" s="37">
        <v>121.98333333333333</v>
      </c>
      <c r="G103" s="38">
        <v>119.96666666666667</v>
      </c>
      <c r="H103" s="38">
        <v>118.18333333333334</v>
      </c>
      <c r="I103" s="38">
        <v>116.16666666666667</v>
      </c>
      <c r="J103" s="38">
        <v>123.76666666666667</v>
      </c>
      <c r="K103" s="38">
        <v>125.78333333333335</v>
      </c>
      <c r="L103" s="38">
        <v>127.56666666666666</v>
      </c>
      <c r="M103" s="28">
        <v>124</v>
      </c>
      <c r="N103" s="28">
        <v>120.2</v>
      </c>
      <c r="O103" s="39">
        <v>40133400</v>
      </c>
      <c r="P103" s="40">
        <v>-8.9564180254394863E-3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708.95</v>
      </c>
      <c r="F104" s="37">
        <v>711.85</v>
      </c>
      <c r="G104" s="38">
        <v>705</v>
      </c>
      <c r="H104" s="38">
        <v>701.05</v>
      </c>
      <c r="I104" s="38">
        <v>694.19999999999993</v>
      </c>
      <c r="J104" s="38">
        <v>715.80000000000007</v>
      </c>
      <c r="K104" s="38">
        <v>722.6500000000002</v>
      </c>
      <c r="L104" s="38">
        <v>726.60000000000014</v>
      </c>
      <c r="M104" s="28">
        <v>718.7</v>
      </c>
      <c r="N104" s="28">
        <v>707.9</v>
      </c>
      <c r="O104" s="39">
        <v>102597000</v>
      </c>
      <c r="P104" s="40">
        <v>-6.0665953295146978E-2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1286</v>
      </c>
      <c r="F105" s="37">
        <v>1294.3833333333334</v>
      </c>
      <c r="G105" s="38">
        <v>1264.7166666666669</v>
      </c>
      <c r="H105" s="38">
        <v>1243.4333333333334</v>
      </c>
      <c r="I105" s="38">
        <v>1213.7666666666669</v>
      </c>
      <c r="J105" s="38">
        <v>1315.666666666667</v>
      </c>
      <c r="K105" s="38">
        <v>1345.3333333333335</v>
      </c>
      <c r="L105" s="38">
        <v>1366.616666666667</v>
      </c>
      <c r="M105" s="28">
        <v>1324.05</v>
      </c>
      <c r="N105" s="28">
        <v>1273.0999999999999</v>
      </c>
      <c r="O105" s="39">
        <v>3153925</v>
      </c>
      <c r="P105" s="40">
        <v>-1.499867268383329E-2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503.95</v>
      </c>
      <c r="F106" s="37">
        <v>507.61666666666662</v>
      </c>
      <c r="G106" s="38">
        <v>497.88333333333321</v>
      </c>
      <c r="H106" s="38">
        <v>491.81666666666661</v>
      </c>
      <c r="I106" s="38">
        <v>482.0833333333332</v>
      </c>
      <c r="J106" s="38">
        <v>513.68333333333317</v>
      </c>
      <c r="K106" s="38">
        <v>523.41666666666674</v>
      </c>
      <c r="L106" s="38">
        <v>529.48333333333323</v>
      </c>
      <c r="M106" s="28">
        <v>517.35</v>
      </c>
      <c r="N106" s="28">
        <v>501.55</v>
      </c>
      <c r="O106" s="39">
        <v>5835750</v>
      </c>
      <c r="P106" s="40">
        <v>-1.796023091725465E-3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9.25</v>
      </c>
      <c r="F107" s="37">
        <v>9.2999999999999989</v>
      </c>
      <c r="G107" s="38">
        <v>9.1499999999999986</v>
      </c>
      <c r="H107" s="38">
        <v>9.0499999999999989</v>
      </c>
      <c r="I107" s="38">
        <v>8.8999999999999986</v>
      </c>
      <c r="J107" s="38">
        <v>9.3999999999999986</v>
      </c>
      <c r="K107" s="38">
        <v>9.5500000000000007</v>
      </c>
      <c r="L107" s="38">
        <v>9.6499999999999986</v>
      </c>
      <c r="M107" s="28">
        <v>9.4499999999999993</v>
      </c>
      <c r="N107" s="28">
        <v>9.1999999999999993</v>
      </c>
      <c r="O107" s="39">
        <v>704410000</v>
      </c>
      <c r="P107" s="40">
        <v>1.2679883264566771E-2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52.4</v>
      </c>
      <c r="F108" s="37">
        <v>52.583333333333336</v>
      </c>
      <c r="G108" s="38">
        <v>51.716666666666669</v>
      </c>
      <c r="H108" s="38">
        <v>51.033333333333331</v>
      </c>
      <c r="I108" s="38">
        <v>50.166666666666664</v>
      </c>
      <c r="J108" s="38">
        <v>53.266666666666673</v>
      </c>
      <c r="K108" s="38">
        <v>54.133333333333333</v>
      </c>
      <c r="L108" s="38">
        <v>54.816666666666677</v>
      </c>
      <c r="M108" s="28">
        <v>53.45</v>
      </c>
      <c r="N108" s="28">
        <v>51.9</v>
      </c>
      <c r="O108" s="39">
        <v>104410000</v>
      </c>
      <c r="P108" s="40">
        <v>7.5267779600501784E-3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36.450000000000003</v>
      </c>
      <c r="F109" s="37">
        <v>36.700000000000003</v>
      </c>
      <c r="G109" s="38">
        <v>36.050000000000004</v>
      </c>
      <c r="H109" s="38">
        <v>35.65</v>
      </c>
      <c r="I109" s="38">
        <v>35</v>
      </c>
      <c r="J109" s="38">
        <v>37.100000000000009</v>
      </c>
      <c r="K109" s="38">
        <v>37.750000000000014</v>
      </c>
      <c r="L109" s="38">
        <v>38.150000000000013</v>
      </c>
      <c r="M109" s="28">
        <v>37.35</v>
      </c>
      <c r="N109" s="28">
        <v>36.299999999999997</v>
      </c>
      <c r="O109" s="39">
        <v>232668300</v>
      </c>
      <c r="P109" s="40">
        <v>-1.2488397173812565E-2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194.7</v>
      </c>
      <c r="F110" s="37">
        <v>195.54999999999998</v>
      </c>
      <c r="G110" s="38">
        <v>192.74999999999997</v>
      </c>
      <c r="H110" s="38">
        <v>190.79999999999998</v>
      </c>
      <c r="I110" s="38">
        <v>187.99999999999997</v>
      </c>
      <c r="J110" s="38">
        <v>197.49999999999997</v>
      </c>
      <c r="K110" s="38">
        <v>200.29999999999998</v>
      </c>
      <c r="L110" s="38">
        <v>202.24999999999997</v>
      </c>
      <c r="M110" s="28">
        <v>198.35</v>
      </c>
      <c r="N110" s="28">
        <v>193.6</v>
      </c>
      <c r="O110" s="39">
        <v>47137500</v>
      </c>
      <c r="P110" s="40">
        <v>-8.1275151897735338E-3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389.35</v>
      </c>
      <c r="F111" s="37">
        <v>389.90000000000003</v>
      </c>
      <c r="G111" s="38">
        <v>384.80000000000007</v>
      </c>
      <c r="H111" s="38">
        <v>380.25000000000006</v>
      </c>
      <c r="I111" s="38">
        <v>375.15000000000009</v>
      </c>
      <c r="J111" s="38">
        <v>394.45000000000005</v>
      </c>
      <c r="K111" s="38">
        <v>399.55000000000007</v>
      </c>
      <c r="L111" s="38">
        <v>404.1</v>
      </c>
      <c r="M111" s="28">
        <v>395</v>
      </c>
      <c r="N111" s="28">
        <v>385.35</v>
      </c>
      <c r="O111" s="39">
        <v>14723500</v>
      </c>
      <c r="P111" s="40">
        <v>3.961165048543689E-2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227.15</v>
      </c>
      <c r="F112" s="37">
        <v>229.7833333333333</v>
      </c>
      <c r="G112" s="38">
        <v>223.81666666666661</v>
      </c>
      <c r="H112" s="38">
        <v>220.48333333333329</v>
      </c>
      <c r="I112" s="38">
        <v>214.51666666666659</v>
      </c>
      <c r="J112" s="38">
        <v>233.11666666666662</v>
      </c>
      <c r="K112" s="38">
        <v>239.08333333333331</v>
      </c>
      <c r="L112" s="38">
        <v>242.41666666666663</v>
      </c>
      <c r="M112" s="28">
        <v>235.75</v>
      </c>
      <c r="N112" s="28">
        <v>226.45</v>
      </c>
      <c r="O112" s="39">
        <v>26597486</v>
      </c>
      <c r="P112" s="40">
        <v>-1.6361743269373792E-2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182.8</v>
      </c>
      <c r="F113" s="37">
        <v>182.83333333333334</v>
      </c>
      <c r="G113" s="38">
        <v>179.9666666666667</v>
      </c>
      <c r="H113" s="38">
        <v>177.13333333333335</v>
      </c>
      <c r="I113" s="38">
        <v>174.26666666666671</v>
      </c>
      <c r="J113" s="38">
        <v>185.66666666666669</v>
      </c>
      <c r="K113" s="38">
        <v>188.5333333333333</v>
      </c>
      <c r="L113" s="38">
        <v>191.36666666666667</v>
      </c>
      <c r="M113" s="28">
        <v>185.7</v>
      </c>
      <c r="N113" s="28">
        <v>180</v>
      </c>
      <c r="O113" s="39">
        <v>13899700</v>
      </c>
      <c r="P113" s="40">
        <v>1.0968150179287071E-2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4237.8999999999996</v>
      </c>
      <c r="F114" s="37">
        <v>4285.45</v>
      </c>
      <c r="G114" s="38">
        <v>4176.8999999999996</v>
      </c>
      <c r="H114" s="38">
        <v>4115.8999999999996</v>
      </c>
      <c r="I114" s="38">
        <v>4007.3499999999995</v>
      </c>
      <c r="J114" s="38">
        <v>4346.45</v>
      </c>
      <c r="K114" s="38">
        <v>4455.0000000000009</v>
      </c>
      <c r="L114" s="38">
        <v>4516</v>
      </c>
      <c r="M114" s="28">
        <v>4394</v>
      </c>
      <c r="N114" s="28">
        <v>4224.45</v>
      </c>
      <c r="O114" s="39">
        <v>363225</v>
      </c>
      <c r="P114" s="40">
        <v>-3.2947284345047921E-2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1699.95</v>
      </c>
      <c r="F115" s="37">
        <v>1718.2833333333335</v>
      </c>
      <c r="G115" s="38">
        <v>1673.166666666667</v>
      </c>
      <c r="H115" s="38">
        <v>1646.3833333333334</v>
      </c>
      <c r="I115" s="38">
        <v>1601.2666666666669</v>
      </c>
      <c r="J115" s="38">
        <v>1745.0666666666671</v>
      </c>
      <c r="K115" s="38">
        <v>1790.1833333333334</v>
      </c>
      <c r="L115" s="38">
        <v>1816.9666666666672</v>
      </c>
      <c r="M115" s="28">
        <v>1763.4</v>
      </c>
      <c r="N115" s="28">
        <v>1691.5</v>
      </c>
      <c r="O115" s="39">
        <v>2662250</v>
      </c>
      <c r="P115" s="40">
        <v>5.9391165937126941E-2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903.55</v>
      </c>
      <c r="F116" s="37">
        <v>906.5</v>
      </c>
      <c r="G116" s="38">
        <v>895.55</v>
      </c>
      <c r="H116" s="38">
        <v>887.55</v>
      </c>
      <c r="I116" s="38">
        <v>876.59999999999991</v>
      </c>
      <c r="J116" s="38">
        <v>914.5</v>
      </c>
      <c r="K116" s="38">
        <v>925.45</v>
      </c>
      <c r="L116" s="38">
        <v>933.45</v>
      </c>
      <c r="M116" s="28">
        <v>917.45</v>
      </c>
      <c r="N116" s="28">
        <v>898.5</v>
      </c>
      <c r="O116" s="39">
        <v>25223400</v>
      </c>
      <c r="P116" s="40">
        <v>-2.6875E-2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200.85</v>
      </c>
      <c r="F117" s="37">
        <v>201.08333333333334</v>
      </c>
      <c r="G117" s="38">
        <v>198.11666666666667</v>
      </c>
      <c r="H117" s="38">
        <v>195.38333333333333</v>
      </c>
      <c r="I117" s="38">
        <v>192.41666666666666</v>
      </c>
      <c r="J117" s="38">
        <v>203.81666666666669</v>
      </c>
      <c r="K117" s="38">
        <v>206.78333333333333</v>
      </c>
      <c r="L117" s="38">
        <v>209.51666666666671</v>
      </c>
      <c r="M117" s="28">
        <v>204.05</v>
      </c>
      <c r="N117" s="28">
        <v>198.35</v>
      </c>
      <c r="O117" s="39">
        <v>16850400</v>
      </c>
      <c r="P117" s="40">
        <v>5.681818181818182E-3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1511.35</v>
      </c>
      <c r="F118" s="37">
        <v>1522.3333333333333</v>
      </c>
      <c r="G118" s="38">
        <v>1496.1666666666665</v>
      </c>
      <c r="H118" s="38">
        <v>1480.9833333333333</v>
      </c>
      <c r="I118" s="38">
        <v>1454.8166666666666</v>
      </c>
      <c r="J118" s="38">
        <v>1537.5166666666664</v>
      </c>
      <c r="K118" s="38">
        <v>1563.6833333333329</v>
      </c>
      <c r="L118" s="38">
        <v>1578.8666666666663</v>
      </c>
      <c r="M118" s="28">
        <v>1548.5</v>
      </c>
      <c r="N118" s="28">
        <v>1507.15</v>
      </c>
      <c r="O118" s="39">
        <v>43800900</v>
      </c>
      <c r="P118" s="40">
        <v>2.9538444629155134E-3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644.85</v>
      </c>
      <c r="F119" s="37">
        <v>642.51666666666677</v>
      </c>
      <c r="G119" s="38">
        <v>631.43333333333351</v>
      </c>
      <c r="H119" s="38">
        <v>618.01666666666677</v>
      </c>
      <c r="I119" s="38">
        <v>606.93333333333351</v>
      </c>
      <c r="J119" s="38">
        <v>655.93333333333351</v>
      </c>
      <c r="K119" s="38">
        <v>667.01666666666677</v>
      </c>
      <c r="L119" s="38">
        <v>680.43333333333351</v>
      </c>
      <c r="M119" s="28">
        <v>653.6</v>
      </c>
      <c r="N119" s="28">
        <v>629.1</v>
      </c>
      <c r="O119" s="39">
        <v>1234500</v>
      </c>
      <c r="P119" s="40">
        <v>-5.0201961915753032E-2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117.95</v>
      </c>
      <c r="F120" s="37">
        <v>119.83333333333333</v>
      </c>
      <c r="G120" s="38">
        <v>115.66666666666666</v>
      </c>
      <c r="H120" s="38">
        <v>113.38333333333333</v>
      </c>
      <c r="I120" s="38">
        <v>109.21666666666665</v>
      </c>
      <c r="J120" s="38">
        <v>122.11666666666666</v>
      </c>
      <c r="K120" s="38">
        <v>126.28333333333332</v>
      </c>
      <c r="L120" s="38">
        <v>128.56666666666666</v>
      </c>
      <c r="M120" s="28">
        <v>124</v>
      </c>
      <c r="N120" s="28">
        <v>117.55</v>
      </c>
      <c r="O120" s="39">
        <v>53937000</v>
      </c>
      <c r="P120" s="40">
        <v>7.6125016210608215E-2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988.55</v>
      </c>
      <c r="F121" s="37">
        <v>987.11666666666667</v>
      </c>
      <c r="G121" s="38">
        <v>979.43333333333339</v>
      </c>
      <c r="H121" s="38">
        <v>970.31666666666672</v>
      </c>
      <c r="I121" s="38">
        <v>962.63333333333344</v>
      </c>
      <c r="J121" s="38">
        <v>996.23333333333335</v>
      </c>
      <c r="K121" s="38">
        <v>1003.9166666666665</v>
      </c>
      <c r="L121" s="38">
        <v>1013.0333333333333</v>
      </c>
      <c r="M121" s="28">
        <v>994.8</v>
      </c>
      <c r="N121" s="28">
        <v>978</v>
      </c>
      <c r="O121" s="39">
        <v>784900</v>
      </c>
      <c r="P121" s="40">
        <v>1.1013074000128808E-2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666.55</v>
      </c>
      <c r="F122" s="37">
        <v>667.35</v>
      </c>
      <c r="G122" s="38">
        <v>659.7</v>
      </c>
      <c r="H122" s="38">
        <v>652.85</v>
      </c>
      <c r="I122" s="38">
        <v>645.20000000000005</v>
      </c>
      <c r="J122" s="38">
        <v>674.2</v>
      </c>
      <c r="K122" s="38">
        <v>681.84999999999991</v>
      </c>
      <c r="L122" s="38">
        <v>688.7</v>
      </c>
      <c r="M122" s="28">
        <v>675</v>
      </c>
      <c r="N122" s="28">
        <v>660.5</v>
      </c>
      <c r="O122" s="39">
        <v>15103375</v>
      </c>
      <c r="P122" s="40">
        <v>-3.0611066189211041E-3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261.7</v>
      </c>
      <c r="F123" s="37">
        <v>260.91666666666669</v>
      </c>
      <c r="G123" s="38">
        <v>258.98333333333335</v>
      </c>
      <c r="H123" s="38">
        <v>256.26666666666665</v>
      </c>
      <c r="I123" s="38">
        <v>254.33333333333331</v>
      </c>
      <c r="J123" s="38">
        <v>263.63333333333338</v>
      </c>
      <c r="K123" s="38">
        <v>265.56666666666666</v>
      </c>
      <c r="L123" s="38">
        <v>268.28333333333342</v>
      </c>
      <c r="M123" s="28">
        <v>262.85000000000002</v>
      </c>
      <c r="N123" s="28">
        <v>258.2</v>
      </c>
      <c r="O123" s="39">
        <v>128006400</v>
      </c>
      <c r="P123" s="40">
        <v>0.13816650543447334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481.65</v>
      </c>
      <c r="F124" s="37">
        <v>479.5333333333333</v>
      </c>
      <c r="G124" s="38">
        <v>473.06666666666661</v>
      </c>
      <c r="H124" s="38">
        <v>464.48333333333329</v>
      </c>
      <c r="I124" s="38">
        <v>458.01666666666659</v>
      </c>
      <c r="J124" s="38">
        <v>488.11666666666662</v>
      </c>
      <c r="K124" s="38">
        <v>494.58333333333331</v>
      </c>
      <c r="L124" s="38">
        <v>503.16666666666663</v>
      </c>
      <c r="M124" s="28">
        <v>486</v>
      </c>
      <c r="N124" s="28">
        <v>470.95</v>
      </c>
      <c r="O124" s="39">
        <v>28441250</v>
      </c>
      <c r="P124" s="40">
        <v>-2.5525718446186133E-2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2371.5</v>
      </c>
      <c r="F125" s="37">
        <v>2394.2333333333331</v>
      </c>
      <c r="G125" s="38">
        <v>2339.5166666666664</v>
      </c>
      <c r="H125" s="38">
        <v>2307.5333333333333</v>
      </c>
      <c r="I125" s="38">
        <v>2252.8166666666666</v>
      </c>
      <c r="J125" s="38">
        <v>2426.2166666666662</v>
      </c>
      <c r="K125" s="38">
        <v>2480.9333333333325</v>
      </c>
      <c r="L125" s="38">
        <v>2512.9166666666661</v>
      </c>
      <c r="M125" s="28">
        <v>2448.9499999999998</v>
      </c>
      <c r="N125" s="28">
        <v>2362.25</v>
      </c>
      <c r="O125" s="39">
        <v>268975</v>
      </c>
      <c r="P125" s="40">
        <v>2.9470864032150032E-2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630.95000000000005</v>
      </c>
      <c r="F126" s="37">
        <v>634.35</v>
      </c>
      <c r="G126" s="38">
        <v>624.80000000000007</v>
      </c>
      <c r="H126" s="38">
        <v>618.65000000000009</v>
      </c>
      <c r="I126" s="38">
        <v>609.10000000000014</v>
      </c>
      <c r="J126" s="38">
        <v>640.5</v>
      </c>
      <c r="K126" s="38">
        <v>650.04999999999995</v>
      </c>
      <c r="L126" s="38">
        <v>656.19999999999993</v>
      </c>
      <c r="M126" s="28">
        <v>643.9</v>
      </c>
      <c r="N126" s="28">
        <v>628.20000000000005</v>
      </c>
      <c r="O126" s="39">
        <v>30892050</v>
      </c>
      <c r="P126" s="40">
        <v>-1.3093003971544539E-3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490.6</v>
      </c>
      <c r="F127" s="37">
        <v>492.8</v>
      </c>
      <c r="G127" s="38">
        <v>482.1</v>
      </c>
      <c r="H127" s="38">
        <v>473.6</v>
      </c>
      <c r="I127" s="38">
        <v>462.90000000000003</v>
      </c>
      <c r="J127" s="38">
        <v>501.3</v>
      </c>
      <c r="K127" s="38">
        <v>511.99999999999994</v>
      </c>
      <c r="L127" s="38">
        <v>520.5</v>
      </c>
      <c r="M127" s="28">
        <v>503.5</v>
      </c>
      <c r="N127" s="28">
        <v>484.3</v>
      </c>
      <c r="O127" s="39">
        <v>11096875</v>
      </c>
      <c r="P127" s="40">
        <v>2.3711398407948964E-3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1841</v>
      </c>
      <c r="F128" s="37">
        <v>1845.7333333333333</v>
      </c>
      <c r="G128" s="38">
        <v>1831.4666666666667</v>
      </c>
      <c r="H128" s="38">
        <v>1821.9333333333334</v>
      </c>
      <c r="I128" s="38">
        <v>1807.6666666666667</v>
      </c>
      <c r="J128" s="38">
        <v>1855.2666666666667</v>
      </c>
      <c r="K128" s="38">
        <v>1869.5333333333335</v>
      </c>
      <c r="L128" s="38">
        <v>1879.0666666666666</v>
      </c>
      <c r="M128" s="28">
        <v>1860</v>
      </c>
      <c r="N128" s="28">
        <v>1836.2</v>
      </c>
      <c r="O128" s="39">
        <v>14094400</v>
      </c>
      <c r="P128" s="40">
        <v>-1.4267330610417949E-2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78.900000000000006</v>
      </c>
      <c r="F129" s="37">
        <v>79.283333333333331</v>
      </c>
      <c r="G129" s="38">
        <v>77.966666666666669</v>
      </c>
      <c r="H129" s="38">
        <v>77.033333333333331</v>
      </c>
      <c r="I129" s="38">
        <v>75.716666666666669</v>
      </c>
      <c r="J129" s="38">
        <v>80.216666666666669</v>
      </c>
      <c r="K129" s="38">
        <v>81.533333333333331</v>
      </c>
      <c r="L129" s="38">
        <v>82.466666666666669</v>
      </c>
      <c r="M129" s="28">
        <v>80.599999999999994</v>
      </c>
      <c r="N129" s="28">
        <v>78.349999999999994</v>
      </c>
      <c r="O129" s="39">
        <v>56328288</v>
      </c>
      <c r="P129" s="40">
        <v>1.0566762728146013E-2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1988.5</v>
      </c>
      <c r="F130" s="37">
        <v>2004.9666666666665</v>
      </c>
      <c r="G130" s="38">
        <v>1909.7833333333328</v>
      </c>
      <c r="H130" s="38">
        <v>1831.0666666666664</v>
      </c>
      <c r="I130" s="38">
        <v>1735.8833333333328</v>
      </c>
      <c r="J130" s="38">
        <v>2083.6833333333329</v>
      </c>
      <c r="K130" s="38">
        <v>2178.8666666666668</v>
      </c>
      <c r="L130" s="38">
        <v>2257.583333333333</v>
      </c>
      <c r="M130" s="28">
        <v>2100.15</v>
      </c>
      <c r="N130" s="28">
        <v>1926.25</v>
      </c>
      <c r="O130" s="39">
        <v>1291125</v>
      </c>
      <c r="P130" s="40">
        <v>0.11064516129032258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565.9</v>
      </c>
      <c r="F131" s="37">
        <v>565.28333333333342</v>
      </c>
      <c r="G131" s="38">
        <v>560.81666666666683</v>
      </c>
      <c r="H131" s="38">
        <v>555.73333333333346</v>
      </c>
      <c r="I131" s="38">
        <v>551.26666666666688</v>
      </c>
      <c r="J131" s="38">
        <v>570.36666666666679</v>
      </c>
      <c r="K131" s="38">
        <v>574.83333333333326</v>
      </c>
      <c r="L131" s="38">
        <v>579.91666666666674</v>
      </c>
      <c r="M131" s="28">
        <v>569.75</v>
      </c>
      <c r="N131" s="28">
        <v>560.20000000000005</v>
      </c>
      <c r="O131" s="39">
        <v>6655500</v>
      </c>
      <c r="P131" s="40">
        <v>-2.5563315324812229E-2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359.3</v>
      </c>
      <c r="F132" s="37">
        <v>359.23333333333335</v>
      </c>
      <c r="G132" s="38">
        <v>355.01666666666671</v>
      </c>
      <c r="H132" s="38">
        <v>350.73333333333335</v>
      </c>
      <c r="I132" s="38">
        <v>346.51666666666671</v>
      </c>
      <c r="J132" s="38">
        <v>363.51666666666671</v>
      </c>
      <c r="K132" s="38">
        <v>367.73333333333341</v>
      </c>
      <c r="L132" s="38">
        <v>372.01666666666671</v>
      </c>
      <c r="M132" s="28">
        <v>363.45</v>
      </c>
      <c r="N132" s="28">
        <v>354.95</v>
      </c>
      <c r="O132" s="39">
        <v>24756000</v>
      </c>
      <c r="P132" s="40">
        <v>4.1656147437515778E-2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1575.3</v>
      </c>
      <c r="F133" s="37">
        <v>1587.0166666666667</v>
      </c>
      <c r="G133" s="38">
        <v>1555.0833333333333</v>
      </c>
      <c r="H133" s="38">
        <v>1534.8666666666666</v>
      </c>
      <c r="I133" s="38">
        <v>1502.9333333333332</v>
      </c>
      <c r="J133" s="38">
        <v>1607.2333333333333</v>
      </c>
      <c r="K133" s="38">
        <v>1639.1666666666667</v>
      </c>
      <c r="L133" s="38">
        <v>1659.3833333333334</v>
      </c>
      <c r="M133" s="28">
        <v>1618.95</v>
      </c>
      <c r="N133" s="28">
        <v>1566.8</v>
      </c>
      <c r="O133" s="39">
        <v>14580975</v>
      </c>
      <c r="P133" s="40">
        <v>1.4194645577280221E-2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4216.95</v>
      </c>
      <c r="F134" s="37">
        <v>4275.4333333333334</v>
      </c>
      <c r="G134" s="38">
        <v>4122.916666666667</v>
      </c>
      <c r="H134" s="38">
        <v>4028.8833333333332</v>
      </c>
      <c r="I134" s="38">
        <v>3876.3666666666668</v>
      </c>
      <c r="J134" s="38">
        <v>4369.4666666666672</v>
      </c>
      <c r="K134" s="38">
        <v>4521.9833333333336</v>
      </c>
      <c r="L134" s="38">
        <v>4616.0166666666673</v>
      </c>
      <c r="M134" s="28">
        <v>4427.95</v>
      </c>
      <c r="N134" s="28">
        <v>4181.3999999999996</v>
      </c>
      <c r="O134" s="39">
        <v>2231250</v>
      </c>
      <c r="P134" s="40">
        <v>2.3462226503371406E-2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3770.5</v>
      </c>
      <c r="F135" s="37">
        <v>3759.6666666666665</v>
      </c>
      <c r="G135" s="38">
        <v>3678.083333333333</v>
      </c>
      <c r="H135" s="38">
        <v>3585.6666666666665</v>
      </c>
      <c r="I135" s="38">
        <v>3504.083333333333</v>
      </c>
      <c r="J135" s="38">
        <v>3852.083333333333</v>
      </c>
      <c r="K135" s="38">
        <v>3933.6666666666661</v>
      </c>
      <c r="L135" s="38">
        <v>4026.083333333333</v>
      </c>
      <c r="M135" s="28">
        <v>3841.25</v>
      </c>
      <c r="N135" s="28">
        <v>3667.25</v>
      </c>
      <c r="O135" s="39">
        <v>1001000</v>
      </c>
      <c r="P135" s="40">
        <v>-6.7449226756102099E-2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682.45</v>
      </c>
      <c r="F136" s="37">
        <v>687.73333333333323</v>
      </c>
      <c r="G136" s="38">
        <v>674.46666666666647</v>
      </c>
      <c r="H136" s="38">
        <v>666.48333333333323</v>
      </c>
      <c r="I136" s="38">
        <v>653.21666666666647</v>
      </c>
      <c r="J136" s="38">
        <v>695.71666666666647</v>
      </c>
      <c r="K136" s="38">
        <v>708.98333333333312</v>
      </c>
      <c r="L136" s="38">
        <v>716.96666666666647</v>
      </c>
      <c r="M136" s="28">
        <v>701</v>
      </c>
      <c r="N136" s="28">
        <v>679.75</v>
      </c>
      <c r="O136" s="39">
        <v>9395050</v>
      </c>
      <c r="P136" s="40">
        <v>0.11063102893890675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914.6</v>
      </c>
      <c r="F137" s="37">
        <v>914.31666666666661</v>
      </c>
      <c r="G137" s="38">
        <v>906.33333333333326</v>
      </c>
      <c r="H137" s="38">
        <v>898.06666666666661</v>
      </c>
      <c r="I137" s="38">
        <v>890.08333333333326</v>
      </c>
      <c r="J137" s="38">
        <v>922.58333333333326</v>
      </c>
      <c r="K137" s="38">
        <v>930.56666666666661</v>
      </c>
      <c r="L137" s="38">
        <v>938.83333333333326</v>
      </c>
      <c r="M137" s="28">
        <v>922.3</v>
      </c>
      <c r="N137" s="28">
        <v>906.05</v>
      </c>
      <c r="O137" s="39">
        <v>12345900</v>
      </c>
      <c r="P137" s="40">
        <v>1.7245357019264045E-2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173.8</v>
      </c>
      <c r="F138" s="37">
        <v>174.54999999999998</v>
      </c>
      <c r="G138" s="38">
        <v>171.84999999999997</v>
      </c>
      <c r="H138" s="38">
        <v>169.89999999999998</v>
      </c>
      <c r="I138" s="38">
        <v>167.19999999999996</v>
      </c>
      <c r="J138" s="38">
        <v>176.49999999999997</v>
      </c>
      <c r="K138" s="38">
        <v>179.19999999999996</v>
      </c>
      <c r="L138" s="38">
        <v>181.14999999999998</v>
      </c>
      <c r="M138" s="28">
        <v>177.25</v>
      </c>
      <c r="N138" s="28">
        <v>172.6</v>
      </c>
      <c r="O138" s="39">
        <v>25644000</v>
      </c>
      <c r="P138" s="40">
        <v>-2.5387655822438432E-2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104.85</v>
      </c>
      <c r="F139" s="37">
        <v>105.10000000000001</v>
      </c>
      <c r="G139" s="38">
        <v>103.25000000000001</v>
      </c>
      <c r="H139" s="38">
        <v>101.65</v>
      </c>
      <c r="I139" s="38">
        <v>99.800000000000011</v>
      </c>
      <c r="J139" s="38">
        <v>106.70000000000002</v>
      </c>
      <c r="K139" s="38">
        <v>108.55000000000001</v>
      </c>
      <c r="L139" s="38">
        <v>110.15000000000002</v>
      </c>
      <c r="M139" s="28">
        <v>106.95</v>
      </c>
      <c r="N139" s="28">
        <v>103.5</v>
      </c>
      <c r="O139" s="39">
        <v>29457000</v>
      </c>
      <c r="P139" s="40">
        <v>2.3985817082073209E-2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523.4</v>
      </c>
      <c r="F140" s="37">
        <v>516.76666666666677</v>
      </c>
      <c r="G140" s="38">
        <v>508.03333333333353</v>
      </c>
      <c r="H140" s="38">
        <v>492.66666666666674</v>
      </c>
      <c r="I140" s="38">
        <v>483.93333333333351</v>
      </c>
      <c r="J140" s="38">
        <v>532.13333333333355</v>
      </c>
      <c r="K140" s="38">
        <v>540.8666666666669</v>
      </c>
      <c r="L140" s="38">
        <v>556.23333333333358</v>
      </c>
      <c r="M140" s="28">
        <v>525.5</v>
      </c>
      <c r="N140" s="28">
        <v>501.4</v>
      </c>
      <c r="O140" s="39">
        <v>9083800</v>
      </c>
      <c r="P140" s="40">
        <v>2.2236726609799463E-2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7560.45</v>
      </c>
      <c r="F141" s="37">
        <v>7565.3</v>
      </c>
      <c r="G141" s="38">
        <v>7500.5</v>
      </c>
      <c r="H141" s="38">
        <v>7440.55</v>
      </c>
      <c r="I141" s="38">
        <v>7375.75</v>
      </c>
      <c r="J141" s="38">
        <v>7625.25</v>
      </c>
      <c r="K141" s="38">
        <v>7690.0500000000011</v>
      </c>
      <c r="L141" s="38">
        <v>7750</v>
      </c>
      <c r="M141" s="28">
        <v>7630.1</v>
      </c>
      <c r="N141" s="28">
        <v>7505.35</v>
      </c>
      <c r="O141" s="39">
        <v>2957600</v>
      </c>
      <c r="P141" s="40">
        <v>3.0235474432214016E-2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838.15</v>
      </c>
      <c r="F142" s="37">
        <v>836.7833333333333</v>
      </c>
      <c r="G142" s="38">
        <v>823.91666666666663</v>
      </c>
      <c r="H142" s="38">
        <v>809.68333333333328</v>
      </c>
      <c r="I142" s="38">
        <v>796.81666666666661</v>
      </c>
      <c r="J142" s="38">
        <v>851.01666666666665</v>
      </c>
      <c r="K142" s="38">
        <v>863.88333333333344</v>
      </c>
      <c r="L142" s="38">
        <v>878.11666666666667</v>
      </c>
      <c r="M142" s="28">
        <v>849.65</v>
      </c>
      <c r="N142" s="28">
        <v>822.55</v>
      </c>
      <c r="O142" s="39">
        <v>12586250</v>
      </c>
      <c r="P142" s="40">
        <v>-8.4346316050607785E-4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1294.5</v>
      </c>
      <c r="F143" s="37">
        <v>1273.5</v>
      </c>
      <c r="G143" s="38">
        <v>1237</v>
      </c>
      <c r="H143" s="38">
        <v>1179.5</v>
      </c>
      <c r="I143" s="38">
        <v>1143</v>
      </c>
      <c r="J143" s="38">
        <v>1331</v>
      </c>
      <c r="K143" s="38">
        <v>1367.5</v>
      </c>
      <c r="L143" s="38">
        <v>1425</v>
      </c>
      <c r="M143" s="28">
        <v>1310</v>
      </c>
      <c r="N143" s="28">
        <v>1216</v>
      </c>
      <c r="O143" s="39">
        <v>2869000</v>
      </c>
      <c r="P143" s="40">
        <v>-2.2087395187129322E-2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1707</v>
      </c>
      <c r="F144" s="37">
        <v>1747</v>
      </c>
      <c r="G144" s="38">
        <v>1617.1</v>
      </c>
      <c r="H144" s="38">
        <v>1527.1999999999998</v>
      </c>
      <c r="I144" s="38">
        <v>1397.2999999999997</v>
      </c>
      <c r="J144" s="38">
        <v>1836.9</v>
      </c>
      <c r="K144" s="38">
        <v>1966.8000000000002</v>
      </c>
      <c r="L144" s="38">
        <v>2056.7000000000003</v>
      </c>
      <c r="M144" s="28">
        <v>1876.9</v>
      </c>
      <c r="N144" s="28">
        <v>1657.1</v>
      </c>
      <c r="O144" s="39">
        <v>653900</v>
      </c>
      <c r="P144" s="40">
        <v>0.29382667194301543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739.05</v>
      </c>
      <c r="F145" s="37">
        <v>741.15</v>
      </c>
      <c r="G145" s="38">
        <v>731.84999999999991</v>
      </c>
      <c r="H145" s="38">
        <v>724.65</v>
      </c>
      <c r="I145" s="38">
        <v>715.34999999999991</v>
      </c>
      <c r="J145" s="38">
        <v>748.34999999999991</v>
      </c>
      <c r="K145" s="38">
        <v>757.64999999999986</v>
      </c>
      <c r="L145" s="38">
        <v>764.84999999999991</v>
      </c>
      <c r="M145" s="28">
        <v>750.45</v>
      </c>
      <c r="N145" s="28">
        <v>733.95</v>
      </c>
      <c r="O145" s="39">
        <v>1818700</v>
      </c>
      <c r="P145" s="40">
        <v>3.2269630692004303E-3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766.85</v>
      </c>
      <c r="F146" s="37">
        <v>770.19999999999993</v>
      </c>
      <c r="G146" s="38">
        <v>762.04999999999984</v>
      </c>
      <c r="H146" s="38">
        <v>757.24999999999989</v>
      </c>
      <c r="I146" s="38">
        <v>749.0999999999998</v>
      </c>
      <c r="J146" s="38">
        <v>774.99999999999989</v>
      </c>
      <c r="K146" s="38">
        <v>783.15</v>
      </c>
      <c r="L146" s="38">
        <v>787.94999999999993</v>
      </c>
      <c r="M146" s="28">
        <v>778.35</v>
      </c>
      <c r="N146" s="28">
        <v>765.4</v>
      </c>
      <c r="O146" s="39">
        <v>2931800</v>
      </c>
      <c r="P146" s="40">
        <v>-4.2116704028258949E-3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3029.25</v>
      </c>
      <c r="F147" s="37">
        <v>3067.0833333333335</v>
      </c>
      <c r="G147" s="38">
        <v>2957.166666666667</v>
      </c>
      <c r="H147" s="38">
        <v>2885.0833333333335</v>
      </c>
      <c r="I147" s="38">
        <v>2775.166666666667</v>
      </c>
      <c r="J147" s="38">
        <v>3139.166666666667</v>
      </c>
      <c r="K147" s="38">
        <v>3249.0833333333339</v>
      </c>
      <c r="L147" s="38">
        <v>3321.166666666667</v>
      </c>
      <c r="M147" s="28">
        <v>3177</v>
      </c>
      <c r="N147" s="28">
        <v>2995</v>
      </c>
      <c r="O147" s="39">
        <v>2742400</v>
      </c>
      <c r="P147" s="40">
        <v>1.2478771320977626E-2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126.55</v>
      </c>
      <c r="F148" s="37">
        <v>126.61666666666667</v>
      </c>
      <c r="G148" s="38">
        <v>124.73333333333335</v>
      </c>
      <c r="H148" s="38">
        <v>122.91666666666667</v>
      </c>
      <c r="I148" s="38">
        <v>121.03333333333335</v>
      </c>
      <c r="J148" s="38">
        <v>128.43333333333334</v>
      </c>
      <c r="K148" s="38">
        <v>130.31666666666666</v>
      </c>
      <c r="L148" s="38">
        <v>132.13333333333335</v>
      </c>
      <c r="M148" s="28">
        <v>128.5</v>
      </c>
      <c r="N148" s="28">
        <v>124.8</v>
      </c>
      <c r="O148" s="39">
        <v>30917000</v>
      </c>
      <c r="P148" s="40">
        <v>7.889160554197229E-3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2640.6</v>
      </c>
      <c r="F149" s="37">
        <v>2647.2166666666667</v>
      </c>
      <c r="G149" s="38">
        <v>2596.4333333333334</v>
      </c>
      <c r="H149" s="38">
        <v>2552.2666666666669</v>
      </c>
      <c r="I149" s="38">
        <v>2501.4833333333336</v>
      </c>
      <c r="J149" s="38">
        <v>2691.3833333333332</v>
      </c>
      <c r="K149" s="38">
        <v>2742.166666666667</v>
      </c>
      <c r="L149" s="38">
        <v>2786.333333333333</v>
      </c>
      <c r="M149" s="28">
        <v>2698</v>
      </c>
      <c r="N149" s="28">
        <v>2603.0500000000002</v>
      </c>
      <c r="O149" s="39">
        <v>1807925</v>
      </c>
      <c r="P149" s="40">
        <v>-9.7766701811559473E-3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74454.5</v>
      </c>
      <c r="F150" s="37">
        <v>74282.266666666663</v>
      </c>
      <c r="G150" s="38">
        <v>73804.733333333323</v>
      </c>
      <c r="H150" s="38">
        <v>73154.96666666666</v>
      </c>
      <c r="I150" s="38">
        <v>72677.43333333332</v>
      </c>
      <c r="J150" s="38">
        <v>74932.033333333326</v>
      </c>
      <c r="K150" s="38">
        <v>75409.566666666651</v>
      </c>
      <c r="L150" s="38">
        <v>76059.333333333328</v>
      </c>
      <c r="M150" s="28">
        <v>74759.8</v>
      </c>
      <c r="N150" s="28">
        <v>73632.5</v>
      </c>
      <c r="O150" s="39">
        <v>129530</v>
      </c>
      <c r="P150" s="40">
        <v>1.472777124951038E-2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1185.6500000000001</v>
      </c>
      <c r="F151" s="37">
        <v>1188.1166666666668</v>
      </c>
      <c r="G151" s="38">
        <v>1169.3333333333335</v>
      </c>
      <c r="H151" s="38">
        <v>1153.0166666666667</v>
      </c>
      <c r="I151" s="38">
        <v>1134.2333333333333</v>
      </c>
      <c r="J151" s="38">
        <v>1204.4333333333336</v>
      </c>
      <c r="K151" s="38">
        <v>1223.2166666666669</v>
      </c>
      <c r="L151" s="38">
        <v>1239.5333333333338</v>
      </c>
      <c r="M151" s="28">
        <v>1206.9000000000001</v>
      </c>
      <c r="N151" s="28">
        <v>1171.8</v>
      </c>
      <c r="O151" s="39">
        <v>3070500</v>
      </c>
      <c r="P151" s="40">
        <v>3.0625995344848709E-3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275.85000000000002</v>
      </c>
      <c r="F152" s="37">
        <v>276.41666666666669</v>
      </c>
      <c r="G152" s="38">
        <v>271.73333333333335</v>
      </c>
      <c r="H152" s="38">
        <v>267.61666666666667</v>
      </c>
      <c r="I152" s="38">
        <v>262.93333333333334</v>
      </c>
      <c r="J152" s="38">
        <v>280.53333333333336</v>
      </c>
      <c r="K152" s="38">
        <v>285.21666666666664</v>
      </c>
      <c r="L152" s="38">
        <v>289.33333333333337</v>
      </c>
      <c r="M152" s="28">
        <v>281.10000000000002</v>
      </c>
      <c r="N152" s="28">
        <v>272.3</v>
      </c>
      <c r="O152" s="39">
        <v>3305600</v>
      </c>
      <c r="P152" s="40">
        <v>-2.1316911416390336E-2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97.9</v>
      </c>
      <c r="F153" s="37">
        <v>97.45</v>
      </c>
      <c r="G153" s="38">
        <v>96.050000000000011</v>
      </c>
      <c r="H153" s="38">
        <v>94.2</v>
      </c>
      <c r="I153" s="38">
        <v>92.800000000000011</v>
      </c>
      <c r="J153" s="38">
        <v>99.300000000000011</v>
      </c>
      <c r="K153" s="38">
        <v>100.70000000000002</v>
      </c>
      <c r="L153" s="38">
        <v>102.55000000000001</v>
      </c>
      <c r="M153" s="28">
        <v>98.85</v>
      </c>
      <c r="N153" s="28">
        <v>95.6</v>
      </c>
      <c r="O153" s="39">
        <v>56278500</v>
      </c>
      <c r="P153" s="40">
        <v>-8.0155816915124731E-3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3598.9</v>
      </c>
      <c r="F154" s="37">
        <v>3617.3333333333335</v>
      </c>
      <c r="G154" s="38">
        <v>3544.416666666667</v>
      </c>
      <c r="H154" s="38">
        <v>3489.9333333333334</v>
      </c>
      <c r="I154" s="38">
        <v>3417.0166666666669</v>
      </c>
      <c r="J154" s="38">
        <v>3671.8166666666671</v>
      </c>
      <c r="K154" s="38">
        <v>3744.733333333334</v>
      </c>
      <c r="L154" s="38">
        <v>3799.2166666666672</v>
      </c>
      <c r="M154" s="28">
        <v>3690.25</v>
      </c>
      <c r="N154" s="28">
        <v>3562.85</v>
      </c>
      <c r="O154" s="39">
        <v>1711125</v>
      </c>
      <c r="P154" s="40">
        <v>1.070584760779681E-2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3889.3</v>
      </c>
      <c r="F155" s="37">
        <v>3902.3000000000006</v>
      </c>
      <c r="G155" s="38">
        <v>3852.3000000000011</v>
      </c>
      <c r="H155" s="38">
        <v>3815.3000000000006</v>
      </c>
      <c r="I155" s="38">
        <v>3765.3000000000011</v>
      </c>
      <c r="J155" s="38">
        <v>3939.3000000000011</v>
      </c>
      <c r="K155" s="38">
        <v>3989.3</v>
      </c>
      <c r="L155" s="38">
        <v>4026.3000000000011</v>
      </c>
      <c r="M155" s="28">
        <v>3952.3</v>
      </c>
      <c r="N155" s="28">
        <v>3865.3</v>
      </c>
      <c r="O155" s="39">
        <v>371925</v>
      </c>
      <c r="P155" s="40">
        <v>-2.0154119739181981E-2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34.200000000000003</v>
      </c>
      <c r="F156" s="37">
        <v>34.300000000000004</v>
      </c>
      <c r="G156" s="38">
        <v>33.850000000000009</v>
      </c>
      <c r="H156" s="38">
        <v>33.500000000000007</v>
      </c>
      <c r="I156" s="38">
        <v>33.050000000000011</v>
      </c>
      <c r="J156" s="38">
        <v>34.650000000000006</v>
      </c>
      <c r="K156" s="38">
        <v>35.100000000000009</v>
      </c>
      <c r="L156" s="38">
        <v>35.450000000000003</v>
      </c>
      <c r="M156" s="28">
        <v>34.75</v>
      </c>
      <c r="N156" s="28">
        <v>33.950000000000003</v>
      </c>
      <c r="O156" s="39">
        <v>28035000</v>
      </c>
      <c r="P156" s="40">
        <v>6.1369509043927651E-3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16379.65</v>
      </c>
      <c r="F157" s="37">
        <v>16364.183333333334</v>
      </c>
      <c r="G157" s="38">
        <v>16286.866666666669</v>
      </c>
      <c r="H157" s="38">
        <v>16194.083333333334</v>
      </c>
      <c r="I157" s="38">
        <v>16116.766666666668</v>
      </c>
      <c r="J157" s="38">
        <v>16456.966666666667</v>
      </c>
      <c r="K157" s="38">
        <v>16534.283333333333</v>
      </c>
      <c r="L157" s="38">
        <v>16627.066666666669</v>
      </c>
      <c r="M157" s="28">
        <v>16441.5</v>
      </c>
      <c r="N157" s="28">
        <v>16271.4</v>
      </c>
      <c r="O157" s="39">
        <v>381675</v>
      </c>
      <c r="P157" s="40">
        <v>3.1944519547937054E-2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142.69999999999999</v>
      </c>
      <c r="F158" s="37">
        <v>142.70000000000002</v>
      </c>
      <c r="G158" s="38">
        <v>141.40000000000003</v>
      </c>
      <c r="H158" s="38">
        <v>140.10000000000002</v>
      </c>
      <c r="I158" s="38">
        <v>138.80000000000004</v>
      </c>
      <c r="J158" s="38">
        <v>144.00000000000003</v>
      </c>
      <c r="K158" s="38">
        <v>145.30000000000004</v>
      </c>
      <c r="L158" s="38">
        <v>146.60000000000002</v>
      </c>
      <c r="M158" s="28">
        <v>144</v>
      </c>
      <c r="N158" s="28">
        <v>141.4</v>
      </c>
      <c r="O158" s="39">
        <v>50695550</v>
      </c>
      <c r="P158" s="40">
        <v>-2.1531100478468901E-2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148.30000000000001</v>
      </c>
      <c r="F159" s="37">
        <v>148.65</v>
      </c>
      <c r="G159" s="38">
        <v>146.60000000000002</v>
      </c>
      <c r="H159" s="38">
        <v>144.9</v>
      </c>
      <c r="I159" s="38">
        <v>142.85000000000002</v>
      </c>
      <c r="J159" s="38">
        <v>150.35000000000002</v>
      </c>
      <c r="K159" s="38">
        <v>152.40000000000003</v>
      </c>
      <c r="L159" s="38">
        <v>154.10000000000002</v>
      </c>
      <c r="M159" s="28">
        <v>150.69999999999999</v>
      </c>
      <c r="N159" s="28">
        <v>146.94999999999999</v>
      </c>
      <c r="O159" s="39">
        <v>88509600</v>
      </c>
      <c r="P159" s="40">
        <v>-1.6966320587490504E-2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820.15</v>
      </c>
      <c r="F160" s="37">
        <v>834.73333333333323</v>
      </c>
      <c r="G160" s="38">
        <v>802.46666666666647</v>
      </c>
      <c r="H160" s="38">
        <v>784.78333333333319</v>
      </c>
      <c r="I160" s="38">
        <v>752.51666666666642</v>
      </c>
      <c r="J160" s="38">
        <v>852.41666666666652</v>
      </c>
      <c r="K160" s="38">
        <v>884.68333333333317</v>
      </c>
      <c r="L160" s="38">
        <v>902.36666666666656</v>
      </c>
      <c r="M160" s="28">
        <v>867</v>
      </c>
      <c r="N160" s="28">
        <v>817.05</v>
      </c>
      <c r="O160" s="39">
        <v>4697700</v>
      </c>
      <c r="P160" s="40">
        <v>1.3440048323769254E-2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3226.4</v>
      </c>
      <c r="F161" s="37">
        <v>3263.9666666666667</v>
      </c>
      <c r="G161" s="38">
        <v>3181.7833333333333</v>
      </c>
      <c r="H161" s="38">
        <v>3137.1666666666665</v>
      </c>
      <c r="I161" s="38">
        <v>3054.9833333333331</v>
      </c>
      <c r="J161" s="38">
        <v>3308.5833333333335</v>
      </c>
      <c r="K161" s="38">
        <v>3390.7666666666669</v>
      </c>
      <c r="L161" s="38">
        <v>3435.3833333333337</v>
      </c>
      <c r="M161" s="28">
        <v>3346.15</v>
      </c>
      <c r="N161" s="28">
        <v>3219.35</v>
      </c>
      <c r="O161" s="39">
        <v>296500</v>
      </c>
      <c r="P161" s="40">
        <v>7.218683651804671E-3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163.15</v>
      </c>
      <c r="F162" s="37">
        <v>162.58333333333334</v>
      </c>
      <c r="G162" s="38">
        <v>160.91666666666669</v>
      </c>
      <c r="H162" s="38">
        <v>158.68333333333334</v>
      </c>
      <c r="I162" s="38">
        <v>157.01666666666668</v>
      </c>
      <c r="J162" s="38">
        <v>164.81666666666669</v>
      </c>
      <c r="K162" s="38">
        <v>166.48333333333338</v>
      </c>
      <c r="L162" s="38">
        <v>168.7166666666667</v>
      </c>
      <c r="M162" s="28">
        <v>164.25</v>
      </c>
      <c r="N162" s="28">
        <v>160.35</v>
      </c>
      <c r="O162" s="39">
        <v>45302950</v>
      </c>
      <c r="P162" s="40">
        <v>-4.1150586701434157E-2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42859.4</v>
      </c>
      <c r="F163" s="37">
        <v>42738.316666666673</v>
      </c>
      <c r="G163" s="38">
        <v>42451.233333333344</v>
      </c>
      <c r="H163" s="38">
        <v>42043.066666666673</v>
      </c>
      <c r="I163" s="38">
        <v>41755.983333333344</v>
      </c>
      <c r="J163" s="38">
        <v>43146.483333333344</v>
      </c>
      <c r="K163" s="38">
        <v>43433.566666666673</v>
      </c>
      <c r="L163" s="38">
        <v>43841.733333333344</v>
      </c>
      <c r="M163" s="28">
        <v>43025.4</v>
      </c>
      <c r="N163" s="28">
        <v>42330.15</v>
      </c>
      <c r="O163" s="39">
        <v>93600</v>
      </c>
      <c r="P163" s="40">
        <v>-3.0356286946796613E-3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1983.75</v>
      </c>
      <c r="F164" s="37">
        <v>1993.9833333333333</v>
      </c>
      <c r="G164" s="38">
        <v>1965.8166666666666</v>
      </c>
      <c r="H164" s="38">
        <v>1947.8833333333332</v>
      </c>
      <c r="I164" s="38">
        <v>1919.7166666666665</v>
      </c>
      <c r="J164" s="38">
        <v>2011.9166666666667</v>
      </c>
      <c r="K164" s="38">
        <v>2040.0833333333333</v>
      </c>
      <c r="L164" s="38">
        <v>2058.0166666666669</v>
      </c>
      <c r="M164" s="28">
        <v>2022.15</v>
      </c>
      <c r="N164" s="28">
        <v>1976.05</v>
      </c>
      <c r="O164" s="39">
        <v>3496075</v>
      </c>
      <c r="P164" s="40">
        <v>9.849868933195647E-3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3860.3</v>
      </c>
      <c r="F165" s="37">
        <v>3840.6833333333329</v>
      </c>
      <c r="G165" s="38">
        <v>3759.5666666666657</v>
      </c>
      <c r="H165" s="38">
        <v>3658.8333333333326</v>
      </c>
      <c r="I165" s="38">
        <v>3577.7166666666653</v>
      </c>
      <c r="J165" s="38">
        <v>3941.4166666666661</v>
      </c>
      <c r="K165" s="38">
        <v>4022.5333333333338</v>
      </c>
      <c r="L165" s="38">
        <v>4123.2666666666664</v>
      </c>
      <c r="M165" s="28">
        <v>3921.8</v>
      </c>
      <c r="N165" s="28">
        <v>3739.95</v>
      </c>
      <c r="O165" s="39">
        <v>462600</v>
      </c>
      <c r="P165" s="40">
        <v>-8.7033747779751328E-2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223.1</v>
      </c>
      <c r="F166" s="37">
        <v>219.9</v>
      </c>
      <c r="G166" s="38">
        <v>216.20000000000002</v>
      </c>
      <c r="H166" s="38">
        <v>209.3</v>
      </c>
      <c r="I166" s="38">
        <v>205.60000000000002</v>
      </c>
      <c r="J166" s="38">
        <v>226.8</v>
      </c>
      <c r="K166" s="38">
        <v>230.5</v>
      </c>
      <c r="L166" s="38">
        <v>237.4</v>
      </c>
      <c r="M166" s="28">
        <v>223.6</v>
      </c>
      <c r="N166" s="28">
        <v>213</v>
      </c>
      <c r="O166" s="39">
        <v>15720000</v>
      </c>
      <c r="P166" s="40">
        <v>-1.3182674199623353E-2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109.35</v>
      </c>
      <c r="F167" s="37">
        <v>109.53333333333335</v>
      </c>
      <c r="G167" s="38">
        <v>108.56666666666669</v>
      </c>
      <c r="H167" s="38">
        <v>107.78333333333335</v>
      </c>
      <c r="I167" s="38">
        <v>106.81666666666669</v>
      </c>
      <c r="J167" s="38">
        <v>110.31666666666669</v>
      </c>
      <c r="K167" s="38">
        <v>111.28333333333336</v>
      </c>
      <c r="L167" s="38">
        <v>112.06666666666669</v>
      </c>
      <c r="M167" s="28">
        <v>110.5</v>
      </c>
      <c r="N167" s="28">
        <v>108.75</v>
      </c>
      <c r="O167" s="39">
        <v>39897000</v>
      </c>
      <c r="P167" s="40">
        <v>6.2198724926139013E-4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2147.75</v>
      </c>
      <c r="F168" s="37">
        <v>2146.1333333333332</v>
      </c>
      <c r="G168" s="38">
        <v>2129.6166666666663</v>
      </c>
      <c r="H168" s="38">
        <v>2111.4833333333331</v>
      </c>
      <c r="I168" s="38">
        <v>2094.9666666666662</v>
      </c>
      <c r="J168" s="38">
        <v>2164.2666666666664</v>
      </c>
      <c r="K168" s="38">
        <v>2180.7833333333328</v>
      </c>
      <c r="L168" s="38">
        <v>2198.9166666666665</v>
      </c>
      <c r="M168" s="28">
        <v>2162.65</v>
      </c>
      <c r="N168" s="28">
        <v>2128</v>
      </c>
      <c r="O168" s="39">
        <v>3582500</v>
      </c>
      <c r="P168" s="40">
        <v>5.5072890590487408E-2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2623.35</v>
      </c>
      <c r="F169" s="37">
        <v>2604.2333333333336</v>
      </c>
      <c r="G169" s="38">
        <v>2564.4666666666672</v>
      </c>
      <c r="H169" s="38">
        <v>2505.5833333333335</v>
      </c>
      <c r="I169" s="38">
        <v>2465.8166666666671</v>
      </c>
      <c r="J169" s="38">
        <v>2663.1166666666672</v>
      </c>
      <c r="K169" s="38">
        <v>2702.8833333333337</v>
      </c>
      <c r="L169" s="38">
        <v>2761.7666666666673</v>
      </c>
      <c r="M169" s="28">
        <v>2644</v>
      </c>
      <c r="N169" s="28">
        <v>2545.35</v>
      </c>
      <c r="O169" s="39">
        <v>1639500</v>
      </c>
      <c r="P169" s="40">
        <v>3.4711265383401704E-2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29.7</v>
      </c>
      <c r="F170" s="37">
        <v>29.850000000000005</v>
      </c>
      <c r="G170" s="38">
        <v>29.45000000000001</v>
      </c>
      <c r="H170" s="38">
        <v>29.200000000000006</v>
      </c>
      <c r="I170" s="38">
        <v>28.800000000000011</v>
      </c>
      <c r="J170" s="38">
        <v>30.100000000000009</v>
      </c>
      <c r="K170" s="38">
        <v>30.500000000000007</v>
      </c>
      <c r="L170" s="38">
        <v>30.750000000000007</v>
      </c>
      <c r="M170" s="28">
        <v>30.25</v>
      </c>
      <c r="N170" s="28">
        <v>29.6</v>
      </c>
      <c r="O170" s="39">
        <v>298624000</v>
      </c>
      <c r="P170" s="40">
        <v>-1.0811956752172992E-2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2567.1</v>
      </c>
      <c r="F171" s="37">
        <v>2582.4333333333329</v>
      </c>
      <c r="G171" s="38">
        <v>2542.3166666666657</v>
      </c>
      <c r="H171" s="38">
        <v>2517.5333333333328</v>
      </c>
      <c r="I171" s="38">
        <v>2477.4166666666656</v>
      </c>
      <c r="J171" s="38">
        <v>2607.2166666666658</v>
      </c>
      <c r="K171" s="38">
        <v>2647.3333333333335</v>
      </c>
      <c r="L171" s="38">
        <v>2672.1166666666659</v>
      </c>
      <c r="M171" s="28">
        <v>2622.55</v>
      </c>
      <c r="N171" s="28">
        <v>2557.65</v>
      </c>
      <c r="O171" s="39">
        <v>578700</v>
      </c>
      <c r="P171" s="40">
        <v>-3.5017508754377188E-2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228.6</v>
      </c>
      <c r="F172" s="37">
        <v>231.81666666666669</v>
      </c>
      <c r="G172" s="38">
        <v>224.63333333333338</v>
      </c>
      <c r="H172" s="38">
        <v>220.66666666666669</v>
      </c>
      <c r="I172" s="38">
        <v>213.48333333333338</v>
      </c>
      <c r="J172" s="38">
        <v>235.78333333333339</v>
      </c>
      <c r="K172" s="38">
        <v>242.96666666666673</v>
      </c>
      <c r="L172" s="38">
        <v>246.93333333333339</v>
      </c>
      <c r="M172" s="28">
        <v>239</v>
      </c>
      <c r="N172" s="28">
        <v>227.85</v>
      </c>
      <c r="O172" s="39">
        <v>58650170</v>
      </c>
      <c r="P172" s="40">
        <v>3.4328404930019908E-2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1788.4</v>
      </c>
      <c r="F173" s="37">
        <v>1804.5333333333335</v>
      </c>
      <c r="G173" s="38">
        <v>1763.7166666666672</v>
      </c>
      <c r="H173" s="38">
        <v>1739.0333333333335</v>
      </c>
      <c r="I173" s="38">
        <v>1698.2166666666672</v>
      </c>
      <c r="J173" s="38">
        <v>1829.2166666666672</v>
      </c>
      <c r="K173" s="38">
        <v>1870.0333333333333</v>
      </c>
      <c r="L173" s="38">
        <v>1894.7166666666672</v>
      </c>
      <c r="M173" s="28">
        <v>1845.35</v>
      </c>
      <c r="N173" s="28">
        <v>1779.85</v>
      </c>
      <c r="O173" s="39">
        <v>2614161</v>
      </c>
      <c r="P173" s="40">
        <v>3.0979133226324236E-2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162.5</v>
      </c>
      <c r="F174" s="37">
        <v>162.93333333333334</v>
      </c>
      <c r="G174" s="38">
        <v>160.26666666666668</v>
      </c>
      <c r="H174" s="38">
        <v>158.03333333333333</v>
      </c>
      <c r="I174" s="38">
        <v>155.36666666666667</v>
      </c>
      <c r="J174" s="38">
        <v>165.16666666666669</v>
      </c>
      <c r="K174" s="38">
        <v>167.83333333333331</v>
      </c>
      <c r="L174" s="38">
        <v>170.06666666666669</v>
      </c>
      <c r="M174" s="28">
        <v>165.6</v>
      </c>
      <c r="N174" s="28">
        <v>160.69999999999999</v>
      </c>
      <c r="O174" s="39">
        <v>6922000</v>
      </c>
      <c r="P174" s="40">
        <v>-1.4942365162942934E-2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697.9</v>
      </c>
      <c r="F175" s="37">
        <v>695.91666666666663</v>
      </c>
      <c r="G175" s="38">
        <v>688.83333333333326</v>
      </c>
      <c r="H175" s="38">
        <v>679.76666666666665</v>
      </c>
      <c r="I175" s="38">
        <v>672.68333333333328</v>
      </c>
      <c r="J175" s="38">
        <v>704.98333333333323</v>
      </c>
      <c r="K175" s="38">
        <v>712.06666666666649</v>
      </c>
      <c r="L175" s="38">
        <v>721.13333333333321</v>
      </c>
      <c r="M175" s="28">
        <v>703</v>
      </c>
      <c r="N175" s="28">
        <v>686.85</v>
      </c>
      <c r="O175" s="39">
        <v>2578050</v>
      </c>
      <c r="P175" s="40">
        <v>1.6420911528150135E-2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119.85</v>
      </c>
      <c r="F176" s="37">
        <v>120.89999999999999</v>
      </c>
      <c r="G176" s="38">
        <v>116.94999999999999</v>
      </c>
      <c r="H176" s="38">
        <v>114.05</v>
      </c>
      <c r="I176" s="38">
        <v>110.1</v>
      </c>
      <c r="J176" s="38">
        <v>123.79999999999998</v>
      </c>
      <c r="K176" s="38">
        <v>127.75</v>
      </c>
      <c r="L176" s="38">
        <v>130.64999999999998</v>
      </c>
      <c r="M176" s="28">
        <v>124.85</v>
      </c>
      <c r="N176" s="28">
        <v>118</v>
      </c>
      <c r="O176" s="39">
        <v>51593700</v>
      </c>
      <c r="P176" s="40">
        <v>-4.3425621895620541E-2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118.3</v>
      </c>
      <c r="F177" s="37">
        <v>118.71666666666665</v>
      </c>
      <c r="G177" s="38">
        <v>117.23333333333331</v>
      </c>
      <c r="H177" s="38">
        <v>116.16666666666666</v>
      </c>
      <c r="I177" s="38">
        <v>114.68333333333331</v>
      </c>
      <c r="J177" s="38">
        <v>119.7833333333333</v>
      </c>
      <c r="K177" s="38">
        <v>121.26666666666665</v>
      </c>
      <c r="L177" s="38">
        <v>122.3333333333333</v>
      </c>
      <c r="M177" s="28">
        <v>120.2</v>
      </c>
      <c r="N177" s="28">
        <v>117.65</v>
      </c>
      <c r="O177" s="39">
        <v>28986000</v>
      </c>
      <c r="P177" s="40">
        <v>2.1137180300147961E-2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2538.9</v>
      </c>
      <c r="F178" s="37">
        <v>2539</v>
      </c>
      <c r="G178" s="38">
        <v>2508</v>
      </c>
      <c r="H178" s="38">
        <v>2477.1</v>
      </c>
      <c r="I178" s="38">
        <v>2446.1</v>
      </c>
      <c r="J178" s="38">
        <v>2569.9</v>
      </c>
      <c r="K178" s="38">
        <v>2600.9</v>
      </c>
      <c r="L178" s="38">
        <v>2631.8</v>
      </c>
      <c r="M178" s="28">
        <v>2570</v>
      </c>
      <c r="N178" s="28">
        <v>2508.1</v>
      </c>
      <c r="O178" s="39">
        <v>37125500</v>
      </c>
      <c r="P178" s="40">
        <v>-3.3473266295681606E-2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84.6</v>
      </c>
      <c r="F179" s="37">
        <v>84.983333333333334</v>
      </c>
      <c r="G179" s="38">
        <v>83.666666666666671</v>
      </c>
      <c r="H179" s="38">
        <v>82.733333333333334</v>
      </c>
      <c r="I179" s="38">
        <v>81.416666666666671</v>
      </c>
      <c r="J179" s="38">
        <v>85.916666666666671</v>
      </c>
      <c r="K179" s="38">
        <v>87.233333333333334</v>
      </c>
      <c r="L179" s="38">
        <v>88.166666666666671</v>
      </c>
      <c r="M179" s="28">
        <v>86.3</v>
      </c>
      <c r="N179" s="28">
        <v>84.05</v>
      </c>
      <c r="O179" s="39">
        <v>140516000</v>
      </c>
      <c r="P179" s="40">
        <v>1.7124471363605929E-2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741.25</v>
      </c>
      <c r="F180" s="37">
        <v>743.01666666666677</v>
      </c>
      <c r="G180" s="38">
        <v>734.28333333333353</v>
      </c>
      <c r="H180" s="38">
        <v>727.31666666666672</v>
      </c>
      <c r="I180" s="38">
        <v>718.58333333333348</v>
      </c>
      <c r="J180" s="38">
        <v>749.98333333333358</v>
      </c>
      <c r="K180" s="38">
        <v>758.71666666666692</v>
      </c>
      <c r="L180" s="38">
        <v>765.68333333333362</v>
      </c>
      <c r="M180" s="28">
        <v>751.75</v>
      </c>
      <c r="N180" s="28">
        <v>736.05</v>
      </c>
      <c r="O180" s="39">
        <v>7365900</v>
      </c>
      <c r="P180" s="40">
        <v>-8.947311770087724E-3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1073.55</v>
      </c>
      <c r="F181" s="37">
        <v>1072.1499999999999</v>
      </c>
      <c r="G181" s="38">
        <v>1060.5999999999997</v>
      </c>
      <c r="H181" s="38">
        <v>1047.6499999999999</v>
      </c>
      <c r="I181" s="38">
        <v>1036.0999999999997</v>
      </c>
      <c r="J181" s="38">
        <v>1085.0999999999997</v>
      </c>
      <c r="K181" s="38">
        <v>1096.6499999999999</v>
      </c>
      <c r="L181" s="38">
        <v>1109.5999999999997</v>
      </c>
      <c r="M181" s="28">
        <v>1083.7</v>
      </c>
      <c r="N181" s="28">
        <v>1059.2</v>
      </c>
      <c r="O181" s="39">
        <v>7573500</v>
      </c>
      <c r="P181" s="40">
        <v>2.8801271228523192E-3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451.45</v>
      </c>
      <c r="F182" s="37">
        <v>454.8</v>
      </c>
      <c r="G182" s="38">
        <v>447.40000000000003</v>
      </c>
      <c r="H182" s="38">
        <v>443.35</v>
      </c>
      <c r="I182" s="38">
        <v>435.95000000000005</v>
      </c>
      <c r="J182" s="38">
        <v>458.85</v>
      </c>
      <c r="K182" s="38">
        <v>466.25</v>
      </c>
      <c r="L182" s="38">
        <v>470.3</v>
      </c>
      <c r="M182" s="28">
        <v>462.2</v>
      </c>
      <c r="N182" s="28">
        <v>450.75</v>
      </c>
      <c r="O182" s="39">
        <v>67953000</v>
      </c>
      <c r="P182" s="40">
        <v>-2.2464981058937538E-3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22287.95</v>
      </c>
      <c r="F183" s="37">
        <v>22170.633333333331</v>
      </c>
      <c r="G183" s="38">
        <v>21970.166666666664</v>
      </c>
      <c r="H183" s="38">
        <v>21652.383333333331</v>
      </c>
      <c r="I183" s="38">
        <v>21451.916666666664</v>
      </c>
      <c r="J183" s="38">
        <v>22488.416666666664</v>
      </c>
      <c r="K183" s="38">
        <v>22688.883333333331</v>
      </c>
      <c r="L183" s="38">
        <v>23006.666666666664</v>
      </c>
      <c r="M183" s="28">
        <v>22371.1</v>
      </c>
      <c r="N183" s="28">
        <v>21852.85</v>
      </c>
      <c r="O183" s="39">
        <v>262125</v>
      </c>
      <c r="P183" s="40">
        <v>9.1434071222329157E-3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2352.25</v>
      </c>
      <c r="F184" s="37">
        <v>2338.3666666666668</v>
      </c>
      <c r="G184" s="38">
        <v>2308.1333333333337</v>
      </c>
      <c r="H184" s="38">
        <v>2264.0166666666669</v>
      </c>
      <c r="I184" s="38">
        <v>2233.7833333333338</v>
      </c>
      <c r="J184" s="38">
        <v>2382.4833333333336</v>
      </c>
      <c r="K184" s="38">
        <v>2412.7166666666672</v>
      </c>
      <c r="L184" s="38">
        <v>2456.8333333333335</v>
      </c>
      <c r="M184" s="28">
        <v>2368.6</v>
      </c>
      <c r="N184" s="28">
        <v>2294.25</v>
      </c>
      <c r="O184" s="39">
        <v>1600500</v>
      </c>
      <c r="P184" s="40">
        <v>1.7482517482517484E-2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2346.15</v>
      </c>
      <c r="F185" s="37">
        <v>2353.1333333333332</v>
      </c>
      <c r="G185" s="38">
        <v>2323.5166666666664</v>
      </c>
      <c r="H185" s="38">
        <v>2300.8833333333332</v>
      </c>
      <c r="I185" s="38">
        <v>2271.2666666666664</v>
      </c>
      <c r="J185" s="38">
        <v>2375.7666666666664</v>
      </c>
      <c r="K185" s="38">
        <v>2405.3833333333332</v>
      </c>
      <c r="L185" s="38">
        <v>2428.0166666666664</v>
      </c>
      <c r="M185" s="28">
        <v>2382.75</v>
      </c>
      <c r="N185" s="28">
        <v>2330.5</v>
      </c>
      <c r="O185" s="39">
        <v>3816750</v>
      </c>
      <c r="P185" s="40">
        <v>-1.7282997006855268E-2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1096.5</v>
      </c>
      <c r="F186" s="37">
        <v>1103.5166666666667</v>
      </c>
      <c r="G186" s="38">
        <v>1079.7333333333333</v>
      </c>
      <c r="H186" s="38">
        <v>1062.9666666666667</v>
      </c>
      <c r="I186" s="38">
        <v>1039.1833333333334</v>
      </c>
      <c r="J186" s="38">
        <v>1120.2833333333333</v>
      </c>
      <c r="K186" s="38">
        <v>1144.0666666666666</v>
      </c>
      <c r="L186" s="38">
        <v>1160.8333333333333</v>
      </c>
      <c r="M186" s="28">
        <v>1127.3</v>
      </c>
      <c r="N186" s="28">
        <v>1086.75</v>
      </c>
      <c r="O186" s="39">
        <v>4584800</v>
      </c>
      <c r="P186" s="40">
        <v>1.5144805597378443E-2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308.95</v>
      </c>
      <c r="F187" s="37">
        <v>306.66666666666669</v>
      </c>
      <c r="G187" s="38">
        <v>302.03333333333336</v>
      </c>
      <c r="H187" s="38">
        <v>295.11666666666667</v>
      </c>
      <c r="I187" s="38">
        <v>290.48333333333335</v>
      </c>
      <c r="J187" s="38">
        <v>313.58333333333337</v>
      </c>
      <c r="K187" s="38">
        <v>318.2166666666667</v>
      </c>
      <c r="L187" s="38">
        <v>325.13333333333338</v>
      </c>
      <c r="M187" s="28">
        <v>311.3</v>
      </c>
      <c r="N187" s="28">
        <v>299.75</v>
      </c>
      <c r="O187" s="39">
        <v>4237200</v>
      </c>
      <c r="P187" s="40">
        <v>-1.9079923680305278E-3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900.45</v>
      </c>
      <c r="F188" s="37">
        <v>899.05000000000007</v>
      </c>
      <c r="G188" s="38">
        <v>890.15000000000009</v>
      </c>
      <c r="H188" s="38">
        <v>879.85</v>
      </c>
      <c r="I188" s="38">
        <v>870.95</v>
      </c>
      <c r="J188" s="38">
        <v>909.35000000000014</v>
      </c>
      <c r="K188" s="38">
        <v>918.25</v>
      </c>
      <c r="L188" s="38">
        <v>928.55000000000018</v>
      </c>
      <c r="M188" s="28">
        <v>907.95</v>
      </c>
      <c r="N188" s="28">
        <v>888.75</v>
      </c>
      <c r="O188" s="39">
        <v>19928300</v>
      </c>
      <c r="P188" s="40">
        <v>-6.8376068376068376E-3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422</v>
      </c>
      <c r="F189" s="37">
        <v>423.58333333333331</v>
      </c>
      <c r="G189" s="38">
        <v>418.06666666666661</v>
      </c>
      <c r="H189" s="38">
        <v>414.13333333333327</v>
      </c>
      <c r="I189" s="38">
        <v>408.61666666666656</v>
      </c>
      <c r="J189" s="38">
        <v>427.51666666666665</v>
      </c>
      <c r="K189" s="38">
        <v>433.03333333333342</v>
      </c>
      <c r="L189" s="38">
        <v>436.9666666666667</v>
      </c>
      <c r="M189" s="28">
        <v>429.1</v>
      </c>
      <c r="N189" s="28">
        <v>419.65</v>
      </c>
      <c r="O189" s="39">
        <v>13000500</v>
      </c>
      <c r="P189" s="40">
        <v>7.9078962670077919E-3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556.65</v>
      </c>
      <c r="F190" s="37">
        <v>560.6</v>
      </c>
      <c r="G190" s="38">
        <v>551.35</v>
      </c>
      <c r="H190" s="38">
        <v>546.04999999999995</v>
      </c>
      <c r="I190" s="38">
        <v>536.79999999999995</v>
      </c>
      <c r="J190" s="38">
        <v>565.90000000000009</v>
      </c>
      <c r="K190" s="38">
        <v>575.15000000000009</v>
      </c>
      <c r="L190" s="38">
        <v>580.45000000000016</v>
      </c>
      <c r="M190" s="28">
        <v>569.85</v>
      </c>
      <c r="N190" s="28">
        <v>555.29999999999995</v>
      </c>
      <c r="O190" s="39">
        <v>1021450</v>
      </c>
      <c r="P190" s="40">
        <v>1.6064856261812394E-2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980.4</v>
      </c>
      <c r="F191" s="37">
        <v>976.86666666666679</v>
      </c>
      <c r="G191" s="38">
        <v>967.73333333333358</v>
      </c>
      <c r="H191" s="38">
        <v>955.06666666666683</v>
      </c>
      <c r="I191" s="38">
        <v>945.93333333333362</v>
      </c>
      <c r="J191" s="38">
        <v>989.53333333333353</v>
      </c>
      <c r="K191" s="38">
        <v>998.66666666666674</v>
      </c>
      <c r="L191" s="38">
        <v>1011.3333333333335</v>
      </c>
      <c r="M191" s="28">
        <v>986</v>
      </c>
      <c r="N191" s="28">
        <v>964.2</v>
      </c>
      <c r="O191" s="39">
        <v>5671000</v>
      </c>
      <c r="P191" s="40">
        <v>-1.2192997735586134E-2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986.6</v>
      </c>
      <c r="F192" s="37">
        <v>992.31666666666661</v>
      </c>
      <c r="G192" s="38">
        <v>967.28333333333319</v>
      </c>
      <c r="H192" s="38">
        <v>947.96666666666658</v>
      </c>
      <c r="I192" s="38">
        <v>922.93333333333317</v>
      </c>
      <c r="J192" s="38">
        <v>1011.6333333333332</v>
      </c>
      <c r="K192" s="38">
        <v>1036.6666666666665</v>
      </c>
      <c r="L192" s="38">
        <v>1055.9833333333331</v>
      </c>
      <c r="M192" s="28">
        <v>1017.35</v>
      </c>
      <c r="N192" s="28">
        <v>973</v>
      </c>
      <c r="O192" s="39">
        <v>4402200</v>
      </c>
      <c r="P192" s="40">
        <v>7.6912512017580006E-3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755.1</v>
      </c>
      <c r="F193" s="37">
        <v>749.15000000000009</v>
      </c>
      <c r="G193" s="38">
        <v>740.35000000000014</v>
      </c>
      <c r="H193" s="38">
        <v>725.6</v>
      </c>
      <c r="I193" s="38">
        <v>716.80000000000007</v>
      </c>
      <c r="J193" s="38">
        <v>763.9000000000002</v>
      </c>
      <c r="K193" s="38">
        <v>772.70000000000016</v>
      </c>
      <c r="L193" s="38">
        <v>787.45000000000027</v>
      </c>
      <c r="M193" s="28">
        <v>757.95</v>
      </c>
      <c r="N193" s="28">
        <v>734.4</v>
      </c>
      <c r="O193" s="39">
        <v>8555175</v>
      </c>
      <c r="P193" s="40">
        <v>-1.1593750812342405E-2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416.1</v>
      </c>
      <c r="F194" s="37">
        <v>419.16666666666669</v>
      </c>
      <c r="G194" s="38">
        <v>411.03333333333336</v>
      </c>
      <c r="H194" s="38">
        <v>405.9666666666667</v>
      </c>
      <c r="I194" s="38">
        <v>397.83333333333337</v>
      </c>
      <c r="J194" s="38">
        <v>424.23333333333335</v>
      </c>
      <c r="K194" s="38">
        <v>432.36666666666667</v>
      </c>
      <c r="L194" s="38">
        <v>437.43333333333334</v>
      </c>
      <c r="M194" s="28">
        <v>427.3</v>
      </c>
      <c r="N194" s="28">
        <v>414.1</v>
      </c>
      <c r="O194" s="39">
        <v>77693850</v>
      </c>
      <c r="P194" s="40">
        <v>6.0152040741014096E-3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237.85</v>
      </c>
      <c r="F195" s="37">
        <v>239.11666666666665</v>
      </c>
      <c r="G195" s="38">
        <v>235.0333333333333</v>
      </c>
      <c r="H195" s="38">
        <v>232.21666666666667</v>
      </c>
      <c r="I195" s="38">
        <v>228.13333333333333</v>
      </c>
      <c r="J195" s="38">
        <v>241.93333333333328</v>
      </c>
      <c r="K195" s="38">
        <v>246.01666666666659</v>
      </c>
      <c r="L195" s="38">
        <v>248.83333333333326</v>
      </c>
      <c r="M195" s="28">
        <v>243.2</v>
      </c>
      <c r="N195" s="28">
        <v>236.3</v>
      </c>
      <c r="O195" s="39">
        <v>95978250</v>
      </c>
      <c r="P195" s="40">
        <v>7.261006623454822E-3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1181</v>
      </c>
      <c r="F196" s="37">
        <v>1187.7333333333333</v>
      </c>
      <c r="G196" s="38">
        <v>1166.6666666666667</v>
      </c>
      <c r="H196" s="38">
        <v>1152.3333333333335</v>
      </c>
      <c r="I196" s="38">
        <v>1131.2666666666669</v>
      </c>
      <c r="J196" s="38">
        <v>1202.0666666666666</v>
      </c>
      <c r="K196" s="38">
        <v>1223.1333333333332</v>
      </c>
      <c r="L196" s="38">
        <v>1237.4666666666665</v>
      </c>
      <c r="M196" s="28">
        <v>1208.8</v>
      </c>
      <c r="N196" s="28">
        <v>1173.4000000000001</v>
      </c>
      <c r="O196" s="39">
        <v>31293175</v>
      </c>
      <c r="P196" s="40">
        <v>-2.1293847114962849E-2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3429.75</v>
      </c>
      <c r="F197" s="37">
        <v>3442.5166666666664</v>
      </c>
      <c r="G197" s="38">
        <v>3410.0333333333328</v>
      </c>
      <c r="H197" s="38">
        <v>3390.3166666666666</v>
      </c>
      <c r="I197" s="38">
        <v>3357.833333333333</v>
      </c>
      <c r="J197" s="38">
        <v>3462.2333333333327</v>
      </c>
      <c r="K197" s="38">
        <v>3494.7166666666662</v>
      </c>
      <c r="L197" s="38">
        <v>3514.4333333333325</v>
      </c>
      <c r="M197" s="28">
        <v>3475</v>
      </c>
      <c r="N197" s="28">
        <v>3422.8</v>
      </c>
      <c r="O197" s="39">
        <v>11492250</v>
      </c>
      <c r="P197" s="40">
        <v>-1.1279020248035204E-2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1174.45</v>
      </c>
      <c r="F198" s="37">
        <v>1191.8666666666666</v>
      </c>
      <c r="G198" s="38">
        <v>1153.7333333333331</v>
      </c>
      <c r="H198" s="38">
        <v>1133.0166666666667</v>
      </c>
      <c r="I198" s="38">
        <v>1094.8833333333332</v>
      </c>
      <c r="J198" s="38">
        <v>1212.583333333333</v>
      </c>
      <c r="K198" s="38">
        <v>1250.7166666666667</v>
      </c>
      <c r="L198" s="38">
        <v>1271.4333333333329</v>
      </c>
      <c r="M198" s="28">
        <v>1230</v>
      </c>
      <c r="N198" s="28">
        <v>1171.1500000000001</v>
      </c>
      <c r="O198" s="39">
        <v>18795000</v>
      </c>
      <c r="P198" s="40">
        <v>7.4650931421318054E-2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2167.9499999999998</v>
      </c>
      <c r="F199" s="37">
        <v>2173.0833333333335</v>
      </c>
      <c r="G199" s="38">
        <v>2154.4666666666672</v>
      </c>
      <c r="H199" s="38">
        <v>2140.9833333333336</v>
      </c>
      <c r="I199" s="38">
        <v>2122.3666666666672</v>
      </c>
      <c r="J199" s="38">
        <v>2186.5666666666671</v>
      </c>
      <c r="K199" s="38">
        <v>2205.1833333333329</v>
      </c>
      <c r="L199" s="38">
        <v>2218.666666666667</v>
      </c>
      <c r="M199" s="28">
        <v>2191.6999999999998</v>
      </c>
      <c r="N199" s="28">
        <v>2159.6</v>
      </c>
      <c r="O199" s="39">
        <v>7026375</v>
      </c>
      <c r="P199" s="40">
        <v>-1.3218875078997262E-2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2639.4</v>
      </c>
      <c r="F200" s="37">
        <v>2624.6666666666665</v>
      </c>
      <c r="G200" s="38">
        <v>2601.1333333333332</v>
      </c>
      <c r="H200" s="38">
        <v>2562.8666666666668</v>
      </c>
      <c r="I200" s="38">
        <v>2539.3333333333335</v>
      </c>
      <c r="J200" s="38">
        <v>2662.9333333333329</v>
      </c>
      <c r="K200" s="38">
        <v>2686.4666666666667</v>
      </c>
      <c r="L200" s="38">
        <v>2724.7333333333327</v>
      </c>
      <c r="M200" s="28">
        <v>2648.2</v>
      </c>
      <c r="N200" s="28">
        <v>2586.4</v>
      </c>
      <c r="O200" s="39">
        <v>689000</v>
      </c>
      <c r="P200" s="40">
        <v>3.4923019151333085E-2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434.4</v>
      </c>
      <c r="F201" s="37">
        <v>437.71666666666664</v>
      </c>
      <c r="G201" s="38">
        <v>429.98333333333329</v>
      </c>
      <c r="H201" s="38">
        <v>425.56666666666666</v>
      </c>
      <c r="I201" s="38">
        <v>417.83333333333331</v>
      </c>
      <c r="J201" s="38">
        <v>442.13333333333327</v>
      </c>
      <c r="K201" s="38">
        <v>449.86666666666662</v>
      </c>
      <c r="L201" s="38">
        <v>454.28333333333325</v>
      </c>
      <c r="M201" s="28">
        <v>445.45</v>
      </c>
      <c r="N201" s="28">
        <v>433.3</v>
      </c>
      <c r="O201" s="39">
        <v>4171500</v>
      </c>
      <c r="P201" s="40">
        <v>-2.6941917424772567E-2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1083.5999999999999</v>
      </c>
      <c r="F202" s="37">
        <v>1083.8500000000001</v>
      </c>
      <c r="G202" s="38">
        <v>1070.7500000000002</v>
      </c>
      <c r="H202" s="38">
        <v>1057.9000000000001</v>
      </c>
      <c r="I202" s="38">
        <v>1044.8000000000002</v>
      </c>
      <c r="J202" s="38">
        <v>1096.7000000000003</v>
      </c>
      <c r="K202" s="38">
        <v>1109.8000000000002</v>
      </c>
      <c r="L202" s="38">
        <v>1122.6500000000003</v>
      </c>
      <c r="M202" s="28">
        <v>1096.95</v>
      </c>
      <c r="N202" s="28">
        <v>1071</v>
      </c>
      <c r="O202" s="39">
        <v>3395900</v>
      </c>
      <c r="P202" s="40">
        <v>1.1007986186056551E-2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681.75</v>
      </c>
      <c r="F203" s="37">
        <v>682.08333333333337</v>
      </c>
      <c r="G203" s="38">
        <v>672.51666666666677</v>
      </c>
      <c r="H203" s="38">
        <v>663.28333333333342</v>
      </c>
      <c r="I203" s="38">
        <v>653.71666666666681</v>
      </c>
      <c r="J203" s="38">
        <v>691.31666666666672</v>
      </c>
      <c r="K203" s="38">
        <v>700.88333333333333</v>
      </c>
      <c r="L203" s="38">
        <v>710.11666666666667</v>
      </c>
      <c r="M203" s="28">
        <v>691.65</v>
      </c>
      <c r="N203" s="28">
        <v>672.85</v>
      </c>
      <c r="O203" s="39">
        <v>7855400</v>
      </c>
      <c r="P203" s="40">
        <v>5.5095900714554343E-2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1498.5</v>
      </c>
      <c r="F204" s="37">
        <v>1473.1666666666667</v>
      </c>
      <c r="G204" s="38">
        <v>1439.3333333333335</v>
      </c>
      <c r="H204" s="38">
        <v>1380.1666666666667</v>
      </c>
      <c r="I204" s="38">
        <v>1346.3333333333335</v>
      </c>
      <c r="J204" s="38">
        <v>1532.3333333333335</v>
      </c>
      <c r="K204" s="38">
        <v>1566.166666666667</v>
      </c>
      <c r="L204" s="38">
        <v>1625.3333333333335</v>
      </c>
      <c r="M204" s="28">
        <v>1507</v>
      </c>
      <c r="N204" s="28">
        <v>1414</v>
      </c>
      <c r="O204" s="39">
        <v>1046950</v>
      </c>
      <c r="P204" s="40">
        <v>-1.3567626136524237E-2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6228.5</v>
      </c>
      <c r="F205" s="37">
        <v>6211</v>
      </c>
      <c r="G205" s="38">
        <v>6148.75</v>
      </c>
      <c r="H205" s="38">
        <v>6069</v>
      </c>
      <c r="I205" s="38">
        <v>6006.75</v>
      </c>
      <c r="J205" s="38">
        <v>6290.75</v>
      </c>
      <c r="K205" s="38">
        <v>6353</v>
      </c>
      <c r="L205" s="38">
        <v>6432.75</v>
      </c>
      <c r="M205" s="28">
        <v>6273.25</v>
      </c>
      <c r="N205" s="28">
        <v>6131.25</v>
      </c>
      <c r="O205" s="39">
        <v>2076400</v>
      </c>
      <c r="P205" s="40">
        <v>-1.1238095238095238E-2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820.45</v>
      </c>
      <c r="F206" s="37">
        <v>818.30000000000007</v>
      </c>
      <c r="G206" s="38">
        <v>811.15000000000009</v>
      </c>
      <c r="H206" s="38">
        <v>801.85</v>
      </c>
      <c r="I206" s="38">
        <v>794.7</v>
      </c>
      <c r="J206" s="38">
        <v>827.60000000000014</v>
      </c>
      <c r="K206" s="38">
        <v>834.75</v>
      </c>
      <c r="L206" s="38">
        <v>844.05000000000018</v>
      </c>
      <c r="M206" s="28">
        <v>825.45</v>
      </c>
      <c r="N206" s="28">
        <v>809</v>
      </c>
      <c r="O206" s="39">
        <v>21443500</v>
      </c>
      <c r="P206" s="40">
        <v>-1.563525690756102E-2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319.35000000000002</v>
      </c>
      <c r="F207" s="37">
        <v>320.18333333333334</v>
      </c>
      <c r="G207" s="38">
        <v>315.01666666666665</v>
      </c>
      <c r="H207" s="38">
        <v>310.68333333333334</v>
      </c>
      <c r="I207" s="38">
        <v>305.51666666666665</v>
      </c>
      <c r="J207" s="38">
        <v>324.51666666666665</v>
      </c>
      <c r="K207" s="38">
        <v>329.68333333333328</v>
      </c>
      <c r="L207" s="38">
        <v>334.01666666666665</v>
      </c>
      <c r="M207" s="28">
        <v>325.35000000000002</v>
      </c>
      <c r="N207" s="28">
        <v>315.85000000000002</v>
      </c>
      <c r="O207" s="39">
        <v>45201100</v>
      </c>
      <c r="P207" s="40">
        <v>-1.1357087161406244E-2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987.55</v>
      </c>
      <c r="F208" s="37">
        <v>1000.0666666666666</v>
      </c>
      <c r="G208" s="38">
        <v>967.68333333333317</v>
      </c>
      <c r="H208" s="38">
        <v>947.81666666666661</v>
      </c>
      <c r="I208" s="38">
        <v>915.43333333333317</v>
      </c>
      <c r="J208" s="38">
        <v>1019.9333333333332</v>
      </c>
      <c r="K208" s="38">
        <v>1052.3166666666666</v>
      </c>
      <c r="L208" s="38">
        <v>1072.1833333333332</v>
      </c>
      <c r="M208" s="28">
        <v>1032.45</v>
      </c>
      <c r="N208" s="28">
        <v>980.2</v>
      </c>
      <c r="O208" s="39">
        <v>3950500</v>
      </c>
      <c r="P208" s="40">
        <v>0.12968258507291963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1564.55</v>
      </c>
      <c r="F209" s="37">
        <v>1566.3333333333333</v>
      </c>
      <c r="G209" s="38">
        <v>1548.1666666666665</v>
      </c>
      <c r="H209" s="38">
        <v>1531.7833333333333</v>
      </c>
      <c r="I209" s="38">
        <v>1513.6166666666666</v>
      </c>
      <c r="J209" s="38">
        <v>1582.7166666666665</v>
      </c>
      <c r="K209" s="38">
        <v>1600.883333333333</v>
      </c>
      <c r="L209" s="38">
        <v>1617.2666666666664</v>
      </c>
      <c r="M209" s="28">
        <v>1584.5</v>
      </c>
      <c r="N209" s="28">
        <v>1549.95</v>
      </c>
      <c r="O209" s="39">
        <v>827650</v>
      </c>
      <c r="P209" s="40">
        <v>-9.09907213409159E-3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481.9</v>
      </c>
      <c r="F210" s="37">
        <v>485.84999999999997</v>
      </c>
      <c r="G210" s="38">
        <v>476.69999999999993</v>
      </c>
      <c r="H210" s="38">
        <v>471.49999999999994</v>
      </c>
      <c r="I210" s="38">
        <v>462.34999999999991</v>
      </c>
      <c r="J210" s="38">
        <v>491.04999999999995</v>
      </c>
      <c r="K210" s="38">
        <v>500.19999999999993</v>
      </c>
      <c r="L210" s="38">
        <v>505.4</v>
      </c>
      <c r="M210" s="28">
        <v>495</v>
      </c>
      <c r="N210" s="28">
        <v>480.65</v>
      </c>
      <c r="O210" s="39">
        <v>37836600</v>
      </c>
      <c r="P210" s="40">
        <v>-7.3419887810185819E-4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242.4</v>
      </c>
      <c r="F211" s="37">
        <v>243.88333333333333</v>
      </c>
      <c r="G211" s="38">
        <v>239.16666666666666</v>
      </c>
      <c r="H211" s="38">
        <v>235.93333333333334</v>
      </c>
      <c r="I211" s="38">
        <v>231.21666666666667</v>
      </c>
      <c r="J211" s="38">
        <v>247.11666666666665</v>
      </c>
      <c r="K211" s="38">
        <v>251.83333333333334</v>
      </c>
      <c r="L211" s="38">
        <v>255.06666666666663</v>
      </c>
      <c r="M211" s="28">
        <v>248.6</v>
      </c>
      <c r="N211" s="28">
        <v>240.65</v>
      </c>
      <c r="O211" s="39">
        <v>77322000</v>
      </c>
      <c r="P211" s="40">
        <v>-3.0942987545447514E-3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347.4</v>
      </c>
      <c r="F212" s="37">
        <v>350.61666666666662</v>
      </c>
      <c r="G212" s="38">
        <v>341.43333333333322</v>
      </c>
      <c r="H212" s="38">
        <v>335.46666666666658</v>
      </c>
      <c r="I212" s="38">
        <v>326.28333333333319</v>
      </c>
      <c r="J212" s="38">
        <v>356.58333333333326</v>
      </c>
      <c r="K212" s="38">
        <v>365.76666666666665</v>
      </c>
      <c r="L212" s="38">
        <v>371.73333333333329</v>
      </c>
      <c r="M212" s="28">
        <v>359.8</v>
      </c>
      <c r="N212" s="28">
        <v>344.65</v>
      </c>
      <c r="O212" s="39">
        <v>15062400</v>
      </c>
      <c r="P212" s="40">
        <v>-3.2539019847132124E-2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16240.3</v>
      </c>
      <c r="D10" s="32">
        <v>16283.766666666668</v>
      </c>
      <c r="E10" s="32">
        <v>16167.733333333337</v>
      </c>
      <c r="F10" s="32">
        <v>16095.16666666667</v>
      </c>
      <c r="G10" s="32">
        <v>15979.133333333339</v>
      </c>
      <c r="H10" s="32">
        <v>16356.333333333336</v>
      </c>
      <c r="I10" s="32">
        <v>16472.366666666665</v>
      </c>
      <c r="J10" s="32">
        <v>16544.933333333334</v>
      </c>
      <c r="K10" s="34">
        <v>16399.8</v>
      </c>
      <c r="L10" s="34">
        <v>16211.2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34163.699999999997</v>
      </c>
      <c r="D11" s="37">
        <v>34318.066666666666</v>
      </c>
      <c r="E11" s="37">
        <v>33980.333333333328</v>
      </c>
      <c r="F11" s="37">
        <v>33796.96666666666</v>
      </c>
      <c r="G11" s="37">
        <v>33459.233333333323</v>
      </c>
      <c r="H11" s="37">
        <v>34501.433333333334</v>
      </c>
      <c r="I11" s="37">
        <v>34839.166666666672</v>
      </c>
      <c r="J11" s="37">
        <v>35022.53333333334</v>
      </c>
      <c r="K11" s="28">
        <v>34655.800000000003</v>
      </c>
      <c r="L11" s="28">
        <v>34134.699999999997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2600.1999999999998</v>
      </c>
      <c r="D12" s="37">
        <v>2608.2999999999997</v>
      </c>
      <c r="E12" s="37">
        <v>2579.7499999999995</v>
      </c>
      <c r="F12" s="37">
        <v>2559.2999999999997</v>
      </c>
      <c r="G12" s="37">
        <v>2530.7499999999995</v>
      </c>
      <c r="H12" s="37">
        <v>2628.7499999999995</v>
      </c>
      <c r="I12" s="37">
        <v>2657.2999999999997</v>
      </c>
      <c r="J12" s="37">
        <v>2677.7499999999995</v>
      </c>
      <c r="K12" s="28">
        <v>2636.85</v>
      </c>
      <c r="L12" s="28">
        <v>2587.85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4797.1000000000004</v>
      </c>
      <c r="D13" s="37">
        <v>4815.3833333333341</v>
      </c>
      <c r="E13" s="37">
        <v>4767.2166666666681</v>
      </c>
      <c r="F13" s="37">
        <v>4737.3333333333339</v>
      </c>
      <c r="G13" s="37">
        <v>4689.1666666666679</v>
      </c>
      <c r="H13" s="37">
        <v>4845.2666666666682</v>
      </c>
      <c r="I13" s="37">
        <v>4893.4333333333343</v>
      </c>
      <c r="J13" s="37">
        <v>4923.3166666666684</v>
      </c>
      <c r="K13" s="28">
        <v>4863.55</v>
      </c>
      <c r="L13" s="28">
        <v>4785.5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30077.7</v>
      </c>
      <c r="D14" s="37">
        <v>30315.5</v>
      </c>
      <c r="E14" s="37">
        <v>29807.85</v>
      </c>
      <c r="F14" s="37">
        <v>29538</v>
      </c>
      <c r="G14" s="37">
        <v>29030.35</v>
      </c>
      <c r="H14" s="37">
        <v>30585.35</v>
      </c>
      <c r="I14" s="37">
        <v>31093</v>
      </c>
      <c r="J14" s="37">
        <v>31362.85</v>
      </c>
      <c r="K14" s="28">
        <v>30823.15</v>
      </c>
      <c r="L14" s="28">
        <v>30045.65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4083.8</v>
      </c>
      <c r="D15" s="37">
        <v>4102.7</v>
      </c>
      <c r="E15" s="37">
        <v>4050.3999999999996</v>
      </c>
      <c r="F15" s="37">
        <v>4017</v>
      </c>
      <c r="G15" s="37">
        <v>3964.7</v>
      </c>
      <c r="H15" s="37">
        <v>4136.0999999999995</v>
      </c>
      <c r="I15" s="37">
        <v>4188.4000000000005</v>
      </c>
      <c r="J15" s="37">
        <v>4221.7999999999993</v>
      </c>
      <c r="K15" s="28">
        <v>4155</v>
      </c>
      <c r="L15" s="28">
        <v>4069.3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7647.65</v>
      </c>
      <c r="D16" s="37">
        <v>7668.8999999999987</v>
      </c>
      <c r="E16" s="37">
        <v>7597.1499999999978</v>
      </c>
      <c r="F16" s="37">
        <v>7546.6499999999987</v>
      </c>
      <c r="G16" s="37">
        <v>7474.8999999999978</v>
      </c>
      <c r="H16" s="37">
        <v>7719.3999999999978</v>
      </c>
      <c r="I16" s="37">
        <v>7791.15</v>
      </c>
      <c r="J16" s="37">
        <v>7841.6499999999978</v>
      </c>
      <c r="K16" s="28">
        <v>7740.65</v>
      </c>
      <c r="L16" s="28">
        <v>7618.4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2236.65</v>
      </c>
      <c r="D17" s="37">
        <v>2235.6166666666663</v>
      </c>
      <c r="E17" s="37">
        <v>2219.2333333333327</v>
      </c>
      <c r="F17" s="37">
        <v>2201.8166666666662</v>
      </c>
      <c r="G17" s="37">
        <v>2185.4333333333325</v>
      </c>
      <c r="H17" s="37">
        <v>2253.0333333333328</v>
      </c>
      <c r="I17" s="37">
        <v>2269.416666666667</v>
      </c>
      <c r="J17" s="37">
        <v>2286.833333333333</v>
      </c>
      <c r="K17" s="28">
        <v>2252</v>
      </c>
      <c r="L17" s="28">
        <v>2218.1999999999998</v>
      </c>
      <c r="M17" s="28">
        <v>8.5113800000000008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1283.05</v>
      </c>
      <c r="D18" s="37">
        <v>1299.9333333333334</v>
      </c>
      <c r="E18" s="37">
        <v>1263.1166666666668</v>
      </c>
      <c r="F18" s="37">
        <v>1243.1833333333334</v>
      </c>
      <c r="G18" s="37">
        <v>1206.3666666666668</v>
      </c>
      <c r="H18" s="37">
        <v>1319.8666666666668</v>
      </c>
      <c r="I18" s="37">
        <v>1356.6833333333334</v>
      </c>
      <c r="J18" s="37">
        <v>1376.6166666666668</v>
      </c>
      <c r="K18" s="28">
        <v>1336.75</v>
      </c>
      <c r="L18" s="28">
        <v>1280</v>
      </c>
      <c r="M18" s="28">
        <v>11.520960000000001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785.5</v>
      </c>
      <c r="D19" s="37">
        <v>782.33333333333337</v>
      </c>
      <c r="E19" s="37">
        <v>773.16666666666674</v>
      </c>
      <c r="F19" s="37">
        <v>760.83333333333337</v>
      </c>
      <c r="G19" s="37">
        <v>751.66666666666674</v>
      </c>
      <c r="H19" s="37">
        <v>794.66666666666674</v>
      </c>
      <c r="I19" s="37">
        <v>803.83333333333348</v>
      </c>
      <c r="J19" s="37">
        <v>816.16666666666674</v>
      </c>
      <c r="K19" s="28">
        <v>791.5</v>
      </c>
      <c r="L19" s="28">
        <v>770</v>
      </c>
      <c r="M19" s="28">
        <v>5.4584999999999999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2181.1</v>
      </c>
      <c r="D20" s="37">
        <v>2190</v>
      </c>
      <c r="E20" s="37">
        <v>2163.1</v>
      </c>
      <c r="F20" s="37">
        <v>2145.1</v>
      </c>
      <c r="G20" s="37">
        <v>2118.1999999999998</v>
      </c>
      <c r="H20" s="37">
        <v>2208</v>
      </c>
      <c r="I20" s="37">
        <v>2234.8999999999996</v>
      </c>
      <c r="J20" s="37">
        <v>2252.9</v>
      </c>
      <c r="K20" s="28">
        <v>2216.9</v>
      </c>
      <c r="L20" s="28">
        <v>2172</v>
      </c>
      <c r="M20" s="28">
        <v>12.96983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2396.1</v>
      </c>
      <c r="D21" s="37">
        <v>2373.3666666666668</v>
      </c>
      <c r="E21" s="37">
        <v>2309.7333333333336</v>
      </c>
      <c r="F21" s="37">
        <v>2223.3666666666668</v>
      </c>
      <c r="G21" s="37">
        <v>2159.7333333333336</v>
      </c>
      <c r="H21" s="37">
        <v>2459.7333333333336</v>
      </c>
      <c r="I21" s="37">
        <v>2523.3666666666668</v>
      </c>
      <c r="J21" s="37">
        <v>2609.7333333333336</v>
      </c>
      <c r="K21" s="28">
        <v>2437</v>
      </c>
      <c r="L21" s="28">
        <v>2287</v>
      </c>
      <c r="M21" s="28">
        <v>16.035900000000002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759.8</v>
      </c>
      <c r="D22" s="37">
        <v>756.33333333333337</v>
      </c>
      <c r="E22" s="37">
        <v>745.4666666666667</v>
      </c>
      <c r="F22" s="37">
        <v>731.13333333333333</v>
      </c>
      <c r="G22" s="37">
        <v>720.26666666666665</v>
      </c>
      <c r="H22" s="37">
        <v>770.66666666666674</v>
      </c>
      <c r="I22" s="37">
        <v>781.5333333333333</v>
      </c>
      <c r="J22" s="37">
        <v>795.86666666666679</v>
      </c>
      <c r="K22" s="28">
        <v>767.2</v>
      </c>
      <c r="L22" s="28">
        <v>742</v>
      </c>
      <c r="M22" s="28">
        <v>90.205039999999997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2485.6999999999998</v>
      </c>
      <c r="D23" s="37">
        <v>2502.5499999999997</v>
      </c>
      <c r="E23" s="37">
        <v>2443.1499999999996</v>
      </c>
      <c r="F23" s="37">
        <v>2400.6</v>
      </c>
      <c r="G23" s="37">
        <v>2341.1999999999998</v>
      </c>
      <c r="H23" s="37">
        <v>2545.0999999999995</v>
      </c>
      <c r="I23" s="37">
        <v>2604.5</v>
      </c>
      <c r="J23" s="37">
        <v>2647.0499999999993</v>
      </c>
      <c r="K23" s="28">
        <v>2561.9499999999998</v>
      </c>
      <c r="L23" s="28">
        <v>2460</v>
      </c>
      <c r="M23" s="28">
        <v>4.1294899999999997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2316</v>
      </c>
      <c r="D24" s="37">
        <v>2352.6666666666665</v>
      </c>
      <c r="E24" s="37">
        <v>2255.333333333333</v>
      </c>
      <c r="F24" s="37">
        <v>2194.6666666666665</v>
      </c>
      <c r="G24" s="37">
        <v>2097.333333333333</v>
      </c>
      <c r="H24" s="37">
        <v>2413.333333333333</v>
      </c>
      <c r="I24" s="37">
        <v>2510.6666666666661</v>
      </c>
      <c r="J24" s="37">
        <v>2571.333333333333</v>
      </c>
      <c r="K24" s="28">
        <v>2450</v>
      </c>
      <c r="L24" s="28">
        <v>2292</v>
      </c>
      <c r="M24" s="28">
        <v>3.8441299999999998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100.55</v>
      </c>
      <c r="D25" s="37">
        <v>101.06666666666666</v>
      </c>
      <c r="E25" s="37">
        <v>99.23333333333332</v>
      </c>
      <c r="F25" s="37">
        <v>97.916666666666657</v>
      </c>
      <c r="G25" s="37">
        <v>96.083333333333314</v>
      </c>
      <c r="H25" s="37">
        <v>102.38333333333333</v>
      </c>
      <c r="I25" s="37">
        <v>104.21666666666667</v>
      </c>
      <c r="J25" s="37">
        <v>105.53333333333333</v>
      </c>
      <c r="K25" s="28">
        <v>102.9</v>
      </c>
      <c r="L25" s="28">
        <v>99.75</v>
      </c>
      <c r="M25" s="28">
        <v>44.370869999999996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280.45</v>
      </c>
      <c r="D26" s="37">
        <v>279.7</v>
      </c>
      <c r="E26" s="37">
        <v>275.39999999999998</v>
      </c>
      <c r="F26" s="37">
        <v>270.34999999999997</v>
      </c>
      <c r="G26" s="37">
        <v>266.04999999999995</v>
      </c>
      <c r="H26" s="37">
        <v>284.75</v>
      </c>
      <c r="I26" s="37">
        <v>289.05000000000007</v>
      </c>
      <c r="J26" s="37">
        <v>294.10000000000002</v>
      </c>
      <c r="K26" s="28">
        <v>284</v>
      </c>
      <c r="L26" s="28">
        <v>274.64999999999998</v>
      </c>
      <c r="M26" s="28">
        <v>74.468220000000002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1702.7</v>
      </c>
      <c r="D27" s="37">
        <v>1703.2333333333333</v>
      </c>
      <c r="E27" s="37">
        <v>1684.4666666666667</v>
      </c>
      <c r="F27" s="37">
        <v>1666.2333333333333</v>
      </c>
      <c r="G27" s="37">
        <v>1647.4666666666667</v>
      </c>
      <c r="H27" s="37">
        <v>1721.4666666666667</v>
      </c>
      <c r="I27" s="37">
        <v>1740.2333333333336</v>
      </c>
      <c r="J27" s="37">
        <v>1758.4666666666667</v>
      </c>
      <c r="K27" s="28">
        <v>1722</v>
      </c>
      <c r="L27" s="28">
        <v>1685</v>
      </c>
      <c r="M27" s="28">
        <v>0.86561999999999995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750.3</v>
      </c>
      <c r="D28" s="37">
        <v>751.4</v>
      </c>
      <c r="E28" s="37">
        <v>742.8</v>
      </c>
      <c r="F28" s="37">
        <v>735.3</v>
      </c>
      <c r="G28" s="37">
        <v>726.69999999999993</v>
      </c>
      <c r="H28" s="37">
        <v>758.9</v>
      </c>
      <c r="I28" s="37">
        <v>767.50000000000011</v>
      </c>
      <c r="J28" s="37">
        <v>775</v>
      </c>
      <c r="K28" s="28">
        <v>760</v>
      </c>
      <c r="L28" s="28">
        <v>743.9</v>
      </c>
      <c r="M28" s="28">
        <v>3.4935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2945.1</v>
      </c>
      <c r="D29" s="37">
        <v>2936.5</v>
      </c>
      <c r="E29" s="37">
        <v>2908.6</v>
      </c>
      <c r="F29" s="37">
        <v>2872.1</v>
      </c>
      <c r="G29" s="37">
        <v>2844.2</v>
      </c>
      <c r="H29" s="37">
        <v>2973</v>
      </c>
      <c r="I29" s="37">
        <v>3000.8999999999996</v>
      </c>
      <c r="J29" s="37">
        <v>3037.4</v>
      </c>
      <c r="K29" s="28">
        <v>2964.4</v>
      </c>
      <c r="L29" s="28">
        <v>2900</v>
      </c>
      <c r="M29" s="28">
        <v>1.1330499999999999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520.4</v>
      </c>
      <c r="D30" s="37">
        <v>522.58333333333326</v>
      </c>
      <c r="E30" s="37">
        <v>513.86666666666656</v>
      </c>
      <c r="F30" s="37">
        <v>507.33333333333326</v>
      </c>
      <c r="G30" s="37">
        <v>498.61666666666656</v>
      </c>
      <c r="H30" s="37">
        <v>529.11666666666656</v>
      </c>
      <c r="I30" s="37">
        <v>537.83333333333326</v>
      </c>
      <c r="J30" s="37">
        <v>544.36666666666656</v>
      </c>
      <c r="K30" s="28">
        <v>531.29999999999995</v>
      </c>
      <c r="L30" s="28">
        <v>516.04999999999995</v>
      </c>
      <c r="M30" s="28">
        <v>3.4531100000000001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361.1</v>
      </c>
      <c r="D31" s="37">
        <v>364.4666666666667</v>
      </c>
      <c r="E31" s="37">
        <v>356.33333333333337</v>
      </c>
      <c r="F31" s="37">
        <v>351.56666666666666</v>
      </c>
      <c r="G31" s="37">
        <v>343.43333333333334</v>
      </c>
      <c r="H31" s="37">
        <v>369.23333333333341</v>
      </c>
      <c r="I31" s="37">
        <v>377.36666666666673</v>
      </c>
      <c r="J31" s="37">
        <v>382.13333333333344</v>
      </c>
      <c r="K31" s="28">
        <v>372.6</v>
      </c>
      <c r="L31" s="28">
        <v>359.7</v>
      </c>
      <c r="M31" s="28">
        <v>118.87905000000001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3735</v>
      </c>
      <c r="D32" s="37">
        <v>3767.3333333333335</v>
      </c>
      <c r="E32" s="37">
        <v>3692.666666666667</v>
      </c>
      <c r="F32" s="37">
        <v>3650.3333333333335</v>
      </c>
      <c r="G32" s="37">
        <v>3575.666666666667</v>
      </c>
      <c r="H32" s="37">
        <v>3809.666666666667</v>
      </c>
      <c r="I32" s="37">
        <v>3884.3333333333339</v>
      </c>
      <c r="J32" s="37">
        <v>3926.666666666667</v>
      </c>
      <c r="K32" s="28">
        <v>3842</v>
      </c>
      <c r="L32" s="28">
        <v>3725</v>
      </c>
      <c r="M32" s="28">
        <v>4.27461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214.1</v>
      </c>
      <c r="D33" s="37">
        <v>215.4666666666667</v>
      </c>
      <c r="E33" s="37">
        <v>211.93333333333339</v>
      </c>
      <c r="F33" s="37">
        <v>209.76666666666671</v>
      </c>
      <c r="G33" s="37">
        <v>206.23333333333341</v>
      </c>
      <c r="H33" s="37">
        <v>217.63333333333338</v>
      </c>
      <c r="I33" s="37">
        <v>221.16666666666669</v>
      </c>
      <c r="J33" s="37">
        <v>223.33333333333337</v>
      </c>
      <c r="K33" s="28">
        <v>219</v>
      </c>
      <c r="L33" s="28">
        <v>213.3</v>
      </c>
      <c r="M33" s="28">
        <v>40.816290000000002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126.4</v>
      </c>
      <c r="D34" s="37">
        <v>126.61666666666667</v>
      </c>
      <c r="E34" s="37">
        <v>124.73333333333335</v>
      </c>
      <c r="F34" s="37">
        <v>123.06666666666668</v>
      </c>
      <c r="G34" s="37">
        <v>121.18333333333335</v>
      </c>
      <c r="H34" s="37">
        <v>128.28333333333336</v>
      </c>
      <c r="I34" s="37">
        <v>130.16666666666669</v>
      </c>
      <c r="J34" s="37">
        <v>131.83333333333334</v>
      </c>
      <c r="K34" s="28">
        <v>128.5</v>
      </c>
      <c r="L34" s="28">
        <v>124.95</v>
      </c>
      <c r="M34" s="28">
        <v>88.554500000000004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3100.1</v>
      </c>
      <c r="D35" s="37">
        <v>3084.9666666666667</v>
      </c>
      <c r="E35" s="37">
        <v>3041.1333333333332</v>
      </c>
      <c r="F35" s="37">
        <v>2982.1666666666665</v>
      </c>
      <c r="G35" s="37">
        <v>2938.333333333333</v>
      </c>
      <c r="H35" s="37">
        <v>3143.9333333333334</v>
      </c>
      <c r="I35" s="37">
        <v>3187.7666666666664</v>
      </c>
      <c r="J35" s="37">
        <v>3246.7333333333336</v>
      </c>
      <c r="K35" s="28">
        <v>3128.8</v>
      </c>
      <c r="L35" s="28">
        <v>3026</v>
      </c>
      <c r="M35" s="28">
        <v>13.79763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1748.65</v>
      </c>
      <c r="D36" s="37">
        <v>1754.55</v>
      </c>
      <c r="E36" s="37">
        <v>1734.1</v>
      </c>
      <c r="F36" s="37">
        <v>1719.55</v>
      </c>
      <c r="G36" s="37">
        <v>1699.1</v>
      </c>
      <c r="H36" s="37">
        <v>1769.1</v>
      </c>
      <c r="I36" s="37">
        <v>1789.5500000000002</v>
      </c>
      <c r="J36" s="37">
        <v>1804.1</v>
      </c>
      <c r="K36" s="28">
        <v>1775</v>
      </c>
      <c r="L36" s="28">
        <v>1740</v>
      </c>
      <c r="M36" s="28">
        <v>3.2469899999999998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559.6</v>
      </c>
      <c r="D37" s="37">
        <v>553.44999999999993</v>
      </c>
      <c r="E37" s="37">
        <v>540.24999999999989</v>
      </c>
      <c r="F37" s="37">
        <v>520.9</v>
      </c>
      <c r="G37" s="37">
        <v>507.69999999999993</v>
      </c>
      <c r="H37" s="37">
        <v>572.79999999999984</v>
      </c>
      <c r="I37" s="37">
        <v>585.99999999999989</v>
      </c>
      <c r="J37" s="37">
        <v>605.3499999999998</v>
      </c>
      <c r="K37" s="28">
        <v>566.65</v>
      </c>
      <c r="L37" s="28">
        <v>534.1</v>
      </c>
      <c r="M37" s="28">
        <v>60.939579999999999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3664.05</v>
      </c>
      <c r="D38" s="37">
        <v>3698.35</v>
      </c>
      <c r="E38" s="37">
        <v>3615.7</v>
      </c>
      <c r="F38" s="37">
        <v>3567.35</v>
      </c>
      <c r="G38" s="37">
        <v>3484.7</v>
      </c>
      <c r="H38" s="37">
        <v>3746.7</v>
      </c>
      <c r="I38" s="37">
        <v>3829.3500000000004</v>
      </c>
      <c r="J38" s="37">
        <v>3877.7</v>
      </c>
      <c r="K38" s="28">
        <v>3781</v>
      </c>
      <c r="L38" s="28">
        <v>3650</v>
      </c>
      <c r="M38" s="28">
        <v>7.1247199999999999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659.45</v>
      </c>
      <c r="D39" s="37">
        <v>660.05</v>
      </c>
      <c r="E39" s="37">
        <v>649.69999999999993</v>
      </c>
      <c r="F39" s="37">
        <v>639.94999999999993</v>
      </c>
      <c r="G39" s="37">
        <v>629.59999999999991</v>
      </c>
      <c r="H39" s="37">
        <v>669.8</v>
      </c>
      <c r="I39" s="37">
        <v>680.14999999999986</v>
      </c>
      <c r="J39" s="37">
        <v>689.9</v>
      </c>
      <c r="K39" s="28">
        <v>670.4</v>
      </c>
      <c r="L39" s="28">
        <v>650.29999999999995</v>
      </c>
      <c r="M39" s="28">
        <v>130.13873000000001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3791.2</v>
      </c>
      <c r="D40" s="37">
        <v>3785.6333333333332</v>
      </c>
      <c r="E40" s="37">
        <v>3741.7666666666664</v>
      </c>
      <c r="F40" s="37">
        <v>3692.333333333333</v>
      </c>
      <c r="G40" s="37">
        <v>3648.4666666666662</v>
      </c>
      <c r="H40" s="37">
        <v>3835.0666666666666</v>
      </c>
      <c r="I40" s="37">
        <v>3878.9333333333334</v>
      </c>
      <c r="J40" s="37">
        <v>3928.3666666666668</v>
      </c>
      <c r="K40" s="28">
        <v>3829.5</v>
      </c>
      <c r="L40" s="28">
        <v>3736.2</v>
      </c>
      <c r="M40" s="28">
        <v>5.0706100000000003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5815.2</v>
      </c>
      <c r="D41" s="37">
        <v>5853.9666666666672</v>
      </c>
      <c r="E41" s="37">
        <v>5751.2333333333345</v>
      </c>
      <c r="F41" s="37">
        <v>5687.2666666666673</v>
      </c>
      <c r="G41" s="37">
        <v>5584.5333333333347</v>
      </c>
      <c r="H41" s="37">
        <v>5917.9333333333343</v>
      </c>
      <c r="I41" s="37">
        <v>6020.6666666666679</v>
      </c>
      <c r="J41" s="37">
        <v>6084.6333333333341</v>
      </c>
      <c r="K41" s="28">
        <v>5956.7</v>
      </c>
      <c r="L41" s="28">
        <v>5790</v>
      </c>
      <c r="M41" s="28">
        <v>16.550940000000001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12762.15</v>
      </c>
      <c r="D42" s="37">
        <v>12840.616666666667</v>
      </c>
      <c r="E42" s="37">
        <v>12531.583333333334</v>
      </c>
      <c r="F42" s="37">
        <v>12301.016666666666</v>
      </c>
      <c r="G42" s="37">
        <v>11991.983333333334</v>
      </c>
      <c r="H42" s="37">
        <v>13071.183333333334</v>
      </c>
      <c r="I42" s="37">
        <v>13380.216666666667</v>
      </c>
      <c r="J42" s="37">
        <v>13610.783333333335</v>
      </c>
      <c r="K42" s="28">
        <v>13149.65</v>
      </c>
      <c r="L42" s="28">
        <v>12610.05</v>
      </c>
      <c r="M42" s="28">
        <v>3.7405400000000002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4902.1000000000004</v>
      </c>
      <c r="D43" s="37">
        <v>4939.1333333333341</v>
      </c>
      <c r="E43" s="37">
        <v>4828.2666666666682</v>
      </c>
      <c r="F43" s="37">
        <v>4754.4333333333343</v>
      </c>
      <c r="G43" s="37">
        <v>4643.5666666666684</v>
      </c>
      <c r="H43" s="37">
        <v>5012.9666666666681</v>
      </c>
      <c r="I43" s="37">
        <v>5123.8333333333348</v>
      </c>
      <c r="J43" s="37">
        <v>5197.6666666666679</v>
      </c>
      <c r="K43" s="28">
        <v>5050</v>
      </c>
      <c r="L43" s="28">
        <v>4865.3</v>
      </c>
      <c r="M43" s="28">
        <v>0.54962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2126.5500000000002</v>
      </c>
      <c r="D44" s="37">
        <v>2137.8166666666671</v>
      </c>
      <c r="E44" s="37">
        <v>2094.0833333333339</v>
      </c>
      <c r="F44" s="37">
        <v>2061.6166666666668</v>
      </c>
      <c r="G44" s="37">
        <v>2017.8833333333337</v>
      </c>
      <c r="H44" s="37">
        <v>2170.2833333333342</v>
      </c>
      <c r="I44" s="37">
        <v>2214.0166666666669</v>
      </c>
      <c r="J44" s="37">
        <v>2246.4833333333345</v>
      </c>
      <c r="K44" s="28">
        <v>2181.5500000000002</v>
      </c>
      <c r="L44" s="28">
        <v>2105.35</v>
      </c>
      <c r="M44" s="28">
        <v>2.3755199999999999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330.8</v>
      </c>
      <c r="D45" s="37">
        <v>335.48333333333329</v>
      </c>
      <c r="E45" s="37">
        <v>324.96666666666658</v>
      </c>
      <c r="F45" s="37">
        <v>319.13333333333327</v>
      </c>
      <c r="G45" s="37">
        <v>308.61666666666656</v>
      </c>
      <c r="H45" s="37">
        <v>341.31666666666661</v>
      </c>
      <c r="I45" s="37">
        <v>351.83333333333337</v>
      </c>
      <c r="J45" s="37">
        <v>357.66666666666663</v>
      </c>
      <c r="K45" s="28">
        <v>346</v>
      </c>
      <c r="L45" s="28">
        <v>329.65</v>
      </c>
      <c r="M45" s="28">
        <v>72.311250000000001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99.45</v>
      </c>
      <c r="D46" s="37">
        <v>100.41666666666667</v>
      </c>
      <c r="E46" s="37">
        <v>98.13333333333334</v>
      </c>
      <c r="F46" s="37">
        <v>96.816666666666663</v>
      </c>
      <c r="G46" s="37">
        <v>94.533333333333331</v>
      </c>
      <c r="H46" s="37">
        <v>101.73333333333335</v>
      </c>
      <c r="I46" s="37">
        <v>104.01666666666668</v>
      </c>
      <c r="J46" s="37">
        <v>105.33333333333336</v>
      </c>
      <c r="K46" s="28">
        <v>102.7</v>
      </c>
      <c r="L46" s="28">
        <v>99.1</v>
      </c>
      <c r="M46" s="28">
        <v>200.90442999999999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44.6</v>
      </c>
      <c r="D47" s="37">
        <v>44.916666666666664</v>
      </c>
      <c r="E47" s="37">
        <v>43.93333333333333</v>
      </c>
      <c r="F47" s="37">
        <v>43.266666666666666</v>
      </c>
      <c r="G47" s="37">
        <v>42.283333333333331</v>
      </c>
      <c r="H47" s="37">
        <v>45.583333333333329</v>
      </c>
      <c r="I47" s="37">
        <v>46.566666666666663</v>
      </c>
      <c r="J47" s="37">
        <v>47.233333333333327</v>
      </c>
      <c r="K47" s="28">
        <v>45.9</v>
      </c>
      <c r="L47" s="28">
        <v>44.25</v>
      </c>
      <c r="M47" s="28">
        <v>22.143149999999999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1754.45</v>
      </c>
      <c r="D48" s="37">
        <v>1760.1000000000001</v>
      </c>
      <c r="E48" s="37">
        <v>1740.7500000000002</v>
      </c>
      <c r="F48" s="37">
        <v>1727.0500000000002</v>
      </c>
      <c r="G48" s="37">
        <v>1707.7000000000003</v>
      </c>
      <c r="H48" s="37">
        <v>1773.8000000000002</v>
      </c>
      <c r="I48" s="37">
        <v>1793.15</v>
      </c>
      <c r="J48" s="37">
        <v>1806.8500000000001</v>
      </c>
      <c r="K48" s="28">
        <v>1779.45</v>
      </c>
      <c r="L48" s="28">
        <v>1746.4</v>
      </c>
      <c r="M48" s="28">
        <v>2.1542400000000002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640.75</v>
      </c>
      <c r="D49" s="37">
        <v>642.23333333333335</v>
      </c>
      <c r="E49" s="37">
        <v>635.06666666666672</v>
      </c>
      <c r="F49" s="37">
        <v>629.38333333333333</v>
      </c>
      <c r="G49" s="37">
        <v>622.2166666666667</v>
      </c>
      <c r="H49" s="37">
        <v>647.91666666666674</v>
      </c>
      <c r="I49" s="37">
        <v>655.08333333333326</v>
      </c>
      <c r="J49" s="37">
        <v>660.76666666666677</v>
      </c>
      <c r="K49" s="28">
        <v>649.4</v>
      </c>
      <c r="L49" s="28">
        <v>636.54999999999995</v>
      </c>
      <c r="M49" s="28">
        <v>5.6398700000000002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233.1</v>
      </c>
      <c r="D50" s="37">
        <v>234.11666666666667</v>
      </c>
      <c r="E50" s="37">
        <v>230.98333333333335</v>
      </c>
      <c r="F50" s="37">
        <v>228.86666666666667</v>
      </c>
      <c r="G50" s="37">
        <v>225.73333333333335</v>
      </c>
      <c r="H50" s="37">
        <v>236.23333333333335</v>
      </c>
      <c r="I50" s="37">
        <v>239.36666666666667</v>
      </c>
      <c r="J50" s="37">
        <v>241.48333333333335</v>
      </c>
      <c r="K50" s="28">
        <v>237.25</v>
      </c>
      <c r="L50" s="28">
        <v>232</v>
      </c>
      <c r="M50" s="28">
        <v>62.929940000000002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690.55</v>
      </c>
      <c r="D51" s="37">
        <v>689.75</v>
      </c>
      <c r="E51" s="37">
        <v>679.5</v>
      </c>
      <c r="F51" s="37">
        <v>668.45</v>
      </c>
      <c r="G51" s="37">
        <v>658.2</v>
      </c>
      <c r="H51" s="37">
        <v>700.8</v>
      </c>
      <c r="I51" s="37">
        <v>711.05</v>
      </c>
      <c r="J51" s="37">
        <v>722.09999999999991</v>
      </c>
      <c r="K51" s="28">
        <v>700</v>
      </c>
      <c r="L51" s="28">
        <v>678.7</v>
      </c>
      <c r="M51" s="28">
        <v>17.98987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49.8</v>
      </c>
      <c r="D52" s="37">
        <v>49.85</v>
      </c>
      <c r="E52" s="37">
        <v>49.35</v>
      </c>
      <c r="F52" s="37">
        <v>48.9</v>
      </c>
      <c r="G52" s="37">
        <v>48.4</v>
      </c>
      <c r="H52" s="37">
        <v>50.300000000000004</v>
      </c>
      <c r="I52" s="37">
        <v>50.800000000000004</v>
      </c>
      <c r="J52" s="37">
        <v>51.250000000000007</v>
      </c>
      <c r="K52" s="28">
        <v>50.35</v>
      </c>
      <c r="L52" s="28">
        <v>49.4</v>
      </c>
      <c r="M52" s="28">
        <v>208.04686000000001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331.9</v>
      </c>
      <c r="D53" s="37">
        <v>336.7</v>
      </c>
      <c r="E53" s="37">
        <v>326.2</v>
      </c>
      <c r="F53" s="37">
        <v>320.5</v>
      </c>
      <c r="G53" s="37">
        <v>310</v>
      </c>
      <c r="H53" s="37">
        <v>342.4</v>
      </c>
      <c r="I53" s="37">
        <v>352.9</v>
      </c>
      <c r="J53" s="37">
        <v>358.59999999999997</v>
      </c>
      <c r="K53" s="28">
        <v>347.2</v>
      </c>
      <c r="L53" s="28">
        <v>331</v>
      </c>
      <c r="M53" s="28">
        <v>76.573080000000004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696.15</v>
      </c>
      <c r="D54" s="37">
        <v>704.16666666666663</v>
      </c>
      <c r="E54" s="37">
        <v>681.18333333333328</v>
      </c>
      <c r="F54" s="37">
        <v>666.2166666666667</v>
      </c>
      <c r="G54" s="37">
        <v>643.23333333333335</v>
      </c>
      <c r="H54" s="37">
        <v>719.13333333333321</v>
      </c>
      <c r="I54" s="37">
        <v>742.11666666666656</v>
      </c>
      <c r="J54" s="37">
        <v>757.08333333333314</v>
      </c>
      <c r="K54" s="28">
        <v>727.15</v>
      </c>
      <c r="L54" s="28">
        <v>689.2</v>
      </c>
      <c r="M54" s="28">
        <v>189.92703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337.85</v>
      </c>
      <c r="D55" s="37">
        <v>338.98333333333335</v>
      </c>
      <c r="E55" s="37">
        <v>330.86666666666667</v>
      </c>
      <c r="F55" s="37">
        <v>323.88333333333333</v>
      </c>
      <c r="G55" s="37">
        <v>315.76666666666665</v>
      </c>
      <c r="H55" s="37">
        <v>345.9666666666667</v>
      </c>
      <c r="I55" s="37">
        <v>354.08333333333337</v>
      </c>
      <c r="J55" s="37">
        <v>361.06666666666672</v>
      </c>
      <c r="K55" s="28">
        <v>347.1</v>
      </c>
      <c r="L55" s="28">
        <v>332</v>
      </c>
      <c r="M55" s="28">
        <v>51.55939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14186.25</v>
      </c>
      <c r="D56" s="37">
        <v>14035.416666666666</v>
      </c>
      <c r="E56" s="37">
        <v>13770.833333333332</v>
      </c>
      <c r="F56" s="37">
        <v>13355.416666666666</v>
      </c>
      <c r="G56" s="37">
        <v>13090.833333333332</v>
      </c>
      <c r="H56" s="37">
        <v>14450.833333333332</v>
      </c>
      <c r="I56" s="37">
        <v>14715.416666666664</v>
      </c>
      <c r="J56" s="37">
        <v>15130.833333333332</v>
      </c>
      <c r="K56" s="28">
        <v>14300</v>
      </c>
      <c r="L56" s="28">
        <v>13620</v>
      </c>
      <c r="M56" s="28">
        <v>0.49824000000000002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3394.35</v>
      </c>
      <c r="D57" s="37">
        <v>3392.3333333333335</v>
      </c>
      <c r="E57" s="37">
        <v>3352.0166666666669</v>
      </c>
      <c r="F57" s="37">
        <v>3309.6833333333334</v>
      </c>
      <c r="G57" s="37">
        <v>3269.3666666666668</v>
      </c>
      <c r="H57" s="37">
        <v>3434.666666666667</v>
      </c>
      <c r="I57" s="37">
        <v>3474.9833333333336</v>
      </c>
      <c r="J57" s="37">
        <v>3517.3166666666671</v>
      </c>
      <c r="K57" s="28">
        <v>3432.65</v>
      </c>
      <c r="L57" s="28">
        <v>3350</v>
      </c>
      <c r="M57" s="28">
        <v>4.3571200000000001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646.15</v>
      </c>
      <c r="D58" s="37">
        <v>643.93333333333339</v>
      </c>
      <c r="E58" s="37">
        <v>632.86666666666679</v>
      </c>
      <c r="F58" s="37">
        <v>619.58333333333337</v>
      </c>
      <c r="G58" s="37">
        <v>608.51666666666677</v>
      </c>
      <c r="H58" s="37">
        <v>657.21666666666681</v>
      </c>
      <c r="I58" s="37">
        <v>668.28333333333342</v>
      </c>
      <c r="J58" s="37">
        <v>681.56666666666683</v>
      </c>
      <c r="K58" s="28">
        <v>655</v>
      </c>
      <c r="L58" s="28">
        <v>630.65</v>
      </c>
      <c r="M58" s="28">
        <v>8.4395799999999994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197.05</v>
      </c>
      <c r="D59" s="37">
        <v>199.65</v>
      </c>
      <c r="E59" s="37">
        <v>193.70000000000002</v>
      </c>
      <c r="F59" s="37">
        <v>190.35000000000002</v>
      </c>
      <c r="G59" s="37">
        <v>184.40000000000003</v>
      </c>
      <c r="H59" s="37">
        <v>203</v>
      </c>
      <c r="I59" s="37">
        <v>208.95</v>
      </c>
      <c r="J59" s="37">
        <v>212.29999999999998</v>
      </c>
      <c r="K59" s="28">
        <v>205.6</v>
      </c>
      <c r="L59" s="28">
        <v>196.3</v>
      </c>
      <c r="M59" s="28">
        <v>113.40384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109.15</v>
      </c>
      <c r="D60" s="37">
        <v>109.41666666666667</v>
      </c>
      <c r="E60" s="37">
        <v>106.83333333333334</v>
      </c>
      <c r="F60" s="37">
        <v>104.51666666666667</v>
      </c>
      <c r="G60" s="37">
        <v>101.93333333333334</v>
      </c>
      <c r="H60" s="37">
        <v>111.73333333333335</v>
      </c>
      <c r="I60" s="37">
        <v>114.31666666666669</v>
      </c>
      <c r="J60" s="37">
        <v>116.63333333333335</v>
      </c>
      <c r="K60" s="28">
        <v>112</v>
      </c>
      <c r="L60" s="28">
        <v>107.1</v>
      </c>
      <c r="M60" s="28">
        <v>30.676929999999999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662.75</v>
      </c>
      <c r="D61" s="37">
        <v>658.75</v>
      </c>
      <c r="E61" s="37">
        <v>649.5</v>
      </c>
      <c r="F61" s="37">
        <v>636.25</v>
      </c>
      <c r="G61" s="37">
        <v>627</v>
      </c>
      <c r="H61" s="37">
        <v>672</v>
      </c>
      <c r="I61" s="37">
        <v>681.25</v>
      </c>
      <c r="J61" s="37">
        <v>694.5</v>
      </c>
      <c r="K61" s="28">
        <v>668</v>
      </c>
      <c r="L61" s="28">
        <v>645.5</v>
      </c>
      <c r="M61" s="28">
        <v>18.54119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957.1</v>
      </c>
      <c r="D62" s="37">
        <v>953.2166666666667</v>
      </c>
      <c r="E62" s="37">
        <v>945.23333333333335</v>
      </c>
      <c r="F62" s="37">
        <v>933.36666666666667</v>
      </c>
      <c r="G62" s="37">
        <v>925.38333333333333</v>
      </c>
      <c r="H62" s="37">
        <v>965.08333333333337</v>
      </c>
      <c r="I62" s="37">
        <v>973.06666666666672</v>
      </c>
      <c r="J62" s="37">
        <v>984.93333333333339</v>
      </c>
      <c r="K62" s="28">
        <v>961.2</v>
      </c>
      <c r="L62" s="28">
        <v>941.35</v>
      </c>
      <c r="M62" s="28">
        <v>25.801020000000001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124.85</v>
      </c>
      <c r="D63" s="37">
        <v>125.01666666666667</v>
      </c>
      <c r="E63" s="37">
        <v>123.38333333333333</v>
      </c>
      <c r="F63" s="37">
        <v>121.91666666666666</v>
      </c>
      <c r="G63" s="37">
        <v>120.28333333333332</v>
      </c>
      <c r="H63" s="37">
        <v>126.48333333333333</v>
      </c>
      <c r="I63" s="37">
        <v>128.11666666666667</v>
      </c>
      <c r="J63" s="37">
        <v>129.58333333333334</v>
      </c>
      <c r="K63" s="28">
        <v>126.65</v>
      </c>
      <c r="L63" s="28">
        <v>123.55</v>
      </c>
      <c r="M63" s="28">
        <v>32.073720000000002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185.55</v>
      </c>
      <c r="D64" s="37">
        <v>184.95000000000002</v>
      </c>
      <c r="E64" s="37">
        <v>182.40000000000003</v>
      </c>
      <c r="F64" s="37">
        <v>179.25000000000003</v>
      </c>
      <c r="G64" s="37">
        <v>176.70000000000005</v>
      </c>
      <c r="H64" s="37">
        <v>188.10000000000002</v>
      </c>
      <c r="I64" s="37">
        <v>190.65000000000003</v>
      </c>
      <c r="J64" s="37">
        <v>193.8</v>
      </c>
      <c r="K64" s="28">
        <v>187.5</v>
      </c>
      <c r="L64" s="28">
        <v>181.8</v>
      </c>
      <c r="M64" s="28">
        <v>154.25247999999999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3950.35</v>
      </c>
      <c r="D65" s="37">
        <v>3980.7666666666664</v>
      </c>
      <c r="E65" s="37">
        <v>3889.833333333333</v>
      </c>
      <c r="F65" s="37">
        <v>3829.3166666666666</v>
      </c>
      <c r="G65" s="37">
        <v>3738.3833333333332</v>
      </c>
      <c r="H65" s="37">
        <v>4041.2833333333328</v>
      </c>
      <c r="I65" s="37">
        <v>4132.2166666666662</v>
      </c>
      <c r="J65" s="37">
        <v>4192.7333333333327</v>
      </c>
      <c r="K65" s="28">
        <v>4071.7</v>
      </c>
      <c r="L65" s="28">
        <v>3920.25</v>
      </c>
      <c r="M65" s="28">
        <v>2.8632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1606.05</v>
      </c>
      <c r="D66" s="37">
        <v>1595.8</v>
      </c>
      <c r="E66" s="37">
        <v>1577.3999999999999</v>
      </c>
      <c r="F66" s="37">
        <v>1548.75</v>
      </c>
      <c r="G66" s="37">
        <v>1530.35</v>
      </c>
      <c r="H66" s="37">
        <v>1624.4499999999998</v>
      </c>
      <c r="I66" s="37">
        <v>1642.85</v>
      </c>
      <c r="J66" s="37">
        <v>1671.4999999999998</v>
      </c>
      <c r="K66" s="28">
        <v>1614.2</v>
      </c>
      <c r="L66" s="28">
        <v>1567.15</v>
      </c>
      <c r="M66" s="28">
        <v>4.19102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621.25</v>
      </c>
      <c r="D67" s="37">
        <v>625.11666666666667</v>
      </c>
      <c r="E67" s="37">
        <v>614.18333333333339</v>
      </c>
      <c r="F67" s="37">
        <v>607.11666666666667</v>
      </c>
      <c r="G67" s="37">
        <v>596.18333333333339</v>
      </c>
      <c r="H67" s="37">
        <v>632.18333333333339</v>
      </c>
      <c r="I67" s="37">
        <v>643.11666666666656</v>
      </c>
      <c r="J67" s="37">
        <v>650.18333333333339</v>
      </c>
      <c r="K67" s="28">
        <v>636.04999999999995</v>
      </c>
      <c r="L67" s="28">
        <v>618.04999999999995</v>
      </c>
      <c r="M67" s="28">
        <v>15.25676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929.5</v>
      </c>
      <c r="D68" s="37">
        <v>935.36666666666667</v>
      </c>
      <c r="E68" s="37">
        <v>914.48333333333335</v>
      </c>
      <c r="F68" s="37">
        <v>899.4666666666667</v>
      </c>
      <c r="G68" s="37">
        <v>878.58333333333337</v>
      </c>
      <c r="H68" s="37">
        <v>950.38333333333333</v>
      </c>
      <c r="I68" s="37">
        <v>971.26666666666677</v>
      </c>
      <c r="J68" s="37">
        <v>986.2833333333333</v>
      </c>
      <c r="K68" s="28">
        <v>956.25</v>
      </c>
      <c r="L68" s="28">
        <v>920.35</v>
      </c>
      <c r="M68" s="28">
        <v>12.352180000000001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348.9</v>
      </c>
      <c r="D69" s="37">
        <v>350.75</v>
      </c>
      <c r="E69" s="37">
        <v>346.2</v>
      </c>
      <c r="F69" s="37">
        <v>343.5</v>
      </c>
      <c r="G69" s="37">
        <v>338.95</v>
      </c>
      <c r="H69" s="37">
        <v>353.45</v>
      </c>
      <c r="I69" s="37">
        <v>357.99999999999994</v>
      </c>
      <c r="J69" s="37">
        <v>360.7</v>
      </c>
      <c r="K69" s="28">
        <v>355.3</v>
      </c>
      <c r="L69" s="28">
        <v>348.05</v>
      </c>
      <c r="M69" s="28">
        <v>4.9308800000000002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1001.35</v>
      </c>
      <c r="D70" s="37">
        <v>1008.1</v>
      </c>
      <c r="E70" s="37">
        <v>988.2</v>
      </c>
      <c r="F70" s="37">
        <v>975.05000000000007</v>
      </c>
      <c r="G70" s="37">
        <v>955.15000000000009</v>
      </c>
      <c r="H70" s="37">
        <v>1021.25</v>
      </c>
      <c r="I70" s="37">
        <v>1041.1499999999999</v>
      </c>
      <c r="J70" s="37">
        <v>1054.3</v>
      </c>
      <c r="K70" s="28">
        <v>1028</v>
      </c>
      <c r="L70" s="28">
        <v>994.95</v>
      </c>
      <c r="M70" s="28">
        <v>4.2032299999999996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324.95</v>
      </c>
      <c r="D71" s="37">
        <v>331.16666666666663</v>
      </c>
      <c r="E71" s="37">
        <v>317.43333333333328</v>
      </c>
      <c r="F71" s="37">
        <v>309.91666666666663</v>
      </c>
      <c r="G71" s="37">
        <v>296.18333333333328</v>
      </c>
      <c r="H71" s="37">
        <v>338.68333333333328</v>
      </c>
      <c r="I71" s="37">
        <v>352.41666666666663</v>
      </c>
      <c r="J71" s="37">
        <v>359.93333333333328</v>
      </c>
      <c r="K71" s="28">
        <v>344.9</v>
      </c>
      <c r="L71" s="28">
        <v>323.64999999999998</v>
      </c>
      <c r="M71" s="28">
        <v>159.07792000000001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509.8</v>
      </c>
      <c r="D72" s="37">
        <v>509.01666666666665</v>
      </c>
      <c r="E72" s="37">
        <v>502.7833333333333</v>
      </c>
      <c r="F72" s="37">
        <v>495.76666666666665</v>
      </c>
      <c r="G72" s="37">
        <v>489.5333333333333</v>
      </c>
      <c r="H72" s="37">
        <v>516.0333333333333</v>
      </c>
      <c r="I72" s="37">
        <v>522.26666666666665</v>
      </c>
      <c r="J72" s="37">
        <v>529.2833333333333</v>
      </c>
      <c r="K72" s="28">
        <v>515.25</v>
      </c>
      <c r="L72" s="28">
        <v>502</v>
      </c>
      <c r="M72" s="28">
        <v>30.351880000000001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1422.2</v>
      </c>
      <c r="D73" s="37">
        <v>1417.6666666666667</v>
      </c>
      <c r="E73" s="37">
        <v>1395.5333333333335</v>
      </c>
      <c r="F73" s="37">
        <v>1368.8666666666668</v>
      </c>
      <c r="G73" s="37">
        <v>1346.7333333333336</v>
      </c>
      <c r="H73" s="37">
        <v>1444.3333333333335</v>
      </c>
      <c r="I73" s="37">
        <v>1466.4666666666667</v>
      </c>
      <c r="J73" s="37">
        <v>1493.1333333333334</v>
      </c>
      <c r="K73" s="28">
        <v>1439.8</v>
      </c>
      <c r="L73" s="28">
        <v>1391</v>
      </c>
      <c r="M73" s="28">
        <v>1.5658099999999999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2036.1</v>
      </c>
      <c r="D74" s="37">
        <v>2048.6166666666668</v>
      </c>
      <c r="E74" s="37">
        <v>2013.4833333333336</v>
      </c>
      <c r="F74" s="37">
        <v>1990.8666666666668</v>
      </c>
      <c r="G74" s="37">
        <v>1955.7333333333336</v>
      </c>
      <c r="H74" s="37">
        <v>2071.2333333333336</v>
      </c>
      <c r="I74" s="37">
        <v>2106.3666666666668</v>
      </c>
      <c r="J74" s="37">
        <v>2128.9833333333336</v>
      </c>
      <c r="K74" s="28">
        <v>2083.75</v>
      </c>
      <c r="L74" s="28">
        <v>2026</v>
      </c>
      <c r="M74" s="28">
        <v>5.6963900000000001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49.05</v>
      </c>
      <c r="D75" s="37">
        <v>49.04999999999999</v>
      </c>
      <c r="E75" s="37">
        <v>49.049999999999983</v>
      </c>
      <c r="F75" s="37">
        <v>49.04999999999999</v>
      </c>
      <c r="G75" s="37">
        <v>49.049999999999983</v>
      </c>
      <c r="H75" s="37">
        <v>49.049999999999983</v>
      </c>
      <c r="I75" s="37">
        <v>49.05</v>
      </c>
      <c r="J75" s="37">
        <v>49.049999999999983</v>
      </c>
      <c r="K75" s="28">
        <v>49.05</v>
      </c>
      <c r="L75" s="28">
        <v>49.05</v>
      </c>
      <c r="M75" s="28">
        <v>2.0077199999999999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4366.7</v>
      </c>
      <c r="D76" s="37">
        <v>4342.1833333333334</v>
      </c>
      <c r="E76" s="37">
        <v>4298.416666666667</v>
      </c>
      <c r="F76" s="37">
        <v>4230.1333333333332</v>
      </c>
      <c r="G76" s="37">
        <v>4186.3666666666668</v>
      </c>
      <c r="H76" s="37">
        <v>4410.4666666666672</v>
      </c>
      <c r="I76" s="37">
        <v>4454.2333333333336</v>
      </c>
      <c r="J76" s="37">
        <v>4522.5166666666673</v>
      </c>
      <c r="K76" s="28">
        <v>4385.95</v>
      </c>
      <c r="L76" s="28">
        <v>4273.8999999999996</v>
      </c>
      <c r="M76" s="28">
        <v>4.5148000000000001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3504.4</v>
      </c>
      <c r="D77" s="37">
        <v>3510.6833333333329</v>
      </c>
      <c r="E77" s="37">
        <v>3446.3666666666659</v>
      </c>
      <c r="F77" s="37">
        <v>3388.333333333333</v>
      </c>
      <c r="G77" s="37">
        <v>3324.016666666666</v>
      </c>
      <c r="H77" s="37">
        <v>3568.7166666666658</v>
      </c>
      <c r="I77" s="37">
        <v>3633.0333333333324</v>
      </c>
      <c r="J77" s="37">
        <v>3691.0666666666657</v>
      </c>
      <c r="K77" s="28">
        <v>3575</v>
      </c>
      <c r="L77" s="28">
        <v>3452.65</v>
      </c>
      <c r="M77" s="28">
        <v>3.7877800000000001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2051.9499999999998</v>
      </c>
      <c r="D78" s="37">
        <v>2070.85</v>
      </c>
      <c r="E78" s="37">
        <v>1998.6999999999998</v>
      </c>
      <c r="F78" s="37">
        <v>1945.4499999999998</v>
      </c>
      <c r="G78" s="37">
        <v>1873.2999999999997</v>
      </c>
      <c r="H78" s="37">
        <v>2124.1</v>
      </c>
      <c r="I78" s="37">
        <v>2196.2500000000005</v>
      </c>
      <c r="J78" s="37">
        <v>2249.5</v>
      </c>
      <c r="K78" s="28">
        <v>2143</v>
      </c>
      <c r="L78" s="28">
        <v>2017.6</v>
      </c>
      <c r="M78" s="28">
        <v>16.134350000000001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3905.8</v>
      </c>
      <c r="D79" s="37">
        <v>3924.25</v>
      </c>
      <c r="E79" s="37">
        <v>3863.55</v>
      </c>
      <c r="F79" s="37">
        <v>3821.3</v>
      </c>
      <c r="G79" s="37">
        <v>3760.6000000000004</v>
      </c>
      <c r="H79" s="37">
        <v>3966.5</v>
      </c>
      <c r="I79" s="37">
        <v>4027.2</v>
      </c>
      <c r="J79" s="37">
        <v>4069.45</v>
      </c>
      <c r="K79" s="28">
        <v>3984.95</v>
      </c>
      <c r="L79" s="28">
        <v>3882</v>
      </c>
      <c r="M79" s="28">
        <v>5.0015799999999997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2696</v>
      </c>
      <c r="D80" s="37">
        <v>2716.4333333333329</v>
      </c>
      <c r="E80" s="37">
        <v>2662.9666666666658</v>
      </c>
      <c r="F80" s="37">
        <v>2629.9333333333329</v>
      </c>
      <c r="G80" s="37">
        <v>2576.4666666666658</v>
      </c>
      <c r="H80" s="37">
        <v>2749.4666666666658</v>
      </c>
      <c r="I80" s="37">
        <v>2802.9333333333329</v>
      </c>
      <c r="J80" s="37">
        <v>2835.9666666666658</v>
      </c>
      <c r="K80" s="28">
        <v>2769.9</v>
      </c>
      <c r="L80" s="28">
        <v>2683.4</v>
      </c>
      <c r="M80" s="28">
        <v>11.732710000000001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430.1</v>
      </c>
      <c r="D81" s="37">
        <v>432.18333333333334</v>
      </c>
      <c r="E81" s="37">
        <v>425.91666666666669</v>
      </c>
      <c r="F81" s="37">
        <v>421.73333333333335</v>
      </c>
      <c r="G81" s="37">
        <v>415.4666666666667</v>
      </c>
      <c r="H81" s="37">
        <v>436.36666666666667</v>
      </c>
      <c r="I81" s="37">
        <v>442.63333333333333</v>
      </c>
      <c r="J81" s="37">
        <v>446.81666666666666</v>
      </c>
      <c r="K81" s="28">
        <v>438.45</v>
      </c>
      <c r="L81" s="28">
        <v>428</v>
      </c>
      <c r="M81" s="28">
        <v>2.0923099999999999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1245.75</v>
      </c>
      <c r="D82" s="37">
        <v>1244</v>
      </c>
      <c r="E82" s="37">
        <v>1231</v>
      </c>
      <c r="F82" s="37">
        <v>1216.25</v>
      </c>
      <c r="G82" s="37">
        <v>1203.25</v>
      </c>
      <c r="H82" s="37">
        <v>1258.75</v>
      </c>
      <c r="I82" s="37">
        <v>1271.75</v>
      </c>
      <c r="J82" s="37">
        <v>1286.5</v>
      </c>
      <c r="K82" s="28">
        <v>1257</v>
      </c>
      <c r="L82" s="28">
        <v>1229.25</v>
      </c>
      <c r="M82" s="28">
        <v>0.49480000000000002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1622.35</v>
      </c>
      <c r="D83" s="37">
        <v>1628.45</v>
      </c>
      <c r="E83" s="37">
        <v>1608.9</v>
      </c>
      <c r="F83" s="37">
        <v>1595.45</v>
      </c>
      <c r="G83" s="37">
        <v>1575.9</v>
      </c>
      <c r="H83" s="37">
        <v>1641.9</v>
      </c>
      <c r="I83" s="37">
        <v>1661.4499999999998</v>
      </c>
      <c r="J83" s="37">
        <v>1674.9</v>
      </c>
      <c r="K83" s="28">
        <v>1648</v>
      </c>
      <c r="L83" s="28">
        <v>1615</v>
      </c>
      <c r="M83" s="28">
        <v>3.3491499999999998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144.75</v>
      </c>
      <c r="D84" s="37">
        <v>145.15</v>
      </c>
      <c r="E84" s="37">
        <v>143.60000000000002</v>
      </c>
      <c r="F84" s="37">
        <v>142.45000000000002</v>
      </c>
      <c r="G84" s="37">
        <v>140.90000000000003</v>
      </c>
      <c r="H84" s="37">
        <v>146.30000000000001</v>
      </c>
      <c r="I84" s="37">
        <v>147.85000000000002</v>
      </c>
      <c r="J84" s="37">
        <v>149</v>
      </c>
      <c r="K84" s="28">
        <v>146.69999999999999</v>
      </c>
      <c r="L84" s="28">
        <v>144</v>
      </c>
      <c r="M84" s="28">
        <v>13.350820000000001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86.1</v>
      </c>
      <c r="D85" s="37">
        <v>86.533333333333346</v>
      </c>
      <c r="E85" s="37">
        <v>85.316666666666691</v>
      </c>
      <c r="F85" s="37">
        <v>84.533333333333346</v>
      </c>
      <c r="G85" s="37">
        <v>83.316666666666691</v>
      </c>
      <c r="H85" s="37">
        <v>87.316666666666691</v>
      </c>
      <c r="I85" s="37">
        <v>88.53333333333336</v>
      </c>
      <c r="J85" s="37">
        <v>89.316666666666691</v>
      </c>
      <c r="K85" s="28">
        <v>87.75</v>
      </c>
      <c r="L85" s="28">
        <v>85.75</v>
      </c>
      <c r="M85" s="28">
        <v>122.64421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240.35</v>
      </c>
      <c r="D86" s="37">
        <v>241.13333333333333</v>
      </c>
      <c r="E86" s="37">
        <v>238.41666666666666</v>
      </c>
      <c r="F86" s="37">
        <v>236.48333333333332</v>
      </c>
      <c r="G86" s="37">
        <v>233.76666666666665</v>
      </c>
      <c r="H86" s="37">
        <v>243.06666666666666</v>
      </c>
      <c r="I86" s="37">
        <v>245.78333333333336</v>
      </c>
      <c r="J86" s="37">
        <v>247.71666666666667</v>
      </c>
      <c r="K86" s="28">
        <v>243.85</v>
      </c>
      <c r="L86" s="28">
        <v>239.2</v>
      </c>
      <c r="M86" s="28">
        <v>10.572660000000001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153.65</v>
      </c>
      <c r="D87" s="37">
        <v>154.11666666666665</v>
      </c>
      <c r="E87" s="37">
        <v>152.48333333333329</v>
      </c>
      <c r="F87" s="37">
        <v>151.31666666666663</v>
      </c>
      <c r="G87" s="37">
        <v>149.68333333333328</v>
      </c>
      <c r="H87" s="37">
        <v>155.2833333333333</v>
      </c>
      <c r="I87" s="37">
        <v>156.91666666666669</v>
      </c>
      <c r="J87" s="37">
        <v>158.08333333333331</v>
      </c>
      <c r="K87" s="28">
        <v>155.75</v>
      </c>
      <c r="L87" s="28">
        <v>152.94999999999999</v>
      </c>
      <c r="M87" s="28">
        <v>74.407359999999997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35.9</v>
      </c>
      <c r="D88" s="37">
        <v>35.816666666666663</v>
      </c>
      <c r="E88" s="37">
        <v>35.233333333333327</v>
      </c>
      <c r="F88" s="37">
        <v>34.566666666666663</v>
      </c>
      <c r="G88" s="37">
        <v>33.983333333333327</v>
      </c>
      <c r="H88" s="37">
        <v>36.483333333333327</v>
      </c>
      <c r="I88" s="37">
        <v>37.06666666666667</v>
      </c>
      <c r="J88" s="37">
        <v>37.733333333333327</v>
      </c>
      <c r="K88" s="28">
        <v>36.4</v>
      </c>
      <c r="L88" s="28">
        <v>35.15</v>
      </c>
      <c r="M88" s="28">
        <v>115.17497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3108.85</v>
      </c>
      <c r="D89" s="37">
        <v>3114.2333333333331</v>
      </c>
      <c r="E89" s="37">
        <v>3086.5166666666664</v>
      </c>
      <c r="F89" s="37">
        <v>3064.1833333333334</v>
      </c>
      <c r="G89" s="37">
        <v>3036.4666666666667</v>
      </c>
      <c r="H89" s="37">
        <v>3136.5666666666662</v>
      </c>
      <c r="I89" s="37">
        <v>3164.2833333333324</v>
      </c>
      <c r="J89" s="37">
        <v>3186.6166666666659</v>
      </c>
      <c r="K89" s="28">
        <v>3141.95</v>
      </c>
      <c r="L89" s="28">
        <v>3091.9</v>
      </c>
      <c r="M89" s="28">
        <v>0.69038999999999995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406.3</v>
      </c>
      <c r="D90" s="37">
        <v>405.36666666666662</v>
      </c>
      <c r="E90" s="37">
        <v>400.93333333333322</v>
      </c>
      <c r="F90" s="37">
        <v>395.56666666666661</v>
      </c>
      <c r="G90" s="37">
        <v>391.13333333333321</v>
      </c>
      <c r="H90" s="37">
        <v>410.73333333333323</v>
      </c>
      <c r="I90" s="37">
        <v>415.16666666666663</v>
      </c>
      <c r="J90" s="37">
        <v>420.53333333333325</v>
      </c>
      <c r="K90" s="28">
        <v>409.8</v>
      </c>
      <c r="L90" s="28">
        <v>400</v>
      </c>
      <c r="M90" s="28">
        <v>5.30532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830.4</v>
      </c>
      <c r="D91" s="37">
        <v>829.54999999999984</v>
      </c>
      <c r="E91" s="37">
        <v>820.89999999999964</v>
      </c>
      <c r="F91" s="37">
        <v>811.39999999999975</v>
      </c>
      <c r="G91" s="37">
        <v>802.74999999999955</v>
      </c>
      <c r="H91" s="37">
        <v>839.04999999999973</v>
      </c>
      <c r="I91" s="37">
        <v>847.7</v>
      </c>
      <c r="J91" s="37">
        <v>857.19999999999982</v>
      </c>
      <c r="K91" s="28">
        <v>838.2</v>
      </c>
      <c r="L91" s="28">
        <v>820.05</v>
      </c>
      <c r="M91" s="28">
        <v>12.83672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457.5</v>
      </c>
      <c r="D92" s="37">
        <v>458.5</v>
      </c>
      <c r="E92" s="37">
        <v>455.1</v>
      </c>
      <c r="F92" s="37">
        <v>452.70000000000005</v>
      </c>
      <c r="G92" s="37">
        <v>449.30000000000007</v>
      </c>
      <c r="H92" s="37">
        <v>460.9</v>
      </c>
      <c r="I92" s="37">
        <v>464.29999999999995</v>
      </c>
      <c r="J92" s="37">
        <v>466.69999999999993</v>
      </c>
      <c r="K92" s="28">
        <v>461.9</v>
      </c>
      <c r="L92" s="28">
        <v>456.1</v>
      </c>
      <c r="M92" s="28">
        <v>0.29780000000000001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1361.05</v>
      </c>
      <c r="D93" s="37">
        <v>1380.7666666666667</v>
      </c>
      <c r="E93" s="37">
        <v>1337.2833333333333</v>
      </c>
      <c r="F93" s="37">
        <v>1313.5166666666667</v>
      </c>
      <c r="G93" s="37">
        <v>1270.0333333333333</v>
      </c>
      <c r="H93" s="37">
        <v>1404.5333333333333</v>
      </c>
      <c r="I93" s="37">
        <v>1448.0166666666664</v>
      </c>
      <c r="J93" s="37">
        <v>1471.7833333333333</v>
      </c>
      <c r="K93" s="28">
        <v>1424.25</v>
      </c>
      <c r="L93" s="28">
        <v>1357</v>
      </c>
      <c r="M93" s="28">
        <v>7.3766600000000002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1487.35</v>
      </c>
      <c r="D94" s="37">
        <v>1490.95</v>
      </c>
      <c r="E94" s="37">
        <v>1472.5500000000002</v>
      </c>
      <c r="F94" s="37">
        <v>1457.7500000000002</v>
      </c>
      <c r="G94" s="37">
        <v>1439.3500000000004</v>
      </c>
      <c r="H94" s="37">
        <v>1505.75</v>
      </c>
      <c r="I94" s="37">
        <v>1524.15</v>
      </c>
      <c r="J94" s="37">
        <v>1538.9499999999998</v>
      </c>
      <c r="K94" s="28">
        <v>1509.35</v>
      </c>
      <c r="L94" s="28">
        <v>1476.15</v>
      </c>
      <c r="M94" s="28">
        <v>7.7298999999999998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573.70000000000005</v>
      </c>
      <c r="D95" s="37">
        <v>571.43333333333339</v>
      </c>
      <c r="E95" s="37">
        <v>559.11666666666679</v>
      </c>
      <c r="F95" s="37">
        <v>544.53333333333342</v>
      </c>
      <c r="G95" s="37">
        <v>532.21666666666681</v>
      </c>
      <c r="H95" s="37">
        <v>586.01666666666677</v>
      </c>
      <c r="I95" s="37">
        <v>598.33333333333337</v>
      </c>
      <c r="J95" s="37">
        <v>612.91666666666674</v>
      </c>
      <c r="K95" s="28">
        <v>583.75</v>
      </c>
      <c r="L95" s="28">
        <v>556.85</v>
      </c>
      <c r="M95" s="28">
        <v>20.291650000000001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266</v>
      </c>
      <c r="D96" s="37">
        <v>265.88333333333338</v>
      </c>
      <c r="E96" s="37">
        <v>263.31666666666678</v>
      </c>
      <c r="F96" s="37">
        <v>260.63333333333338</v>
      </c>
      <c r="G96" s="37">
        <v>258.06666666666678</v>
      </c>
      <c r="H96" s="37">
        <v>268.56666666666678</v>
      </c>
      <c r="I96" s="37">
        <v>271.13333333333338</v>
      </c>
      <c r="J96" s="37">
        <v>273.81666666666678</v>
      </c>
      <c r="K96" s="28">
        <v>268.45</v>
      </c>
      <c r="L96" s="28">
        <v>263.2</v>
      </c>
      <c r="M96" s="28">
        <v>4.234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1073.7</v>
      </c>
      <c r="D97" s="37">
        <v>1080.6166666666668</v>
      </c>
      <c r="E97" s="37">
        <v>1063.8833333333337</v>
      </c>
      <c r="F97" s="37">
        <v>1054.0666666666668</v>
      </c>
      <c r="G97" s="37">
        <v>1037.3333333333337</v>
      </c>
      <c r="H97" s="37">
        <v>1090.4333333333336</v>
      </c>
      <c r="I97" s="37">
        <v>1107.1666666666667</v>
      </c>
      <c r="J97" s="37">
        <v>1116.9833333333336</v>
      </c>
      <c r="K97" s="28">
        <v>1097.3499999999999</v>
      </c>
      <c r="L97" s="28">
        <v>1070.8</v>
      </c>
      <c r="M97" s="28">
        <v>28.65869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1775.1</v>
      </c>
      <c r="D98" s="37">
        <v>1791.95</v>
      </c>
      <c r="E98" s="37">
        <v>1753.3000000000002</v>
      </c>
      <c r="F98" s="37">
        <v>1731.5000000000002</v>
      </c>
      <c r="G98" s="37">
        <v>1692.8500000000004</v>
      </c>
      <c r="H98" s="37">
        <v>1813.75</v>
      </c>
      <c r="I98" s="37">
        <v>1852.4</v>
      </c>
      <c r="J98" s="37">
        <v>1874.1999999999998</v>
      </c>
      <c r="K98" s="28">
        <v>1830.6</v>
      </c>
      <c r="L98" s="28">
        <v>1770.15</v>
      </c>
      <c r="M98" s="28">
        <v>3.8651399999999998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1313.9</v>
      </c>
      <c r="D99" s="37">
        <v>1319.0666666666666</v>
      </c>
      <c r="E99" s="37">
        <v>1304.8333333333333</v>
      </c>
      <c r="F99" s="37">
        <v>1295.7666666666667</v>
      </c>
      <c r="G99" s="37">
        <v>1281.5333333333333</v>
      </c>
      <c r="H99" s="37">
        <v>1328.1333333333332</v>
      </c>
      <c r="I99" s="37">
        <v>1342.3666666666668</v>
      </c>
      <c r="J99" s="37">
        <v>1351.4333333333332</v>
      </c>
      <c r="K99" s="28">
        <v>1333.3</v>
      </c>
      <c r="L99" s="28">
        <v>1310</v>
      </c>
      <c r="M99" s="28">
        <v>78.661919999999995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550</v>
      </c>
      <c r="D100" s="37">
        <v>552.0333333333333</v>
      </c>
      <c r="E100" s="37">
        <v>545.51666666666665</v>
      </c>
      <c r="F100" s="37">
        <v>541.0333333333333</v>
      </c>
      <c r="G100" s="37">
        <v>534.51666666666665</v>
      </c>
      <c r="H100" s="37">
        <v>556.51666666666665</v>
      </c>
      <c r="I100" s="37">
        <v>563.0333333333333</v>
      </c>
      <c r="J100" s="37">
        <v>567.51666666666665</v>
      </c>
      <c r="K100" s="28">
        <v>558.54999999999995</v>
      </c>
      <c r="L100" s="28">
        <v>547.54999999999995</v>
      </c>
      <c r="M100" s="28">
        <v>23.77852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1242.5</v>
      </c>
      <c r="D101" s="37">
        <v>1252.4166666666667</v>
      </c>
      <c r="E101" s="37">
        <v>1228.6333333333334</v>
      </c>
      <c r="F101" s="37">
        <v>1214.7666666666667</v>
      </c>
      <c r="G101" s="37">
        <v>1190.9833333333333</v>
      </c>
      <c r="H101" s="37">
        <v>1266.2833333333335</v>
      </c>
      <c r="I101" s="37">
        <v>1290.0666666666668</v>
      </c>
      <c r="J101" s="37">
        <v>1303.9333333333336</v>
      </c>
      <c r="K101" s="28">
        <v>1276.2</v>
      </c>
      <c r="L101" s="28">
        <v>1238.55</v>
      </c>
      <c r="M101" s="28">
        <v>7.29101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2539</v>
      </c>
      <c r="D102" s="37">
        <v>2535</v>
      </c>
      <c r="E102" s="37">
        <v>2515.8000000000002</v>
      </c>
      <c r="F102" s="37">
        <v>2492.6000000000004</v>
      </c>
      <c r="G102" s="37">
        <v>2473.4000000000005</v>
      </c>
      <c r="H102" s="37">
        <v>2558.1999999999998</v>
      </c>
      <c r="I102" s="37">
        <v>2577.3999999999996</v>
      </c>
      <c r="J102" s="37">
        <v>2600.5999999999995</v>
      </c>
      <c r="K102" s="28">
        <v>2554.1999999999998</v>
      </c>
      <c r="L102" s="28">
        <v>2511.8000000000002</v>
      </c>
      <c r="M102" s="28">
        <v>3.3216800000000002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436.1</v>
      </c>
      <c r="D103" s="37">
        <v>432.66666666666669</v>
      </c>
      <c r="E103" s="37">
        <v>426.93333333333339</v>
      </c>
      <c r="F103" s="37">
        <v>417.76666666666671</v>
      </c>
      <c r="G103" s="37">
        <v>412.03333333333342</v>
      </c>
      <c r="H103" s="37">
        <v>441.83333333333337</v>
      </c>
      <c r="I103" s="37">
        <v>447.56666666666661</v>
      </c>
      <c r="J103" s="37">
        <v>456.73333333333335</v>
      </c>
      <c r="K103" s="28">
        <v>438.4</v>
      </c>
      <c r="L103" s="28">
        <v>423.5</v>
      </c>
      <c r="M103" s="28">
        <v>180.52316999999999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1681</v>
      </c>
      <c r="D104" s="37">
        <v>1682.0333333333335</v>
      </c>
      <c r="E104" s="37">
        <v>1665.0666666666671</v>
      </c>
      <c r="F104" s="37">
        <v>1649.1333333333334</v>
      </c>
      <c r="G104" s="37">
        <v>1632.166666666667</v>
      </c>
      <c r="H104" s="37">
        <v>1697.9666666666672</v>
      </c>
      <c r="I104" s="37">
        <v>1714.9333333333338</v>
      </c>
      <c r="J104" s="37">
        <v>1730.8666666666672</v>
      </c>
      <c r="K104" s="28">
        <v>1699</v>
      </c>
      <c r="L104" s="28">
        <v>1666.1</v>
      </c>
      <c r="M104" s="28">
        <v>8.4925499999999996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100.7</v>
      </c>
      <c r="D105" s="37">
        <v>100.56666666666666</v>
      </c>
      <c r="E105" s="37">
        <v>98.883333333333326</v>
      </c>
      <c r="F105" s="37">
        <v>97.066666666666663</v>
      </c>
      <c r="G105" s="37">
        <v>95.383333333333326</v>
      </c>
      <c r="H105" s="37">
        <v>102.38333333333333</v>
      </c>
      <c r="I105" s="37">
        <v>104.06666666666666</v>
      </c>
      <c r="J105" s="37">
        <v>105.88333333333333</v>
      </c>
      <c r="K105" s="28">
        <v>102.25</v>
      </c>
      <c r="L105" s="28">
        <v>98.75</v>
      </c>
      <c r="M105" s="28">
        <v>49.595649999999999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243.65</v>
      </c>
      <c r="D106" s="37">
        <v>245.65</v>
      </c>
      <c r="E106" s="37">
        <v>236.3</v>
      </c>
      <c r="F106" s="37">
        <v>228.95000000000002</v>
      </c>
      <c r="G106" s="37">
        <v>219.60000000000002</v>
      </c>
      <c r="H106" s="37">
        <v>253</v>
      </c>
      <c r="I106" s="37">
        <v>262.34999999999997</v>
      </c>
      <c r="J106" s="37">
        <v>269.7</v>
      </c>
      <c r="K106" s="28">
        <v>255</v>
      </c>
      <c r="L106" s="28">
        <v>238.3</v>
      </c>
      <c r="M106" s="28">
        <v>81.919409999999999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2291.4</v>
      </c>
      <c r="D107" s="37">
        <v>2276.5</v>
      </c>
      <c r="E107" s="37">
        <v>2251</v>
      </c>
      <c r="F107" s="37">
        <v>2210.6</v>
      </c>
      <c r="G107" s="37">
        <v>2185.1</v>
      </c>
      <c r="H107" s="37">
        <v>2316.9</v>
      </c>
      <c r="I107" s="37">
        <v>2342.4</v>
      </c>
      <c r="J107" s="37">
        <v>2382.8000000000002</v>
      </c>
      <c r="K107" s="28">
        <v>2302</v>
      </c>
      <c r="L107" s="28">
        <v>2236.1</v>
      </c>
      <c r="M107" s="28">
        <v>21.374549999999999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291</v>
      </c>
      <c r="D108" s="37">
        <v>293.11666666666667</v>
      </c>
      <c r="E108" s="37">
        <v>288.23333333333335</v>
      </c>
      <c r="F108" s="37">
        <v>285.4666666666667</v>
      </c>
      <c r="G108" s="37">
        <v>280.58333333333337</v>
      </c>
      <c r="H108" s="37">
        <v>295.88333333333333</v>
      </c>
      <c r="I108" s="37">
        <v>300.76666666666665</v>
      </c>
      <c r="J108" s="37">
        <v>303.5333333333333</v>
      </c>
      <c r="K108" s="28">
        <v>298</v>
      </c>
      <c r="L108" s="28">
        <v>290.35000000000002</v>
      </c>
      <c r="M108" s="28">
        <v>3.7142300000000001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2184.5500000000002</v>
      </c>
      <c r="D109" s="37">
        <v>2193.5166666666669</v>
      </c>
      <c r="E109" s="37">
        <v>2169.0333333333338</v>
      </c>
      <c r="F109" s="37">
        <v>2153.5166666666669</v>
      </c>
      <c r="G109" s="37">
        <v>2129.0333333333338</v>
      </c>
      <c r="H109" s="37">
        <v>2209.0333333333338</v>
      </c>
      <c r="I109" s="37">
        <v>2233.5166666666664</v>
      </c>
      <c r="J109" s="37">
        <v>2249.0333333333338</v>
      </c>
      <c r="K109" s="28">
        <v>2218</v>
      </c>
      <c r="L109" s="28">
        <v>2178</v>
      </c>
      <c r="M109" s="28">
        <v>24.724150000000002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707.35</v>
      </c>
      <c r="D110" s="37">
        <v>710.15</v>
      </c>
      <c r="E110" s="37">
        <v>703.3</v>
      </c>
      <c r="F110" s="37">
        <v>699.25</v>
      </c>
      <c r="G110" s="37">
        <v>692.4</v>
      </c>
      <c r="H110" s="37">
        <v>714.19999999999993</v>
      </c>
      <c r="I110" s="37">
        <v>721.05000000000007</v>
      </c>
      <c r="J110" s="37">
        <v>725.09999999999991</v>
      </c>
      <c r="K110" s="28">
        <v>717</v>
      </c>
      <c r="L110" s="28">
        <v>706.1</v>
      </c>
      <c r="M110" s="28">
        <v>118.35012999999999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1285.3499999999999</v>
      </c>
      <c r="D111" s="37">
        <v>1294.3833333333334</v>
      </c>
      <c r="E111" s="37">
        <v>1264.0666666666668</v>
      </c>
      <c r="F111" s="37">
        <v>1242.7833333333333</v>
      </c>
      <c r="G111" s="37">
        <v>1212.4666666666667</v>
      </c>
      <c r="H111" s="37">
        <v>1315.666666666667</v>
      </c>
      <c r="I111" s="37">
        <v>1345.9833333333336</v>
      </c>
      <c r="J111" s="37">
        <v>1367.2666666666671</v>
      </c>
      <c r="K111" s="28">
        <v>1324.7</v>
      </c>
      <c r="L111" s="28">
        <v>1273.0999999999999</v>
      </c>
      <c r="M111" s="28">
        <v>5.2510000000000003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502.7</v>
      </c>
      <c r="D112" s="37">
        <v>507.11666666666662</v>
      </c>
      <c r="E112" s="37">
        <v>496.63333333333321</v>
      </c>
      <c r="F112" s="37">
        <v>490.56666666666661</v>
      </c>
      <c r="G112" s="37">
        <v>480.0833333333332</v>
      </c>
      <c r="H112" s="37">
        <v>513.18333333333317</v>
      </c>
      <c r="I112" s="37">
        <v>523.66666666666674</v>
      </c>
      <c r="J112" s="37">
        <v>529.73333333333323</v>
      </c>
      <c r="K112" s="28">
        <v>517.6</v>
      </c>
      <c r="L112" s="28">
        <v>501.05</v>
      </c>
      <c r="M112" s="28">
        <v>13.74241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489.7</v>
      </c>
      <c r="D113" s="37">
        <v>494.56666666666666</v>
      </c>
      <c r="E113" s="37">
        <v>481.63333333333333</v>
      </c>
      <c r="F113" s="37">
        <v>473.56666666666666</v>
      </c>
      <c r="G113" s="37">
        <v>460.63333333333333</v>
      </c>
      <c r="H113" s="37">
        <v>502.63333333333333</v>
      </c>
      <c r="I113" s="37">
        <v>515.56666666666661</v>
      </c>
      <c r="J113" s="37">
        <v>523.63333333333333</v>
      </c>
      <c r="K113" s="28">
        <v>507.5</v>
      </c>
      <c r="L113" s="28">
        <v>486.5</v>
      </c>
      <c r="M113" s="28">
        <v>1.7451000000000001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36.450000000000003</v>
      </c>
      <c r="D114" s="37">
        <v>36.683333333333337</v>
      </c>
      <c r="E114" s="37">
        <v>36.116666666666674</v>
      </c>
      <c r="F114" s="37">
        <v>35.783333333333339</v>
      </c>
      <c r="G114" s="37">
        <v>35.216666666666676</v>
      </c>
      <c r="H114" s="37">
        <v>37.016666666666673</v>
      </c>
      <c r="I114" s="37">
        <v>37.583333333333336</v>
      </c>
      <c r="J114" s="37">
        <v>37.916666666666671</v>
      </c>
      <c r="K114" s="28">
        <v>37.25</v>
      </c>
      <c r="L114" s="28">
        <v>36.35</v>
      </c>
      <c r="M114" s="28">
        <v>179.61418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266.8</v>
      </c>
      <c r="D115" s="37">
        <v>265.91666666666669</v>
      </c>
      <c r="E115" s="37">
        <v>264.03333333333336</v>
      </c>
      <c r="F115" s="37">
        <v>261.26666666666665</v>
      </c>
      <c r="G115" s="37">
        <v>259.38333333333333</v>
      </c>
      <c r="H115" s="37">
        <v>268.68333333333339</v>
      </c>
      <c r="I115" s="37">
        <v>270.56666666666672</v>
      </c>
      <c r="J115" s="37">
        <v>273.33333333333343</v>
      </c>
      <c r="K115" s="28">
        <v>267.8</v>
      </c>
      <c r="L115" s="28">
        <v>263.14999999999998</v>
      </c>
      <c r="M115" s="28">
        <v>202.00332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4258.75</v>
      </c>
      <c r="D116" s="37">
        <v>4297.0999999999995</v>
      </c>
      <c r="E116" s="37">
        <v>4204.1999999999989</v>
      </c>
      <c r="F116" s="37">
        <v>4149.6499999999996</v>
      </c>
      <c r="G116" s="37">
        <v>4056.7499999999991</v>
      </c>
      <c r="H116" s="37">
        <v>4351.6499999999987</v>
      </c>
      <c r="I116" s="37">
        <v>4444.5499999999984</v>
      </c>
      <c r="J116" s="37">
        <v>4499.0999999999985</v>
      </c>
      <c r="K116" s="28">
        <v>4390</v>
      </c>
      <c r="L116" s="28">
        <v>4242.55</v>
      </c>
      <c r="M116" s="28">
        <v>0.94845000000000002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153.75</v>
      </c>
      <c r="D117" s="37">
        <v>154.65</v>
      </c>
      <c r="E117" s="37">
        <v>151.65</v>
      </c>
      <c r="F117" s="37">
        <v>149.55000000000001</v>
      </c>
      <c r="G117" s="37">
        <v>146.55000000000001</v>
      </c>
      <c r="H117" s="37">
        <v>156.75</v>
      </c>
      <c r="I117" s="37">
        <v>159.75</v>
      </c>
      <c r="J117" s="37">
        <v>161.85</v>
      </c>
      <c r="K117" s="28">
        <v>157.65</v>
      </c>
      <c r="L117" s="28">
        <v>152.55000000000001</v>
      </c>
      <c r="M117" s="28">
        <v>12.7783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226.8</v>
      </c>
      <c r="D118" s="37">
        <v>229.26666666666668</v>
      </c>
      <c r="E118" s="37">
        <v>223.63333333333335</v>
      </c>
      <c r="F118" s="37">
        <v>220.46666666666667</v>
      </c>
      <c r="G118" s="37">
        <v>214.83333333333334</v>
      </c>
      <c r="H118" s="37">
        <v>232.43333333333337</v>
      </c>
      <c r="I118" s="37">
        <v>238.06666666666669</v>
      </c>
      <c r="J118" s="37">
        <v>241.23333333333338</v>
      </c>
      <c r="K118" s="28">
        <v>234.9</v>
      </c>
      <c r="L118" s="28">
        <v>226.1</v>
      </c>
      <c r="M118" s="28">
        <v>70.005080000000007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118.05</v>
      </c>
      <c r="D119" s="37">
        <v>120.06666666666666</v>
      </c>
      <c r="E119" s="37">
        <v>115.73333333333332</v>
      </c>
      <c r="F119" s="37">
        <v>113.41666666666666</v>
      </c>
      <c r="G119" s="37">
        <v>109.08333333333331</v>
      </c>
      <c r="H119" s="37">
        <v>122.38333333333333</v>
      </c>
      <c r="I119" s="37">
        <v>126.71666666666667</v>
      </c>
      <c r="J119" s="37">
        <v>129.03333333333333</v>
      </c>
      <c r="K119" s="28">
        <v>124.4</v>
      </c>
      <c r="L119" s="28">
        <v>117.75</v>
      </c>
      <c r="M119" s="28">
        <v>432.68313000000001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671.75</v>
      </c>
      <c r="D120" s="37">
        <v>677.66666666666663</v>
      </c>
      <c r="E120" s="37">
        <v>662.68333333333328</v>
      </c>
      <c r="F120" s="37">
        <v>653.61666666666667</v>
      </c>
      <c r="G120" s="37">
        <v>638.63333333333333</v>
      </c>
      <c r="H120" s="37">
        <v>686.73333333333323</v>
      </c>
      <c r="I120" s="37">
        <v>701.71666666666658</v>
      </c>
      <c r="J120" s="37">
        <v>710.78333333333319</v>
      </c>
      <c r="K120" s="28">
        <v>692.65</v>
      </c>
      <c r="L120" s="28">
        <v>668.6</v>
      </c>
      <c r="M120" s="28">
        <v>23.85266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21.55</v>
      </c>
      <c r="D121" s="37">
        <v>21.616666666666664</v>
      </c>
      <c r="E121" s="37">
        <v>21.433333333333326</v>
      </c>
      <c r="F121" s="37">
        <v>21.316666666666663</v>
      </c>
      <c r="G121" s="37">
        <v>21.133333333333326</v>
      </c>
      <c r="H121" s="37">
        <v>21.733333333333327</v>
      </c>
      <c r="I121" s="37">
        <v>21.916666666666664</v>
      </c>
      <c r="J121" s="37">
        <v>22.033333333333328</v>
      </c>
      <c r="K121" s="28">
        <v>21.8</v>
      </c>
      <c r="L121" s="28">
        <v>21.5</v>
      </c>
      <c r="M121" s="28">
        <v>31.98002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389.25</v>
      </c>
      <c r="D122" s="37">
        <v>389.34999999999997</v>
      </c>
      <c r="E122" s="37">
        <v>384.29999999999995</v>
      </c>
      <c r="F122" s="37">
        <v>379.34999999999997</v>
      </c>
      <c r="G122" s="37">
        <v>374.29999999999995</v>
      </c>
      <c r="H122" s="37">
        <v>394.29999999999995</v>
      </c>
      <c r="I122" s="37">
        <v>399.35</v>
      </c>
      <c r="J122" s="37">
        <v>404.29999999999995</v>
      </c>
      <c r="K122" s="28">
        <v>394.4</v>
      </c>
      <c r="L122" s="28">
        <v>384.4</v>
      </c>
      <c r="M122" s="28">
        <v>34.745980000000003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200.9</v>
      </c>
      <c r="D123" s="37">
        <v>200.81666666666669</v>
      </c>
      <c r="E123" s="37">
        <v>198.03333333333339</v>
      </c>
      <c r="F123" s="37">
        <v>195.16666666666669</v>
      </c>
      <c r="G123" s="37">
        <v>192.38333333333338</v>
      </c>
      <c r="H123" s="37">
        <v>203.68333333333339</v>
      </c>
      <c r="I123" s="37">
        <v>206.4666666666667</v>
      </c>
      <c r="J123" s="37">
        <v>209.3333333333334</v>
      </c>
      <c r="K123" s="28">
        <v>203.6</v>
      </c>
      <c r="L123" s="28">
        <v>197.95</v>
      </c>
      <c r="M123" s="28">
        <v>42.72128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903.15</v>
      </c>
      <c r="D124" s="37">
        <v>906.71666666666658</v>
      </c>
      <c r="E124" s="37">
        <v>895.48333333333312</v>
      </c>
      <c r="F124" s="37">
        <v>887.81666666666649</v>
      </c>
      <c r="G124" s="37">
        <v>876.58333333333303</v>
      </c>
      <c r="H124" s="37">
        <v>914.38333333333321</v>
      </c>
      <c r="I124" s="37">
        <v>925.61666666666656</v>
      </c>
      <c r="J124" s="37">
        <v>933.2833333333333</v>
      </c>
      <c r="K124" s="28">
        <v>917.95</v>
      </c>
      <c r="L124" s="28">
        <v>899.05</v>
      </c>
      <c r="M124" s="28">
        <v>26.65522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3604.05</v>
      </c>
      <c r="D125" s="37">
        <v>3620.85</v>
      </c>
      <c r="E125" s="37">
        <v>3549.7</v>
      </c>
      <c r="F125" s="37">
        <v>3495.35</v>
      </c>
      <c r="G125" s="37">
        <v>3424.2</v>
      </c>
      <c r="H125" s="37">
        <v>3675.2</v>
      </c>
      <c r="I125" s="37">
        <v>3746.3500000000004</v>
      </c>
      <c r="J125" s="37">
        <v>3800.7</v>
      </c>
      <c r="K125" s="28">
        <v>3692</v>
      </c>
      <c r="L125" s="28">
        <v>3566.5</v>
      </c>
      <c r="M125" s="28">
        <v>3.5226899999999999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1509.2</v>
      </c>
      <c r="D126" s="37">
        <v>1521.3999999999999</v>
      </c>
      <c r="E126" s="37">
        <v>1493.0999999999997</v>
      </c>
      <c r="F126" s="37">
        <v>1476.9999999999998</v>
      </c>
      <c r="G126" s="37">
        <v>1448.6999999999996</v>
      </c>
      <c r="H126" s="37">
        <v>1537.4999999999998</v>
      </c>
      <c r="I126" s="37">
        <v>1565.8</v>
      </c>
      <c r="J126" s="37">
        <v>1581.8999999999999</v>
      </c>
      <c r="K126" s="28">
        <v>1549.7</v>
      </c>
      <c r="L126" s="28">
        <v>1505.3</v>
      </c>
      <c r="M126" s="28">
        <v>65.94126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1696.4</v>
      </c>
      <c r="D127" s="37">
        <v>1714.45</v>
      </c>
      <c r="E127" s="37">
        <v>1668.15</v>
      </c>
      <c r="F127" s="37">
        <v>1639.9</v>
      </c>
      <c r="G127" s="37">
        <v>1593.6000000000001</v>
      </c>
      <c r="H127" s="37">
        <v>1742.7</v>
      </c>
      <c r="I127" s="37">
        <v>1788.9999999999998</v>
      </c>
      <c r="J127" s="37">
        <v>1817.25</v>
      </c>
      <c r="K127" s="28">
        <v>1760.75</v>
      </c>
      <c r="L127" s="28">
        <v>1686.2</v>
      </c>
      <c r="M127" s="28">
        <v>13.794510000000001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988.45</v>
      </c>
      <c r="D128" s="37">
        <v>988.5</v>
      </c>
      <c r="E128" s="37">
        <v>979.95</v>
      </c>
      <c r="F128" s="37">
        <v>971.45</v>
      </c>
      <c r="G128" s="37">
        <v>962.90000000000009</v>
      </c>
      <c r="H128" s="37">
        <v>997</v>
      </c>
      <c r="I128" s="37">
        <v>1005.55</v>
      </c>
      <c r="J128" s="37">
        <v>1014.05</v>
      </c>
      <c r="K128" s="28">
        <v>997.05</v>
      </c>
      <c r="L128" s="28">
        <v>980</v>
      </c>
      <c r="M128" s="28">
        <v>2.8646500000000001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278.60000000000002</v>
      </c>
      <c r="D129" s="37">
        <v>283.5</v>
      </c>
      <c r="E129" s="37">
        <v>271.05</v>
      </c>
      <c r="F129" s="37">
        <v>263.5</v>
      </c>
      <c r="G129" s="37">
        <v>251.05</v>
      </c>
      <c r="H129" s="37">
        <v>291.05</v>
      </c>
      <c r="I129" s="37">
        <v>303.50000000000006</v>
      </c>
      <c r="J129" s="37">
        <v>311.05</v>
      </c>
      <c r="K129" s="28">
        <v>295.95</v>
      </c>
      <c r="L129" s="28">
        <v>275.95</v>
      </c>
      <c r="M129" s="28">
        <v>13.65433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631.04999999999995</v>
      </c>
      <c r="D130" s="37">
        <v>634.65</v>
      </c>
      <c r="E130" s="37">
        <v>624.4</v>
      </c>
      <c r="F130" s="37">
        <v>617.75</v>
      </c>
      <c r="G130" s="37">
        <v>607.5</v>
      </c>
      <c r="H130" s="37">
        <v>641.29999999999995</v>
      </c>
      <c r="I130" s="37">
        <v>651.54999999999995</v>
      </c>
      <c r="J130" s="37">
        <v>658.19999999999993</v>
      </c>
      <c r="K130" s="28">
        <v>644.9</v>
      </c>
      <c r="L130" s="28">
        <v>628</v>
      </c>
      <c r="M130" s="28">
        <v>49.415649999999999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482.3</v>
      </c>
      <c r="D131" s="37">
        <v>480.4666666666667</v>
      </c>
      <c r="E131" s="37">
        <v>473.43333333333339</v>
      </c>
      <c r="F131" s="37">
        <v>464.56666666666672</v>
      </c>
      <c r="G131" s="37">
        <v>457.53333333333342</v>
      </c>
      <c r="H131" s="37">
        <v>489.33333333333337</v>
      </c>
      <c r="I131" s="37">
        <v>496.36666666666667</v>
      </c>
      <c r="J131" s="37">
        <v>505.23333333333335</v>
      </c>
      <c r="K131" s="28">
        <v>487.5</v>
      </c>
      <c r="L131" s="28">
        <v>471.6</v>
      </c>
      <c r="M131" s="28">
        <v>67.88982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489.95</v>
      </c>
      <c r="D132" s="37">
        <v>493.13333333333338</v>
      </c>
      <c r="E132" s="37">
        <v>481.81666666666678</v>
      </c>
      <c r="F132" s="37">
        <v>473.68333333333339</v>
      </c>
      <c r="G132" s="37">
        <v>462.36666666666679</v>
      </c>
      <c r="H132" s="37">
        <v>501.26666666666677</v>
      </c>
      <c r="I132" s="37">
        <v>512.58333333333337</v>
      </c>
      <c r="J132" s="37">
        <v>520.7166666666667</v>
      </c>
      <c r="K132" s="28">
        <v>504.45</v>
      </c>
      <c r="L132" s="28">
        <v>485</v>
      </c>
      <c r="M132" s="28">
        <v>27.021059999999999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1846.8</v>
      </c>
      <c r="D133" s="37">
        <v>1850.55</v>
      </c>
      <c r="E133" s="37">
        <v>1837.1</v>
      </c>
      <c r="F133" s="37">
        <v>1827.3999999999999</v>
      </c>
      <c r="G133" s="37">
        <v>1813.9499999999998</v>
      </c>
      <c r="H133" s="37">
        <v>1860.25</v>
      </c>
      <c r="I133" s="37">
        <v>1873.7000000000003</v>
      </c>
      <c r="J133" s="37">
        <v>1883.4</v>
      </c>
      <c r="K133" s="28">
        <v>1864</v>
      </c>
      <c r="L133" s="28">
        <v>1840.85</v>
      </c>
      <c r="M133" s="28">
        <v>53.217840000000002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78.7</v>
      </c>
      <c r="D134" s="37">
        <v>79.183333333333337</v>
      </c>
      <c r="E134" s="37">
        <v>77.76666666666668</v>
      </c>
      <c r="F134" s="37">
        <v>76.833333333333343</v>
      </c>
      <c r="G134" s="37">
        <v>75.416666666666686</v>
      </c>
      <c r="H134" s="37">
        <v>80.116666666666674</v>
      </c>
      <c r="I134" s="37">
        <v>81.533333333333331</v>
      </c>
      <c r="J134" s="37">
        <v>82.466666666666669</v>
      </c>
      <c r="K134" s="28">
        <v>80.599999999999994</v>
      </c>
      <c r="L134" s="28">
        <v>78.25</v>
      </c>
      <c r="M134" s="28">
        <v>63.152569999999997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3775.25</v>
      </c>
      <c r="D135" s="37">
        <v>3765.0833333333335</v>
      </c>
      <c r="E135" s="37">
        <v>3690.166666666667</v>
      </c>
      <c r="F135" s="37">
        <v>3605.0833333333335</v>
      </c>
      <c r="G135" s="37">
        <v>3530.166666666667</v>
      </c>
      <c r="H135" s="37">
        <v>3850.166666666667</v>
      </c>
      <c r="I135" s="37">
        <v>3925.0833333333339</v>
      </c>
      <c r="J135" s="37">
        <v>4010.166666666667</v>
      </c>
      <c r="K135" s="28">
        <v>3840</v>
      </c>
      <c r="L135" s="28">
        <v>3680</v>
      </c>
      <c r="M135" s="28">
        <v>5.2319199999999997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358.9</v>
      </c>
      <c r="D136" s="37">
        <v>358.66666666666669</v>
      </c>
      <c r="E136" s="37">
        <v>354.83333333333337</v>
      </c>
      <c r="F136" s="37">
        <v>350.76666666666671</v>
      </c>
      <c r="G136" s="37">
        <v>346.93333333333339</v>
      </c>
      <c r="H136" s="37">
        <v>362.73333333333335</v>
      </c>
      <c r="I136" s="37">
        <v>366.56666666666672</v>
      </c>
      <c r="J136" s="37">
        <v>370.63333333333333</v>
      </c>
      <c r="K136" s="28">
        <v>362.5</v>
      </c>
      <c r="L136" s="28">
        <v>354.6</v>
      </c>
      <c r="M136" s="28">
        <v>24.988119999999999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4214</v>
      </c>
      <c r="D137" s="37">
        <v>4269.416666666667</v>
      </c>
      <c r="E137" s="37">
        <v>4119.1333333333341</v>
      </c>
      <c r="F137" s="37">
        <v>4024.2666666666673</v>
      </c>
      <c r="G137" s="37">
        <v>3873.9833333333345</v>
      </c>
      <c r="H137" s="37">
        <v>4364.2833333333338</v>
      </c>
      <c r="I137" s="37">
        <v>4514.5666666666666</v>
      </c>
      <c r="J137" s="37">
        <v>4609.4333333333334</v>
      </c>
      <c r="K137" s="28">
        <v>4419.7</v>
      </c>
      <c r="L137" s="28">
        <v>4174.55</v>
      </c>
      <c r="M137" s="28">
        <v>9.3544099999999997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1572.5</v>
      </c>
      <c r="D138" s="37">
        <v>1586.8333333333333</v>
      </c>
      <c r="E138" s="37">
        <v>1550.6666666666665</v>
      </c>
      <c r="F138" s="37">
        <v>1528.8333333333333</v>
      </c>
      <c r="G138" s="37">
        <v>1492.6666666666665</v>
      </c>
      <c r="H138" s="37">
        <v>1608.6666666666665</v>
      </c>
      <c r="I138" s="37">
        <v>1644.833333333333</v>
      </c>
      <c r="J138" s="37">
        <v>1666.6666666666665</v>
      </c>
      <c r="K138" s="28">
        <v>1623</v>
      </c>
      <c r="L138" s="28">
        <v>1565</v>
      </c>
      <c r="M138" s="28">
        <v>29.84009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566.9</v>
      </c>
      <c r="D139" s="37">
        <v>566.0333333333333</v>
      </c>
      <c r="E139" s="37">
        <v>561.76666666666665</v>
      </c>
      <c r="F139" s="37">
        <v>556.63333333333333</v>
      </c>
      <c r="G139" s="37">
        <v>552.36666666666667</v>
      </c>
      <c r="H139" s="37">
        <v>571.16666666666663</v>
      </c>
      <c r="I139" s="37">
        <v>575.43333333333328</v>
      </c>
      <c r="J139" s="37">
        <v>580.56666666666661</v>
      </c>
      <c r="K139" s="28">
        <v>570.29999999999995</v>
      </c>
      <c r="L139" s="28">
        <v>560.9</v>
      </c>
      <c r="M139" s="28">
        <v>9.0155499999999993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683.3</v>
      </c>
      <c r="D140" s="37">
        <v>688.88333333333321</v>
      </c>
      <c r="E140" s="37">
        <v>675.11666666666645</v>
      </c>
      <c r="F140" s="37">
        <v>666.93333333333328</v>
      </c>
      <c r="G140" s="37">
        <v>653.16666666666652</v>
      </c>
      <c r="H140" s="37">
        <v>697.06666666666638</v>
      </c>
      <c r="I140" s="37">
        <v>710.83333333333326</v>
      </c>
      <c r="J140" s="37">
        <v>719.01666666666631</v>
      </c>
      <c r="K140" s="28">
        <v>702.65</v>
      </c>
      <c r="L140" s="28">
        <v>680.7</v>
      </c>
      <c r="M140" s="28">
        <v>14.32014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74687.649999999994</v>
      </c>
      <c r="D141" s="37">
        <v>74449.549999999988</v>
      </c>
      <c r="E141" s="37">
        <v>74049.14999999998</v>
      </c>
      <c r="F141" s="37">
        <v>73410.649999999994</v>
      </c>
      <c r="G141" s="37">
        <v>73010.249999999985</v>
      </c>
      <c r="H141" s="37">
        <v>75088.049999999974</v>
      </c>
      <c r="I141" s="37">
        <v>75488.45</v>
      </c>
      <c r="J141" s="37">
        <v>76126.949999999968</v>
      </c>
      <c r="K141" s="28">
        <v>74849.95</v>
      </c>
      <c r="L141" s="28">
        <v>73811.05</v>
      </c>
      <c r="M141" s="28">
        <v>0.10398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765.4</v>
      </c>
      <c r="D142" s="37">
        <v>768.4</v>
      </c>
      <c r="E142" s="37">
        <v>760.3</v>
      </c>
      <c r="F142" s="37">
        <v>755.19999999999993</v>
      </c>
      <c r="G142" s="37">
        <v>747.09999999999991</v>
      </c>
      <c r="H142" s="37">
        <v>773.5</v>
      </c>
      <c r="I142" s="37">
        <v>781.60000000000014</v>
      </c>
      <c r="J142" s="37">
        <v>786.7</v>
      </c>
      <c r="K142" s="28">
        <v>776.5</v>
      </c>
      <c r="L142" s="28">
        <v>763.3</v>
      </c>
      <c r="M142" s="28">
        <v>2.64514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173.75</v>
      </c>
      <c r="D143" s="37">
        <v>174.4666666666667</v>
      </c>
      <c r="E143" s="37">
        <v>172.0833333333334</v>
      </c>
      <c r="F143" s="37">
        <v>170.41666666666671</v>
      </c>
      <c r="G143" s="37">
        <v>168.03333333333342</v>
      </c>
      <c r="H143" s="37">
        <v>176.13333333333338</v>
      </c>
      <c r="I143" s="37">
        <v>178.51666666666671</v>
      </c>
      <c r="J143" s="37">
        <v>180.18333333333337</v>
      </c>
      <c r="K143" s="28">
        <v>176.85</v>
      </c>
      <c r="L143" s="28">
        <v>172.8</v>
      </c>
      <c r="M143" s="28">
        <v>20.920870000000001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913.3</v>
      </c>
      <c r="D144" s="37">
        <v>913.75</v>
      </c>
      <c r="E144" s="37">
        <v>904.75</v>
      </c>
      <c r="F144" s="37">
        <v>896.2</v>
      </c>
      <c r="G144" s="37">
        <v>887.2</v>
      </c>
      <c r="H144" s="37">
        <v>922.3</v>
      </c>
      <c r="I144" s="37">
        <v>931.3</v>
      </c>
      <c r="J144" s="37">
        <v>939.84999999999991</v>
      </c>
      <c r="K144" s="28">
        <v>922.75</v>
      </c>
      <c r="L144" s="28">
        <v>905.2</v>
      </c>
      <c r="M144" s="28">
        <v>32.035220000000002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104.55</v>
      </c>
      <c r="D145" s="37">
        <v>105.01666666666665</v>
      </c>
      <c r="E145" s="37">
        <v>103.1333333333333</v>
      </c>
      <c r="F145" s="37">
        <v>101.71666666666664</v>
      </c>
      <c r="G145" s="37">
        <v>99.833333333333286</v>
      </c>
      <c r="H145" s="37">
        <v>106.43333333333331</v>
      </c>
      <c r="I145" s="37">
        <v>108.31666666666666</v>
      </c>
      <c r="J145" s="37">
        <v>109.73333333333332</v>
      </c>
      <c r="K145" s="28">
        <v>106.9</v>
      </c>
      <c r="L145" s="28">
        <v>103.6</v>
      </c>
      <c r="M145" s="28">
        <v>58.55829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523.75</v>
      </c>
      <c r="D146" s="37">
        <v>517.6</v>
      </c>
      <c r="E146" s="37">
        <v>509.15000000000009</v>
      </c>
      <c r="F146" s="37">
        <v>494.55000000000007</v>
      </c>
      <c r="G146" s="37">
        <v>486.10000000000014</v>
      </c>
      <c r="H146" s="37">
        <v>532.20000000000005</v>
      </c>
      <c r="I146" s="37">
        <v>540.65000000000009</v>
      </c>
      <c r="J146" s="37">
        <v>555.25</v>
      </c>
      <c r="K146" s="28">
        <v>526.04999999999995</v>
      </c>
      <c r="L146" s="28">
        <v>503</v>
      </c>
      <c r="M146" s="28">
        <v>23.333680000000001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7566.55</v>
      </c>
      <c r="D147" s="37">
        <v>7572.1000000000013</v>
      </c>
      <c r="E147" s="37">
        <v>7504.0500000000029</v>
      </c>
      <c r="F147" s="37">
        <v>7441.550000000002</v>
      </c>
      <c r="G147" s="37">
        <v>7373.5000000000036</v>
      </c>
      <c r="H147" s="37">
        <v>7634.6000000000022</v>
      </c>
      <c r="I147" s="37">
        <v>7702.65</v>
      </c>
      <c r="J147" s="37">
        <v>7765.1500000000015</v>
      </c>
      <c r="K147" s="28">
        <v>7640.15</v>
      </c>
      <c r="L147" s="28">
        <v>7509.6</v>
      </c>
      <c r="M147" s="28">
        <v>5.7697000000000003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735.4</v>
      </c>
      <c r="D148" s="37">
        <v>739.63333333333333</v>
      </c>
      <c r="E148" s="37">
        <v>730.26666666666665</v>
      </c>
      <c r="F148" s="37">
        <v>725.13333333333333</v>
      </c>
      <c r="G148" s="37">
        <v>715.76666666666665</v>
      </c>
      <c r="H148" s="37">
        <v>744.76666666666665</v>
      </c>
      <c r="I148" s="37">
        <v>754.13333333333321</v>
      </c>
      <c r="J148" s="37">
        <v>759.26666666666665</v>
      </c>
      <c r="K148" s="28">
        <v>749</v>
      </c>
      <c r="L148" s="28">
        <v>734.5</v>
      </c>
      <c r="M148" s="28">
        <v>4.51173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3026.15</v>
      </c>
      <c r="D149" s="37">
        <v>3062.1166666666668</v>
      </c>
      <c r="E149" s="37">
        <v>2951.4333333333334</v>
      </c>
      <c r="F149" s="37">
        <v>2876.7166666666667</v>
      </c>
      <c r="G149" s="37">
        <v>2766.0333333333333</v>
      </c>
      <c r="H149" s="37">
        <v>3136.8333333333335</v>
      </c>
      <c r="I149" s="37">
        <v>3247.5166666666669</v>
      </c>
      <c r="J149" s="37">
        <v>3322.2333333333336</v>
      </c>
      <c r="K149" s="28">
        <v>3172.8</v>
      </c>
      <c r="L149" s="28">
        <v>2987.4</v>
      </c>
      <c r="M149" s="28">
        <v>12.04964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2643.15</v>
      </c>
      <c r="D150" s="37">
        <v>2644.7666666666669</v>
      </c>
      <c r="E150" s="37">
        <v>2591.6833333333338</v>
      </c>
      <c r="F150" s="37">
        <v>2540.2166666666672</v>
      </c>
      <c r="G150" s="37">
        <v>2487.1333333333341</v>
      </c>
      <c r="H150" s="37">
        <v>2696.2333333333336</v>
      </c>
      <c r="I150" s="37">
        <v>2749.3166666666666</v>
      </c>
      <c r="J150" s="37">
        <v>2800.7833333333333</v>
      </c>
      <c r="K150" s="28">
        <v>2697.85</v>
      </c>
      <c r="L150" s="28">
        <v>2593.3000000000002</v>
      </c>
      <c r="M150" s="28">
        <v>6.6994199999999999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1186.55</v>
      </c>
      <c r="D151" s="37">
        <v>1189.4833333333333</v>
      </c>
      <c r="E151" s="37">
        <v>1169.4666666666667</v>
      </c>
      <c r="F151" s="37">
        <v>1152.3833333333334</v>
      </c>
      <c r="G151" s="37">
        <v>1132.3666666666668</v>
      </c>
      <c r="H151" s="37">
        <v>1206.5666666666666</v>
      </c>
      <c r="I151" s="37">
        <v>1226.5833333333335</v>
      </c>
      <c r="J151" s="37">
        <v>1243.6666666666665</v>
      </c>
      <c r="K151" s="28">
        <v>1209.5</v>
      </c>
      <c r="L151" s="28">
        <v>1172.4000000000001</v>
      </c>
      <c r="M151" s="28">
        <v>5.1121800000000004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715.15</v>
      </c>
      <c r="D152" s="37">
        <v>719.76666666666677</v>
      </c>
      <c r="E152" s="37">
        <v>707.53333333333353</v>
      </c>
      <c r="F152" s="37">
        <v>699.91666666666674</v>
      </c>
      <c r="G152" s="37">
        <v>687.68333333333351</v>
      </c>
      <c r="H152" s="37">
        <v>727.38333333333355</v>
      </c>
      <c r="I152" s="37">
        <v>739.6166666666669</v>
      </c>
      <c r="J152" s="37">
        <v>747.23333333333358</v>
      </c>
      <c r="K152" s="28">
        <v>732</v>
      </c>
      <c r="L152" s="28">
        <v>712.15</v>
      </c>
      <c r="M152" s="28">
        <v>1.2385999999999999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142.55000000000001</v>
      </c>
      <c r="D153" s="37">
        <v>142.85</v>
      </c>
      <c r="E153" s="37">
        <v>141.19999999999999</v>
      </c>
      <c r="F153" s="37">
        <v>139.85</v>
      </c>
      <c r="G153" s="37">
        <v>138.19999999999999</v>
      </c>
      <c r="H153" s="37">
        <v>144.19999999999999</v>
      </c>
      <c r="I153" s="37">
        <v>145.85000000000002</v>
      </c>
      <c r="J153" s="37">
        <v>147.19999999999999</v>
      </c>
      <c r="K153" s="28">
        <v>144.5</v>
      </c>
      <c r="L153" s="28">
        <v>141.5</v>
      </c>
      <c r="M153" s="28">
        <v>54.650289999999998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148.5</v>
      </c>
      <c r="D154" s="37">
        <v>148.86666666666665</v>
      </c>
      <c r="E154" s="37">
        <v>146.83333333333329</v>
      </c>
      <c r="F154" s="37">
        <v>145.16666666666663</v>
      </c>
      <c r="G154" s="37">
        <v>143.13333333333327</v>
      </c>
      <c r="H154" s="37">
        <v>150.5333333333333</v>
      </c>
      <c r="I154" s="37">
        <v>152.56666666666666</v>
      </c>
      <c r="J154" s="37">
        <v>154.23333333333332</v>
      </c>
      <c r="K154" s="28">
        <v>150.9</v>
      </c>
      <c r="L154" s="28">
        <v>147.19999999999999</v>
      </c>
      <c r="M154" s="28">
        <v>176.11218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97.7</v>
      </c>
      <c r="D155" s="37">
        <v>97.3</v>
      </c>
      <c r="E155" s="37">
        <v>95.8</v>
      </c>
      <c r="F155" s="37">
        <v>93.9</v>
      </c>
      <c r="G155" s="37">
        <v>92.4</v>
      </c>
      <c r="H155" s="37">
        <v>99.199999999999989</v>
      </c>
      <c r="I155" s="37">
        <v>100.69999999999999</v>
      </c>
      <c r="J155" s="37">
        <v>102.59999999999998</v>
      </c>
      <c r="K155" s="28">
        <v>98.8</v>
      </c>
      <c r="L155" s="28">
        <v>95.4</v>
      </c>
      <c r="M155" s="28">
        <v>221.48741000000001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3885.4</v>
      </c>
      <c r="D156" s="37">
        <v>3899.7000000000003</v>
      </c>
      <c r="E156" s="37">
        <v>3850.7000000000007</v>
      </c>
      <c r="F156" s="37">
        <v>3816.0000000000005</v>
      </c>
      <c r="G156" s="37">
        <v>3767.0000000000009</v>
      </c>
      <c r="H156" s="37">
        <v>3934.4000000000005</v>
      </c>
      <c r="I156" s="37">
        <v>3983.3999999999996</v>
      </c>
      <c r="J156" s="37">
        <v>4018.1000000000004</v>
      </c>
      <c r="K156" s="28">
        <v>3948.7</v>
      </c>
      <c r="L156" s="28">
        <v>3865</v>
      </c>
      <c r="M156" s="28">
        <v>1.7882400000000001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16343.6</v>
      </c>
      <c r="D157" s="37">
        <v>16324.65</v>
      </c>
      <c r="E157" s="37">
        <v>16230.95</v>
      </c>
      <c r="F157" s="37">
        <v>16118.300000000001</v>
      </c>
      <c r="G157" s="37">
        <v>16024.600000000002</v>
      </c>
      <c r="H157" s="37">
        <v>16437.3</v>
      </c>
      <c r="I157" s="37">
        <v>16531</v>
      </c>
      <c r="J157" s="37">
        <v>16643.649999999998</v>
      </c>
      <c r="K157" s="28">
        <v>16418.349999999999</v>
      </c>
      <c r="L157" s="28">
        <v>16212</v>
      </c>
      <c r="M157" s="28">
        <v>0.96009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276.5</v>
      </c>
      <c r="D158" s="37">
        <v>276.84999999999997</v>
      </c>
      <c r="E158" s="37">
        <v>272.19999999999993</v>
      </c>
      <c r="F158" s="37">
        <v>267.89999999999998</v>
      </c>
      <c r="G158" s="37">
        <v>263.24999999999994</v>
      </c>
      <c r="H158" s="37">
        <v>281.14999999999992</v>
      </c>
      <c r="I158" s="37">
        <v>285.7999999999999</v>
      </c>
      <c r="J158" s="37">
        <v>290.09999999999991</v>
      </c>
      <c r="K158" s="28">
        <v>281.5</v>
      </c>
      <c r="L158" s="28">
        <v>272.55</v>
      </c>
      <c r="M158" s="28">
        <v>8.6483399999999993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819.15</v>
      </c>
      <c r="D159" s="37">
        <v>833.26666666666677</v>
      </c>
      <c r="E159" s="37">
        <v>801.88333333333355</v>
      </c>
      <c r="F159" s="37">
        <v>784.61666666666679</v>
      </c>
      <c r="G159" s="37">
        <v>753.23333333333358</v>
      </c>
      <c r="H159" s="37">
        <v>850.53333333333353</v>
      </c>
      <c r="I159" s="37">
        <v>881.91666666666674</v>
      </c>
      <c r="J159" s="37">
        <v>899.18333333333351</v>
      </c>
      <c r="K159" s="28">
        <v>864.65</v>
      </c>
      <c r="L159" s="28">
        <v>816</v>
      </c>
      <c r="M159" s="28">
        <v>7.0498099999999999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163.19999999999999</v>
      </c>
      <c r="D160" s="37">
        <v>162.63333333333333</v>
      </c>
      <c r="E160" s="37">
        <v>160.76666666666665</v>
      </c>
      <c r="F160" s="37">
        <v>158.33333333333331</v>
      </c>
      <c r="G160" s="37">
        <v>156.46666666666664</v>
      </c>
      <c r="H160" s="37">
        <v>165.06666666666666</v>
      </c>
      <c r="I160" s="37">
        <v>166.93333333333334</v>
      </c>
      <c r="J160" s="37">
        <v>169.36666666666667</v>
      </c>
      <c r="K160" s="28">
        <v>164.5</v>
      </c>
      <c r="L160" s="28">
        <v>160.19999999999999</v>
      </c>
      <c r="M160" s="28">
        <v>126.16831999999999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238.7</v>
      </c>
      <c r="D161" s="37">
        <v>239.6</v>
      </c>
      <c r="E161" s="37">
        <v>233.6</v>
      </c>
      <c r="F161" s="37">
        <v>228.5</v>
      </c>
      <c r="G161" s="37">
        <v>222.5</v>
      </c>
      <c r="H161" s="37">
        <v>244.7</v>
      </c>
      <c r="I161" s="37">
        <v>250.7</v>
      </c>
      <c r="J161" s="37">
        <v>255.79999999999998</v>
      </c>
      <c r="K161" s="28">
        <v>245.6</v>
      </c>
      <c r="L161" s="28">
        <v>234.5</v>
      </c>
      <c r="M161" s="28">
        <v>22.298390000000001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2626.85</v>
      </c>
      <c r="D162" s="37">
        <v>2606.25</v>
      </c>
      <c r="E162" s="37">
        <v>2570.6999999999998</v>
      </c>
      <c r="F162" s="37">
        <v>2514.5499999999997</v>
      </c>
      <c r="G162" s="37">
        <v>2478.9999999999995</v>
      </c>
      <c r="H162" s="37">
        <v>2662.4</v>
      </c>
      <c r="I162" s="37">
        <v>2697.9500000000003</v>
      </c>
      <c r="J162" s="37">
        <v>2754.1000000000004</v>
      </c>
      <c r="K162" s="28">
        <v>2641.8</v>
      </c>
      <c r="L162" s="28">
        <v>2550.1</v>
      </c>
      <c r="M162" s="28">
        <v>6.6490499999999999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42916.9</v>
      </c>
      <c r="D163" s="37">
        <v>42770.533333333333</v>
      </c>
      <c r="E163" s="37">
        <v>42461.066666666666</v>
      </c>
      <c r="F163" s="37">
        <v>42005.23333333333</v>
      </c>
      <c r="G163" s="37">
        <v>41695.766666666663</v>
      </c>
      <c r="H163" s="37">
        <v>43226.366666666669</v>
      </c>
      <c r="I163" s="37">
        <v>43535.833333333328</v>
      </c>
      <c r="J163" s="37">
        <v>43991.666666666672</v>
      </c>
      <c r="K163" s="28">
        <v>43080</v>
      </c>
      <c r="L163" s="28">
        <v>42314.7</v>
      </c>
      <c r="M163" s="28">
        <v>0.22669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223.5</v>
      </c>
      <c r="D164" s="37">
        <v>220.61666666666667</v>
      </c>
      <c r="E164" s="37">
        <v>216.38333333333335</v>
      </c>
      <c r="F164" s="37">
        <v>209.26666666666668</v>
      </c>
      <c r="G164" s="37">
        <v>205.03333333333336</v>
      </c>
      <c r="H164" s="37">
        <v>227.73333333333335</v>
      </c>
      <c r="I164" s="37">
        <v>231.9666666666667</v>
      </c>
      <c r="J164" s="37">
        <v>239.08333333333334</v>
      </c>
      <c r="K164" s="28">
        <v>224.85</v>
      </c>
      <c r="L164" s="28">
        <v>213.5</v>
      </c>
      <c r="M164" s="28">
        <v>65.287040000000005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4298.1000000000004</v>
      </c>
      <c r="D165" s="37">
        <v>4286.7333333333336</v>
      </c>
      <c r="E165" s="37">
        <v>4183.4666666666672</v>
      </c>
      <c r="F165" s="37">
        <v>4068.8333333333339</v>
      </c>
      <c r="G165" s="37">
        <v>3965.5666666666675</v>
      </c>
      <c r="H165" s="37">
        <v>4401.3666666666668</v>
      </c>
      <c r="I165" s="37">
        <v>4504.6333333333332</v>
      </c>
      <c r="J165" s="37">
        <v>4619.2666666666664</v>
      </c>
      <c r="K165" s="28">
        <v>4390</v>
      </c>
      <c r="L165" s="28">
        <v>4172.1000000000004</v>
      </c>
      <c r="M165" s="28">
        <v>1.11646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2162.9499999999998</v>
      </c>
      <c r="D166" s="37">
        <v>2157.6999999999998</v>
      </c>
      <c r="E166" s="37">
        <v>2141.0499999999997</v>
      </c>
      <c r="F166" s="37">
        <v>2119.15</v>
      </c>
      <c r="G166" s="37">
        <v>2102.5</v>
      </c>
      <c r="H166" s="37">
        <v>2179.5999999999995</v>
      </c>
      <c r="I166" s="37">
        <v>2196.2499999999991</v>
      </c>
      <c r="J166" s="37">
        <v>2218.1499999999992</v>
      </c>
      <c r="K166" s="28">
        <v>2174.35</v>
      </c>
      <c r="L166" s="28">
        <v>2135.8000000000002</v>
      </c>
      <c r="M166" s="28">
        <v>6.49979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1981.85</v>
      </c>
      <c r="D167" s="37">
        <v>1993.3</v>
      </c>
      <c r="E167" s="37">
        <v>1963.35</v>
      </c>
      <c r="F167" s="37">
        <v>1944.85</v>
      </c>
      <c r="G167" s="37">
        <v>1914.8999999999999</v>
      </c>
      <c r="H167" s="37">
        <v>2011.8</v>
      </c>
      <c r="I167" s="37">
        <v>2041.7500000000002</v>
      </c>
      <c r="J167" s="37">
        <v>2060.25</v>
      </c>
      <c r="K167" s="28">
        <v>2023.25</v>
      </c>
      <c r="L167" s="28">
        <v>1974.8</v>
      </c>
      <c r="M167" s="28">
        <v>3.5973099999999998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2560.9</v>
      </c>
      <c r="D168" s="37">
        <v>2581.3833333333332</v>
      </c>
      <c r="E168" s="37">
        <v>2535.5166666666664</v>
      </c>
      <c r="F168" s="37">
        <v>2510.1333333333332</v>
      </c>
      <c r="G168" s="37">
        <v>2464.2666666666664</v>
      </c>
      <c r="H168" s="37">
        <v>2606.7666666666664</v>
      </c>
      <c r="I168" s="37">
        <v>2652.6333333333332</v>
      </c>
      <c r="J168" s="37">
        <v>2678.0166666666664</v>
      </c>
      <c r="K168" s="28">
        <v>2627.25</v>
      </c>
      <c r="L168" s="28">
        <v>2556</v>
      </c>
      <c r="M168" s="28">
        <v>2.3355600000000001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109.1</v>
      </c>
      <c r="D169" s="37">
        <v>109.55</v>
      </c>
      <c r="E169" s="37">
        <v>108.44999999999999</v>
      </c>
      <c r="F169" s="37">
        <v>107.8</v>
      </c>
      <c r="G169" s="37">
        <v>106.69999999999999</v>
      </c>
      <c r="H169" s="37">
        <v>110.19999999999999</v>
      </c>
      <c r="I169" s="37">
        <v>111.29999999999998</v>
      </c>
      <c r="J169" s="37">
        <v>111.94999999999999</v>
      </c>
      <c r="K169" s="28">
        <v>110.65</v>
      </c>
      <c r="L169" s="28">
        <v>108.9</v>
      </c>
      <c r="M169" s="28">
        <v>23.927710000000001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227.9</v>
      </c>
      <c r="D170" s="37">
        <v>231.08333333333334</v>
      </c>
      <c r="E170" s="37">
        <v>223.91666666666669</v>
      </c>
      <c r="F170" s="37">
        <v>219.93333333333334</v>
      </c>
      <c r="G170" s="37">
        <v>212.76666666666668</v>
      </c>
      <c r="H170" s="37">
        <v>235.06666666666669</v>
      </c>
      <c r="I170" s="37">
        <v>242.23333333333338</v>
      </c>
      <c r="J170" s="37">
        <v>246.2166666666667</v>
      </c>
      <c r="K170" s="28">
        <v>238.25</v>
      </c>
      <c r="L170" s="28">
        <v>227.1</v>
      </c>
      <c r="M170" s="28">
        <v>143.86162999999999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426.55</v>
      </c>
      <c r="D171" s="37">
        <v>432.93333333333339</v>
      </c>
      <c r="E171" s="37">
        <v>417.46666666666681</v>
      </c>
      <c r="F171" s="37">
        <v>408.38333333333344</v>
      </c>
      <c r="G171" s="37">
        <v>392.91666666666686</v>
      </c>
      <c r="H171" s="37">
        <v>442.01666666666677</v>
      </c>
      <c r="I171" s="37">
        <v>457.48333333333335</v>
      </c>
      <c r="J171" s="37">
        <v>466.56666666666672</v>
      </c>
      <c r="K171" s="28">
        <v>448.4</v>
      </c>
      <c r="L171" s="28">
        <v>423.85</v>
      </c>
      <c r="M171" s="28">
        <v>3.96522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13012.25</v>
      </c>
      <c r="D172" s="37">
        <v>13082.516666666668</v>
      </c>
      <c r="E172" s="37">
        <v>12880.733333333337</v>
      </c>
      <c r="F172" s="37">
        <v>12749.216666666669</v>
      </c>
      <c r="G172" s="37">
        <v>12547.433333333338</v>
      </c>
      <c r="H172" s="37">
        <v>13214.033333333336</v>
      </c>
      <c r="I172" s="37">
        <v>13415.816666666666</v>
      </c>
      <c r="J172" s="37">
        <v>13547.333333333336</v>
      </c>
      <c r="K172" s="28">
        <v>13284.3</v>
      </c>
      <c r="L172" s="28">
        <v>12951</v>
      </c>
      <c r="M172" s="28">
        <v>0.10458000000000001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29.7</v>
      </c>
      <c r="D173" s="37">
        <v>29.833333333333332</v>
      </c>
      <c r="E173" s="37">
        <v>29.466666666666665</v>
      </c>
      <c r="F173" s="37">
        <v>29.233333333333334</v>
      </c>
      <c r="G173" s="37">
        <v>28.866666666666667</v>
      </c>
      <c r="H173" s="37">
        <v>30.066666666666663</v>
      </c>
      <c r="I173" s="37">
        <v>30.43333333333333</v>
      </c>
      <c r="J173" s="37">
        <v>30.666666666666661</v>
      </c>
      <c r="K173" s="28">
        <v>30.2</v>
      </c>
      <c r="L173" s="28">
        <v>29.6</v>
      </c>
      <c r="M173" s="28">
        <v>317.34195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119.6</v>
      </c>
      <c r="D174" s="37">
        <v>120.55</v>
      </c>
      <c r="E174" s="37">
        <v>116.75</v>
      </c>
      <c r="F174" s="37">
        <v>113.9</v>
      </c>
      <c r="G174" s="37">
        <v>110.10000000000001</v>
      </c>
      <c r="H174" s="37">
        <v>123.39999999999999</v>
      </c>
      <c r="I174" s="37">
        <v>127.19999999999997</v>
      </c>
      <c r="J174" s="37">
        <v>130.04999999999998</v>
      </c>
      <c r="K174" s="28">
        <v>124.35</v>
      </c>
      <c r="L174" s="28">
        <v>117.7</v>
      </c>
      <c r="M174" s="28">
        <v>202.48633000000001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118.05</v>
      </c>
      <c r="D175" s="37">
        <v>118.53333333333335</v>
      </c>
      <c r="E175" s="37">
        <v>117.01666666666669</v>
      </c>
      <c r="F175" s="37">
        <v>115.98333333333335</v>
      </c>
      <c r="G175" s="37">
        <v>114.4666666666667</v>
      </c>
      <c r="H175" s="37">
        <v>119.56666666666669</v>
      </c>
      <c r="I175" s="37">
        <v>121.08333333333334</v>
      </c>
      <c r="J175" s="37">
        <v>122.11666666666669</v>
      </c>
      <c r="K175" s="28">
        <v>120.05</v>
      </c>
      <c r="L175" s="28">
        <v>117.5</v>
      </c>
      <c r="M175" s="28">
        <v>32.218089999999997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2538.35</v>
      </c>
      <c r="D176" s="37">
        <v>2538.8666666666668</v>
      </c>
      <c r="E176" s="37">
        <v>2507.7333333333336</v>
      </c>
      <c r="F176" s="37">
        <v>2477.1166666666668</v>
      </c>
      <c r="G176" s="37">
        <v>2445.9833333333336</v>
      </c>
      <c r="H176" s="37">
        <v>2569.4833333333336</v>
      </c>
      <c r="I176" s="37">
        <v>2600.6166666666668</v>
      </c>
      <c r="J176" s="37">
        <v>2631.2333333333336</v>
      </c>
      <c r="K176" s="28">
        <v>2570</v>
      </c>
      <c r="L176" s="28">
        <v>2508.25</v>
      </c>
      <c r="M176" s="28">
        <v>79.732349999999997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740.3</v>
      </c>
      <c r="D177" s="37">
        <v>742.43333333333339</v>
      </c>
      <c r="E177" s="37">
        <v>734.26666666666677</v>
      </c>
      <c r="F177" s="37">
        <v>728.23333333333335</v>
      </c>
      <c r="G177" s="37">
        <v>720.06666666666672</v>
      </c>
      <c r="H177" s="37">
        <v>748.46666666666681</v>
      </c>
      <c r="I177" s="37">
        <v>756.63333333333333</v>
      </c>
      <c r="J177" s="37">
        <v>762.66666666666686</v>
      </c>
      <c r="K177" s="28">
        <v>750.6</v>
      </c>
      <c r="L177" s="28">
        <v>736.4</v>
      </c>
      <c r="M177" s="28">
        <v>16.586770000000001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1073.9000000000001</v>
      </c>
      <c r="D178" s="37">
        <v>1073.3</v>
      </c>
      <c r="E178" s="37">
        <v>1061.5999999999999</v>
      </c>
      <c r="F178" s="37">
        <v>1049.3</v>
      </c>
      <c r="G178" s="37">
        <v>1037.5999999999999</v>
      </c>
      <c r="H178" s="37">
        <v>1085.5999999999999</v>
      </c>
      <c r="I178" s="37">
        <v>1097.3000000000002</v>
      </c>
      <c r="J178" s="37">
        <v>1109.5999999999999</v>
      </c>
      <c r="K178" s="28">
        <v>1085</v>
      </c>
      <c r="L178" s="28">
        <v>1061</v>
      </c>
      <c r="M178" s="28">
        <v>7.7587900000000003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2348.15</v>
      </c>
      <c r="D179" s="37">
        <v>2355.6666666666665</v>
      </c>
      <c r="E179" s="37">
        <v>2325.4833333333331</v>
      </c>
      <c r="F179" s="37">
        <v>2302.8166666666666</v>
      </c>
      <c r="G179" s="37">
        <v>2272.6333333333332</v>
      </c>
      <c r="H179" s="37">
        <v>2378.333333333333</v>
      </c>
      <c r="I179" s="37">
        <v>2408.5166666666664</v>
      </c>
      <c r="J179" s="37">
        <v>2431.1833333333329</v>
      </c>
      <c r="K179" s="28">
        <v>2385.85</v>
      </c>
      <c r="L179" s="28">
        <v>2333</v>
      </c>
      <c r="M179" s="28">
        <v>6.0124899999999997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6652.95</v>
      </c>
      <c r="D180" s="37">
        <v>6670.333333333333</v>
      </c>
      <c r="E180" s="37">
        <v>6590.6666666666661</v>
      </c>
      <c r="F180" s="37">
        <v>6528.3833333333332</v>
      </c>
      <c r="G180" s="37">
        <v>6448.7166666666662</v>
      </c>
      <c r="H180" s="37">
        <v>6732.6166666666659</v>
      </c>
      <c r="I180" s="37">
        <v>6812.2833333333319</v>
      </c>
      <c r="J180" s="37">
        <v>6874.5666666666657</v>
      </c>
      <c r="K180" s="28">
        <v>6750</v>
      </c>
      <c r="L180" s="28">
        <v>6608.05</v>
      </c>
      <c r="M180" s="28">
        <v>9.2579999999999996E-2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22501.3</v>
      </c>
      <c r="D181" s="37">
        <v>22355.883333333331</v>
      </c>
      <c r="E181" s="37">
        <v>22124.366666666661</v>
      </c>
      <c r="F181" s="37">
        <v>21747.433333333331</v>
      </c>
      <c r="G181" s="37">
        <v>21515.916666666661</v>
      </c>
      <c r="H181" s="37">
        <v>22732.816666666662</v>
      </c>
      <c r="I181" s="37">
        <v>22964.333333333332</v>
      </c>
      <c r="J181" s="37">
        <v>23341.266666666663</v>
      </c>
      <c r="K181" s="28">
        <v>22587.4</v>
      </c>
      <c r="L181" s="28">
        <v>21978.95</v>
      </c>
      <c r="M181" s="28">
        <v>0.57387999999999995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1097.7</v>
      </c>
      <c r="D182" s="37">
        <v>1103.8999999999999</v>
      </c>
      <c r="E182" s="37">
        <v>1080.9999999999998</v>
      </c>
      <c r="F182" s="37">
        <v>1064.3</v>
      </c>
      <c r="G182" s="37">
        <v>1041.3999999999999</v>
      </c>
      <c r="H182" s="37">
        <v>1120.5999999999997</v>
      </c>
      <c r="I182" s="37">
        <v>1143.4999999999998</v>
      </c>
      <c r="J182" s="37">
        <v>1160.1999999999996</v>
      </c>
      <c r="K182" s="28">
        <v>1126.8</v>
      </c>
      <c r="L182" s="28">
        <v>1087.2</v>
      </c>
      <c r="M182" s="28">
        <v>8.5926799999999997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2350.25</v>
      </c>
      <c r="D183" s="37">
        <v>2334.9333333333334</v>
      </c>
      <c r="E183" s="37">
        <v>2305.7666666666669</v>
      </c>
      <c r="F183" s="37">
        <v>2261.2833333333333</v>
      </c>
      <c r="G183" s="37">
        <v>2232.1166666666668</v>
      </c>
      <c r="H183" s="37">
        <v>2379.416666666667</v>
      </c>
      <c r="I183" s="37">
        <v>2408.583333333333</v>
      </c>
      <c r="J183" s="37">
        <v>2453.0666666666671</v>
      </c>
      <c r="K183" s="28">
        <v>2364.1</v>
      </c>
      <c r="L183" s="28">
        <v>2290.4499999999998</v>
      </c>
      <c r="M183" s="28">
        <v>3.4803700000000002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458</v>
      </c>
      <c r="D184" s="37">
        <v>461.23333333333335</v>
      </c>
      <c r="E184" s="37">
        <v>453.86666666666667</v>
      </c>
      <c r="F184" s="37">
        <v>449.73333333333335</v>
      </c>
      <c r="G184" s="37">
        <v>442.36666666666667</v>
      </c>
      <c r="H184" s="37">
        <v>465.36666666666667</v>
      </c>
      <c r="I184" s="37">
        <v>472.73333333333335</v>
      </c>
      <c r="J184" s="37">
        <v>476.86666666666667</v>
      </c>
      <c r="K184" s="28">
        <v>468.6</v>
      </c>
      <c r="L184" s="28">
        <v>457.1</v>
      </c>
      <c r="M184" s="28">
        <v>156.44497000000001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84.6</v>
      </c>
      <c r="D185" s="37">
        <v>85.05</v>
      </c>
      <c r="E185" s="37">
        <v>83.649999999999991</v>
      </c>
      <c r="F185" s="37">
        <v>82.699999999999989</v>
      </c>
      <c r="G185" s="37">
        <v>81.299999999999983</v>
      </c>
      <c r="H185" s="37">
        <v>86</v>
      </c>
      <c r="I185" s="37">
        <v>87.4</v>
      </c>
      <c r="J185" s="37">
        <v>88.350000000000009</v>
      </c>
      <c r="K185" s="28">
        <v>86.45</v>
      </c>
      <c r="L185" s="28">
        <v>84.1</v>
      </c>
      <c r="M185" s="28">
        <v>327.54917999999998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899.15</v>
      </c>
      <c r="D186" s="37">
        <v>898.7166666666667</v>
      </c>
      <c r="E186" s="37">
        <v>888.43333333333339</v>
      </c>
      <c r="F186" s="37">
        <v>877.7166666666667</v>
      </c>
      <c r="G186" s="37">
        <v>867.43333333333339</v>
      </c>
      <c r="H186" s="37">
        <v>909.43333333333339</v>
      </c>
      <c r="I186" s="37">
        <v>919.7166666666667</v>
      </c>
      <c r="J186" s="37">
        <v>930.43333333333339</v>
      </c>
      <c r="K186" s="28">
        <v>909</v>
      </c>
      <c r="L186" s="28">
        <v>888</v>
      </c>
      <c r="M186" s="28">
        <v>28.78378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422.15</v>
      </c>
      <c r="D187" s="37">
        <v>423.98333333333329</v>
      </c>
      <c r="E187" s="37">
        <v>418.06666666666661</v>
      </c>
      <c r="F187" s="37">
        <v>413.98333333333329</v>
      </c>
      <c r="G187" s="37">
        <v>408.06666666666661</v>
      </c>
      <c r="H187" s="37">
        <v>428.06666666666661</v>
      </c>
      <c r="I187" s="37">
        <v>433.98333333333323</v>
      </c>
      <c r="J187" s="37">
        <v>438.06666666666661</v>
      </c>
      <c r="K187" s="28">
        <v>429.9</v>
      </c>
      <c r="L187" s="28">
        <v>419.9</v>
      </c>
      <c r="M187" s="28">
        <v>6.5510700000000002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556.54999999999995</v>
      </c>
      <c r="D188" s="37">
        <v>559.41666666666663</v>
      </c>
      <c r="E188" s="37">
        <v>551.5333333333333</v>
      </c>
      <c r="F188" s="37">
        <v>546.51666666666665</v>
      </c>
      <c r="G188" s="37">
        <v>538.63333333333333</v>
      </c>
      <c r="H188" s="37">
        <v>564.43333333333328</v>
      </c>
      <c r="I188" s="37">
        <v>572.31666666666672</v>
      </c>
      <c r="J188" s="37">
        <v>577.33333333333326</v>
      </c>
      <c r="K188" s="28">
        <v>567.29999999999995</v>
      </c>
      <c r="L188" s="28">
        <v>554.4</v>
      </c>
      <c r="M188" s="28">
        <v>1.3161700000000001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680.2</v>
      </c>
      <c r="D189" s="37">
        <v>682.48333333333335</v>
      </c>
      <c r="E189" s="37">
        <v>671.9666666666667</v>
      </c>
      <c r="F189" s="37">
        <v>663.73333333333335</v>
      </c>
      <c r="G189" s="37">
        <v>653.2166666666667</v>
      </c>
      <c r="H189" s="37">
        <v>690.7166666666667</v>
      </c>
      <c r="I189" s="37">
        <v>701.23333333333335</v>
      </c>
      <c r="J189" s="37">
        <v>709.4666666666667</v>
      </c>
      <c r="K189" s="28">
        <v>693</v>
      </c>
      <c r="L189" s="28">
        <v>674.25</v>
      </c>
      <c r="M189" s="28">
        <v>20.148040000000002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980.35</v>
      </c>
      <c r="D190" s="37">
        <v>977.51666666666677</v>
      </c>
      <c r="E190" s="37">
        <v>967.38333333333355</v>
      </c>
      <c r="F190" s="37">
        <v>954.41666666666674</v>
      </c>
      <c r="G190" s="37">
        <v>944.28333333333353</v>
      </c>
      <c r="H190" s="37">
        <v>990.48333333333358</v>
      </c>
      <c r="I190" s="37">
        <v>1000.6166666666668</v>
      </c>
      <c r="J190" s="37">
        <v>1013.5833333333336</v>
      </c>
      <c r="K190" s="28">
        <v>987.65</v>
      </c>
      <c r="L190" s="28">
        <v>964.55</v>
      </c>
      <c r="M190" s="28">
        <v>13.34854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984.55</v>
      </c>
      <c r="D191" s="37">
        <v>991.66666666666663</v>
      </c>
      <c r="E191" s="37">
        <v>965.93333333333328</v>
      </c>
      <c r="F191" s="37">
        <v>947.31666666666661</v>
      </c>
      <c r="G191" s="37">
        <v>921.58333333333326</v>
      </c>
      <c r="H191" s="37">
        <v>1010.2833333333333</v>
      </c>
      <c r="I191" s="37">
        <v>1036.0166666666667</v>
      </c>
      <c r="J191" s="37">
        <v>1054.6333333333332</v>
      </c>
      <c r="K191" s="28">
        <v>1017.4</v>
      </c>
      <c r="L191" s="28">
        <v>973.05</v>
      </c>
      <c r="M191" s="28">
        <v>6.7119799999999996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3448.8</v>
      </c>
      <c r="D192" s="37">
        <v>3462.2833333333333</v>
      </c>
      <c r="E192" s="37">
        <v>3429.5666666666666</v>
      </c>
      <c r="F192" s="37">
        <v>3410.3333333333335</v>
      </c>
      <c r="G192" s="37">
        <v>3377.6166666666668</v>
      </c>
      <c r="H192" s="37">
        <v>3481.5166666666664</v>
      </c>
      <c r="I192" s="37">
        <v>3514.2333333333327</v>
      </c>
      <c r="J192" s="37">
        <v>3533.4666666666662</v>
      </c>
      <c r="K192" s="28">
        <v>3495</v>
      </c>
      <c r="L192" s="28">
        <v>3443.05</v>
      </c>
      <c r="M192" s="28">
        <v>18.667809999999999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754.3</v>
      </c>
      <c r="D193" s="37">
        <v>748.66666666666663</v>
      </c>
      <c r="E193" s="37">
        <v>739.43333333333328</v>
      </c>
      <c r="F193" s="37">
        <v>724.56666666666661</v>
      </c>
      <c r="G193" s="37">
        <v>715.33333333333326</v>
      </c>
      <c r="H193" s="37">
        <v>763.5333333333333</v>
      </c>
      <c r="I193" s="37">
        <v>772.76666666666665</v>
      </c>
      <c r="J193" s="37">
        <v>787.63333333333333</v>
      </c>
      <c r="K193" s="28">
        <v>757.9</v>
      </c>
      <c r="L193" s="28">
        <v>733.8</v>
      </c>
      <c r="M193" s="28">
        <v>27.501460000000002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8437.7000000000007</v>
      </c>
      <c r="D194" s="37">
        <v>8393.9</v>
      </c>
      <c r="E194" s="37">
        <v>8288.7999999999993</v>
      </c>
      <c r="F194" s="37">
        <v>8139.9</v>
      </c>
      <c r="G194" s="37">
        <v>8034.7999999999993</v>
      </c>
      <c r="H194" s="37">
        <v>8542.7999999999993</v>
      </c>
      <c r="I194" s="37">
        <v>8647.9000000000015</v>
      </c>
      <c r="J194" s="37">
        <v>8796.7999999999993</v>
      </c>
      <c r="K194" s="28">
        <v>8499</v>
      </c>
      <c r="L194" s="28">
        <v>8245</v>
      </c>
      <c r="M194" s="28">
        <v>9.9718999999999998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415.15</v>
      </c>
      <c r="D195" s="37">
        <v>418.84999999999997</v>
      </c>
      <c r="E195" s="37">
        <v>410.34999999999991</v>
      </c>
      <c r="F195" s="37">
        <v>405.54999999999995</v>
      </c>
      <c r="G195" s="37">
        <v>397.0499999999999</v>
      </c>
      <c r="H195" s="37">
        <v>423.64999999999992</v>
      </c>
      <c r="I195" s="37">
        <v>432.15000000000003</v>
      </c>
      <c r="J195" s="37">
        <v>436.94999999999993</v>
      </c>
      <c r="K195" s="28">
        <v>427.35</v>
      </c>
      <c r="L195" s="28">
        <v>414.05</v>
      </c>
      <c r="M195" s="28">
        <v>204.90516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237.7</v>
      </c>
      <c r="D196" s="37">
        <v>239.18333333333331</v>
      </c>
      <c r="E196" s="37">
        <v>235.01666666666662</v>
      </c>
      <c r="F196" s="37">
        <v>232.33333333333331</v>
      </c>
      <c r="G196" s="37">
        <v>228.16666666666663</v>
      </c>
      <c r="H196" s="37">
        <v>241.86666666666662</v>
      </c>
      <c r="I196" s="37">
        <v>246.0333333333333</v>
      </c>
      <c r="J196" s="37">
        <v>248.71666666666661</v>
      </c>
      <c r="K196" s="28">
        <v>243.35</v>
      </c>
      <c r="L196" s="28">
        <v>236.5</v>
      </c>
      <c r="M196" s="28">
        <v>250.04758000000001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1180.25</v>
      </c>
      <c r="D197" s="37">
        <v>1188.0833333333333</v>
      </c>
      <c r="E197" s="37">
        <v>1167.1666666666665</v>
      </c>
      <c r="F197" s="37">
        <v>1154.0833333333333</v>
      </c>
      <c r="G197" s="37">
        <v>1133.1666666666665</v>
      </c>
      <c r="H197" s="37">
        <v>1201.1666666666665</v>
      </c>
      <c r="I197" s="37">
        <v>1222.083333333333</v>
      </c>
      <c r="J197" s="37">
        <v>1235.1666666666665</v>
      </c>
      <c r="K197" s="28">
        <v>1209</v>
      </c>
      <c r="L197" s="28">
        <v>1175</v>
      </c>
      <c r="M197" s="28">
        <v>81.575800000000001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1172.05</v>
      </c>
      <c r="D198" s="37">
        <v>1190.3500000000001</v>
      </c>
      <c r="E198" s="37">
        <v>1150.2000000000003</v>
      </c>
      <c r="F198" s="37">
        <v>1128.3500000000001</v>
      </c>
      <c r="G198" s="37">
        <v>1088.2000000000003</v>
      </c>
      <c r="H198" s="37">
        <v>1212.2000000000003</v>
      </c>
      <c r="I198" s="37">
        <v>1252.3500000000004</v>
      </c>
      <c r="J198" s="37">
        <v>1274.2000000000003</v>
      </c>
      <c r="K198" s="28">
        <v>1230.5</v>
      </c>
      <c r="L198" s="28">
        <v>1168.5</v>
      </c>
      <c r="M198" s="28">
        <v>52.94021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700.95</v>
      </c>
      <c r="D199" s="37">
        <v>698.66666666666663</v>
      </c>
      <c r="E199" s="37">
        <v>690.2833333333333</v>
      </c>
      <c r="F199" s="37">
        <v>679.61666666666667</v>
      </c>
      <c r="G199" s="37">
        <v>671.23333333333335</v>
      </c>
      <c r="H199" s="37">
        <v>709.33333333333326</v>
      </c>
      <c r="I199" s="37">
        <v>717.7166666666667</v>
      </c>
      <c r="J199" s="37">
        <v>728.38333333333321</v>
      </c>
      <c r="K199" s="28">
        <v>707.05</v>
      </c>
      <c r="L199" s="28">
        <v>688</v>
      </c>
      <c r="M199" s="28">
        <v>4.4797200000000004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2166.75</v>
      </c>
      <c r="D200" s="37">
        <v>2174.0166666666669</v>
      </c>
      <c r="E200" s="37">
        <v>2153.7333333333336</v>
      </c>
      <c r="F200" s="37">
        <v>2140.7166666666667</v>
      </c>
      <c r="G200" s="37">
        <v>2120.4333333333334</v>
      </c>
      <c r="H200" s="37">
        <v>2187.0333333333338</v>
      </c>
      <c r="I200" s="37">
        <v>2207.3166666666675</v>
      </c>
      <c r="J200" s="37">
        <v>2220.3333333333339</v>
      </c>
      <c r="K200" s="28">
        <v>2194.3000000000002</v>
      </c>
      <c r="L200" s="28">
        <v>2161</v>
      </c>
      <c r="M200" s="28">
        <v>11.88772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2636.95</v>
      </c>
      <c r="D201" s="37">
        <v>2621.7333333333331</v>
      </c>
      <c r="E201" s="37">
        <v>2595.2666666666664</v>
      </c>
      <c r="F201" s="37">
        <v>2553.5833333333335</v>
      </c>
      <c r="G201" s="37">
        <v>2527.1166666666668</v>
      </c>
      <c r="H201" s="37">
        <v>2663.4166666666661</v>
      </c>
      <c r="I201" s="37">
        <v>2689.8833333333323</v>
      </c>
      <c r="J201" s="37">
        <v>2731.5666666666657</v>
      </c>
      <c r="K201" s="28">
        <v>2648.2</v>
      </c>
      <c r="L201" s="28">
        <v>2580.0500000000002</v>
      </c>
      <c r="M201" s="28">
        <v>1.6244799999999999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434.3</v>
      </c>
      <c r="D202" s="37">
        <v>437.53333333333336</v>
      </c>
      <c r="E202" s="37">
        <v>428.9666666666667</v>
      </c>
      <c r="F202" s="37">
        <v>423.63333333333333</v>
      </c>
      <c r="G202" s="37">
        <v>415.06666666666666</v>
      </c>
      <c r="H202" s="37">
        <v>442.86666666666673</v>
      </c>
      <c r="I202" s="37">
        <v>451.43333333333345</v>
      </c>
      <c r="J202" s="37">
        <v>456.76666666666677</v>
      </c>
      <c r="K202" s="28">
        <v>446.1</v>
      </c>
      <c r="L202" s="28">
        <v>432.2</v>
      </c>
      <c r="M202" s="28">
        <v>4.4480399999999998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1085.05</v>
      </c>
      <c r="D203" s="37">
        <v>1083.6166666666668</v>
      </c>
      <c r="E203" s="37">
        <v>1067.2333333333336</v>
      </c>
      <c r="F203" s="37">
        <v>1049.4166666666667</v>
      </c>
      <c r="G203" s="37">
        <v>1033.0333333333335</v>
      </c>
      <c r="H203" s="37">
        <v>1101.4333333333336</v>
      </c>
      <c r="I203" s="37">
        <v>1117.8166666666668</v>
      </c>
      <c r="J203" s="37">
        <v>1135.6333333333337</v>
      </c>
      <c r="K203" s="28">
        <v>1100</v>
      </c>
      <c r="L203" s="28">
        <v>1065.8</v>
      </c>
      <c r="M203" s="28">
        <v>6.23123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821.1</v>
      </c>
      <c r="D204" s="37">
        <v>819.11666666666667</v>
      </c>
      <c r="E204" s="37">
        <v>811.23333333333335</v>
      </c>
      <c r="F204" s="37">
        <v>801.36666666666667</v>
      </c>
      <c r="G204" s="37">
        <v>793.48333333333335</v>
      </c>
      <c r="H204" s="37">
        <v>828.98333333333335</v>
      </c>
      <c r="I204" s="37">
        <v>836.86666666666679</v>
      </c>
      <c r="J204" s="37">
        <v>846.73333333333335</v>
      </c>
      <c r="K204" s="28">
        <v>827</v>
      </c>
      <c r="L204" s="28">
        <v>809.25</v>
      </c>
      <c r="M204" s="28">
        <v>17.923680000000001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6233.75</v>
      </c>
      <c r="D205" s="37">
        <v>6214.2666666666664</v>
      </c>
      <c r="E205" s="37">
        <v>6149.5333333333328</v>
      </c>
      <c r="F205" s="37">
        <v>6065.3166666666666</v>
      </c>
      <c r="G205" s="37">
        <v>6000.583333333333</v>
      </c>
      <c r="H205" s="37">
        <v>6298.4833333333327</v>
      </c>
      <c r="I205" s="37">
        <v>6363.2166666666662</v>
      </c>
      <c r="J205" s="37">
        <v>6447.4333333333325</v>
      </c>
      <c r="K205" s="28">
        <v>6279</v>
      </c>
      <c r="L205" s="28">
        <v>6130.05</v>
      </c>
      <c r="M205" s="28">
        <v>3.7194500000000001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36.700000000000003</v>
      </c>
      <c r="D206" s="37">
        <v>36.949999999999996</v>
      </c>
      <c r="E206" s="37">
        <v>36.249999999999993</v>
      </c>
      <c r="F206" s="37">
        <v>35.799999999999997</v>
      </c>
      <c r="G206" s="37">
        <v>35.099999999999994</v>
      </c>
      <c r="H206" s="37">
        <v>37.399999999999991</v>
      </c>
      <c r="I206" s="37">
        <v>38.099999999999994</v>
      </c>
      <c r="J206" s="37">
        <v>38.54999999999999</v>
      </c>
      <c r="K206" s="28">
        <v>37.65</v>
      </c>
      <c r="L206" s="28">
        <v>36.5</v>
      </c>
      <c r="M206" s="28">
        <v>83.419839999999994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1499.15</v>
      </c>
      <c r="D207" s="37">
        <v>1497.3833333333332</v>
      </c>
      <c r="E207" s="37">
        <v>1484.7666666666664</v>
      </c>
      <c r="F207" s="37">
        <v>1470.3833333333332</v>
      </c>
      <c r="G207" s="37">
        <v>1457.7666666666664</v>
      </c>
      <c r="H207" s="37">
        <v>1511.7666666666664</v>
      </c>
      <c r="I207" s="37">
        <v>1524.3833333333332</v>
      </c>
      <c r="J207" s="37">
        <v>1538.7666666666664</v>
      </c>
      <c r="K207" s="28">
        <v>1510</v>
      </c>
      <c r="L207" s="28">
        <v>1483</v>
      </c>
      <c r="M207" s="28">
        <v>0.99419000000000002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837.6</v>
      </c>
      <c r="D208" s="37">
        <v>840.18333333333339</v>
      </c>
      <c r="E208" s="37">
        <v>830.36666666666679</v>
      </c>
      <c r="F208" s="37">
        <v>823.13333333333344</v>
      </c>
      <c r="G208" s="37">
        <v>813.31666666666683</v>
      </c>
      <c r="H208" s="37">
        <v>847.41666666666674</v>
      </c>
      <c r="I208" s="37">
        <v>857.23333333333335</v>
      </c>
      <c r="J208" s="37">
        <v>864.4666666666667</v>
      </c>
      <c r="K208" s="28">
        <v>850</v>
      </c>
      <c r="L208" s="28">
        <v>832.95</v>
      </c>
      <c r="M208" s="28">
        <v>10.65578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1103.2</v>
      </c>
      <c r="D209" s="37">
        <v>1105.9666666666667</v>
      </c>
      <c r="E209" s="37">
        <v>1083.2333333333333</v>
      </c>
      <c r="F209" s="37">
        <v>1063.2666666666667</v>
      </c>
      <c r="G209" s="37">
        <v>1040.5333333333333</v>
      </c>
      <c r="H209" s="37">
        <v>1125.9333333333334</v>
      </c>
      <c r="I209" s="37">
        <v>1148.666666666667</v>
      </c>
      <c r="J209" s="37">
        <v>1168.6333333333334</v>
      </c>
      <c r="K209" s="28">
        <v>1128.7</v>
      </c>
      <c r="L209" s="28">
        <v>1086</v>
      </c>
      <c r="M209" s="28">
        <v>4.2612199999999998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319.8</v>
      </c>
      <c r="D210" s="37">
        <v>320.58333333333331</v>
      </c>
      <c r="E210" s="37">
        <v>315.46666666666664</v>
      </c>
      <c r="F210" s="37">
        <v>311.13333333333333</v>
      </c>
      <c r="G210" s="37">
        <v>306.01666666666665</v>
      </c>
      <c r="H210" s="37">
        <v>324.91666666666663</v>
      </c>
      <c r="I210" s="37">
        <v>330.0333333333333</v>
      </c>
      <c r="J210" s="37">
        <v>334.36666666666662</v>
      </c>
      <c r="K210" s="28">
        <v>325.7</v>
      </c>
      <c r="L210" s="28">
        <v>316.25</v>
      </c>
      <c r="M210" s="28">
        <v>126.82808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9.1999999999999993</v>
      </c>
      <c r="D211" s="37">
        <v>9.2666666666666657</v>
      </c>
      <c r="E211" s="37">
        <v>9.0833333333333321</v>
      </c>
      <c r="F211" s="37">
        <v>8.9666666666666668</v>
      </c>
      <c r="G211" s="37">
        <v>8.7833333333333332</v>
      </c>
      <c r="H211" s="37">
        <v>9.3833333333333311</v>
      </c>
      <c r="I211" s="37">
        <v>9.5666666666666647</v>
      </c>
      <c r="J211" s="37">
        <v>9.68333333333333</v>
      </c>
      <c r="K211" s="28">
        <v>9.4499999999999993</v>
      </c>
      <c r="L211" s="28">
        <v>9.15</v>
      </c>
      <c r="M211" s="28">
        <v>940.81506000000002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985.6</v>
      </c>
      <c r="D212" s="37">
        <v>997.94999999999993</v>
      </c>
      <c r="E212" s="37">
        <v>965.89999999999986</v>
      </c>
      <c r="F212" s="37">
        <v>946.19999999999993</v>
      </c>
      <c r="G212" s="37">
        <v>914.14999999999986</v>
      </c>
      <c r="H212" s="37">
        <v>1017.6499999999999</v>
      </c>
      <c r="I212" s="37">
        <v>1049.6999999999998</v>
      </c>
      <c r="J212" s="37">
        <v>1069.3999999999999</v>
      </c>
      <c r="K212" s="28">
        <v>1030</v>
      </c>
      <c r="L212" s="28">
        <v>978.25</v>
      </c>
      <c r="M212" s="28">
        <v>19.50263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1567.4</v>
      </c>
      <c r="D213" s="37">
        <v>1565.55</v>
      </c>
      <c r="E213" s="37">
        <v>1549.85</v>
      </c>
      <c r="F213" s="37">
        <v>1532.3</v>
      </c>
      <c r="G213" s="37">
        <v>1516.6</v>
      </c>
      <c r="H213" s="37">
        <v>1583.1</v>
      </c>
      <c r="I213" s="37">
        <v>1598.8000000000002</v>
      </c>
      <c r="J213" s="37">
        <v>1616.35</v>
      </c>
      <c r="K213" s="28">
        <v>1581.25</v>
      </c>
      <c r="L213" s="28">
        <v>1548</v>
      </c>
      <c r="M213" s="28">
        <v>1.5834900000000001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481.25</v>
      </c>
      <c r="D214" s="37">
        <v>485.7</v>
      </c>
      <c r="E214" s="37">
        <v>476.15</v>
      </c>
      <c r="F214" s="37">
        <v>471.05</v>
      </c>
      <c r="G214" s="37">
        <v>461.5</v>
      </c>
      <c r="H214" s="37">
        <v>490.79999999999995</v>
      </c>
      <c r="I214" s="37">
        <v>500.35</v>
      </c>
      <c r="J214" s="37">
        <v>505.44999999999993</v>
      </c>
      <c r="K214" s="37">
        <v>495.25</v>
      </c>
      <c r="L214" s="37">
        <v>480.6</v>
      </c>
      <c r="M214" s="37">
        <v>76.954840000000004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13.9</v>
      </c>
      <c r="D215" s="37">
        <v>13.699999999999998</v>
      </c>
      <c r="E215" s="37">
        <v>13.399999999999995</v>
      </c>
      <c r="F215" s="37">
        <v>12.899999999999997</v>
      </c>
      <c r="G215" s="37">
        <v>12.599999999999994</v>
      </c>
      <c r="H215" s="37">
        <v>14.199999999999996</v>
      </c>
      <c r="I215" s="37">
        <v>14.499999999999996</v>
      </c>
      <c r="J215" s="37">
        <v>14.999999999999996</v>
      </c>
      <c r="K215" s="37">
        <v>14</v>
      </c>
      <c r="L215" s="37">
        <v>13.2</v>
      </c>
      <c r="M215" s="37">
        <v>1975.53271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242.45</v>
      </c>
      <c r="D216" s="37">
        <v>243.88333333333333</v>
      </c>
      <c r="E216" s="37">
        <v>239.56666666666666</v>
      </c>
      <c r="F216" s="37">
        <v>236.68333333333334</v>
      </c>
      <c r="G216" s="37">
        <v>232.36666666666667</v>
      </c>
      <c r="H216" s="37">
        <v>246.76666666666665</v>
      </c>
      <c r="I216" s="37">
        <v>251.08333333333331</v>
      </c>
      <c r="J216" s="37">
        <v>253.96666666666664</v>
      </c>
      <c r="K216" s="37">
        <v>248.2</v>
      </c>
      <c r="L216" s="37">
        <v>241</v>
      </c>
      <c r="M216" s="37">
        <v>72.699460000000002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18520.95</v>
      </c>
      <c r="D11" s="317">
        <v>18580.383333333331</v>
      </c>
      <c r="E11" s="317">
        <v>18280.766666666663</v>
      </c>
      <c r="F11" s="317">
        <v>18040.583333333332</v>
      </c>
      <c r="G11" s="317">
        <v>17740.966666666664</v>
      </c>
      <c r="H11" s="317">
        <v>18820.566666666662</v>
      </c>
      <c r="I11" s="317">
        <v>19120.183333333331</v>
      </c>
      <c r="J11" s="317">
        <v>19360.366666666661</v>
      </c>
      <c r="K11" s="316">
        <v>18880</v>
      </c>
      <c r="L11" s="316">
        <v>18340.2</v>
      </c>
      <c r="M11" s="316">
        <v>4.1419999999999998E-2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429.05</v>
      </c>
      <c r="D12" s="317">
        <v>426.81666666666666</v>
      </c>
      <c r="E12" s="317">
        <v>421.23333333333335</v>
      </c>
      <c r="F12" s="317">
        <v>413.41666666666669</v>
      </c>
      <c r="G12" s="317">
        <v>407.83333333333337</v>
      </c>
      <c r="H12" s="317">
        <v>434.63333333333333</v>
      </c>
      <c r="I12" s="317">
        <v>440.2166666666667</v>
      </c>
      <c r="J12" s="317">
        <v>448.0333333333333</v>
      </c>
      <c r="K12" s="316">
        <v>432.4</v>
      </c>
      <c r="L12" s="316">
        <v>419</v>
      </c>
      <c r="M12" s="316">
        <v>1.0319400000000001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785.5</v>
      </c>
      <c r="D13" s="317">
        <v>782.33333333333337</v>
      </c>
      <c r="E13" s="317">
        <v>773.16666666666674</v>
      </c>
      <c r="F13" s="317">
        <v>760.83333333333337</v>
      </c>
      <c r="G13" s="317">
        <v>751.66666666666674</v>
      </c>
      <c r="H13" s="317">
        <v>794.66666666666674</v>
      </c>
      <c r="I13" s="317">
        <v>803.83333333333348</v>
      </c>
      <c r="J13" s="317">
        <v>816.16666666666674</v>
      </c>
      <c r="K13" s="316">
        <v>791.5</v>
      </c>
      <c r="L13" s="316">
        <v>770</v>
      </c>
      <c r="M13" s="316">
        <v>5.4584999999999999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2232.6999999999998</v>
      </c>
      <c r="D14" s="317">
        <v>2246.4666666666667</v>
      </c>
      <c r="E14" s="317">
        <v>2183.1333333333332</v>
      </c>
      <c r="F14" s="317">
        <v>2133.5666666666666</v>
      </c>
      <c r="G14" s="317">
        <v>2070.2333333333331</v>
      </c>
      <c r="H14" s="317">
        <v>2296.0333333333333</v>
      </c>
      <c r="I14" s="317">
        <v>2359.3666666666663</v>
      </c>
      <c r="J14" s="317">
        <v>2408.9333333333334</v>
      </c>
      <c r="K14" s="316">
        <v>2309.8000000000002</v>
      </c>
      <c r="L14" s="316">
        <v>2196.9</v>
      </c>
      <c r="M14" s="316">
        <v>0.83875999999999995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2279</v>
      </c>
      <c r="D15" s="317">
        <v>2293.4833333333331</v>
      </c>
      <c r="E15" s="317">
        <v>2241.9666666666662</v>
      </c>
      <c r="F15" s="317">
        <v>2204.9333333333329</v>
      </c>
      <c r="G15" s="317">
        <v>2153.4166666666661</v>
      </c>
      <c r="H15" s="317">
        <v>2330.5166666666664</v>
      </c>
      <c r="I15" s="317">
        <v>2382.0333333333338</v>
      </c>
      <c r="J15" s="317">
        <v>2419.0666666666666</v>
      </c>
      <c r="K15" s="316">
        <v>2345</v>
      </c>
      <c r="L15" s="316">
        <v>2256.4499999999998</v>
      </c>
      <c r="M15" s="316">
        <v>2.7049400000000001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17875.55</v>
      </c>
      <c r="D16" s="317">
        <v>17766.783333333333</v>
      </c>
      <c r="E16" s="317">
        <v>17547.416666666664</v>
      </c>
      <c r="F16" s="317">
        <v>17219.283333333333</v>
      </c>
      <c r="G16" s="317">
        <v>16999.916666666664</v>
      </c>
      <c r="H16" s="317">
        <v>18094.916666666664</v>
      </c>
      <c r="I16" s="317">
        <v>18314.283333333333</v>
      </c>
      <c r="J16" s="317">
        <v>18642.416666666664</v>
      </c>
      <c r="K16" s="316">
        <v>17986.150000000001</v>
      </c>
      <c r="L16" s="316">
        <v>17438.650000000001</v>
      </c>
      <c r="M16" s="316">
        <v>0.27037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100.55</v>
      </c>
      <c r="D17" s="317">
        <v>101.06666666666666</v>
      </c>
      <c r="E17" s="317">
        <v>99.23333333333332</v>
      </c>
      <c r="F17" s="317">
        <v>97.916666666666657</v>
      </c>
      <c r="G17" s="317">
        <v>96.083333333333314</v>
      </c>
      <c r="H17" s="317">
        <v>102.38333333333333</v>
      </c>
      <c r="I17" s="317">
        <v>104.21666666666667</v>
      </c>
      <c r="J17" s="317">
        <v>105.53333333333333</v>
      </c>
      <c r="K17" s="316">
        <v>102.9</v>
      </c>
      <c r="L17" s="316">
        <v>99.75</v>
      </c>
      <c r="M17" s="316">
        <v>44.370869999999996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280.45</v>
      </c>
      <c r="D18" s="317">
        <v>279.7</v>
      </c>
      <c r="E18" s="317">
        <v>275.39999999999998</v>
      </c>
      <c r="F18" s="317">
        <v>270.34999999999997</v>
      </c>
      <c r="G18" s="317">
        <v>266.04999999999995</v>
      </c>
      <c r="H18" s="317">
        <v>284.75</v>
      </c>
      <c r="I18" s="317">
        <v>289.05000000000007</v>
      </c>
      <c r="J18" s="317">
        <v>294.10000000000002</v>
      </c>
      <c r="K18" s="316">
        <v>284</v>
      </c>
      <c r="L18" s="316">
        <v>274.64999999999998</v>
      </c>
      <c r="M18" s="316">
        <v>74.468220000000002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2236.65</v>
      </c>
      <c r="D19" s="317">
        <v>2235.6166666666663</v>
      </c>
      <c r="E19" s="317">
        <v>2219.2333333333327</v>
      </c>
      <c r="F19" s="317">
        <v>2201.8166666666662</v>
      </c>
      <c r="G19" s="317">
        <v>2185.4333333333325</v>
      </c>
      <c r="H19" s="317">
        <v>2253.0333333333328</v>
      </c>
      <c r="I19" s="317">
        <v>2269.416666666667</v>
      </c>
      <c r="J19" s="317">
        <v>2286.833333333333</v>
      </c>
      <c r="K19" s="316">
        <v>2252</v>
      </c>
      <c r="L19" s="316">
        <v>2218.1999999999998</v>
      </c>
      <c r="M19" s="316">
        <v>8.5113800000000008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2181.1</v>
      </c>
      <c r="D20" s="317">
        <v>2190</v>
      </c>
      <c r="E20" s="317">
        <v>2163.1</v>
      </c>
      <c r="F20" s="317">
        <v>2145.1</v>
      </c>
      <c r="G20" s="317">
        <v>2118.1999999999998</v>
      </c>
      <c r="H20" s="317">
        <v>2208</v>
      </c>
      <c r="I20" s="317">
        <v>2234.8999999999996</v>
      </c>
      <c r="J20" s="317">
        <v>2252.9</v>
      </c>
      <c r="K20" s="316">
        <v>2216.9</v>
      </c>
      <c r="L20" s="316">
        <v>2172</v>
      </c>
      <c r="M20" s="316">
        <v>12.96983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2396.1</v>
      </c>
      <c r="D21" s="317">
        <v>2373.3666666666668</v>
      </c>
      <c r="E21" s="317">
        <v>2309.7333333333336</v>
      </c>
      <c r="F21" s="317">
        <v>2223.3666666666668</v>
      </c>
      <c r="G21" s="317">
        <v>2159.7333333333336</v>
      </c>
      <c r="H21" s="317">
        <v>2459.7333333333336</v>
      </c>
      <c r="I21" s="317">
        <v>2523.3666666666668</v>
      </c>
      <c r="J21" s="317">
        <v>2609.7333333333336</v>
      </c>
      <c r="K21" s="316">
        <v>2437</v>
      </c>
      <c r="L21" s="316">
        <v>2287</v>
      </c>
      <c r="M21" s="316">
        <v>16.035900000000002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759.8</v>
      </c>
      <c r="D22" s="317">
        <v>756.33333333333337</v>
      </c>
      <c r="E22" s="317">
        <v>745.4666666666667</v>
      </c>
      <c r="F22" s="317">
        <v>731.13333333333333</v>
      </c>
      <c r="G22" s="317">
        <v>720.26666666666665</v>
      </c>
      <c r="H22" s="317">
        <v>770.66666666666674</v>
      </c>
      <c r="I22" s="317">
        <v>781.5333333333333</v>
      </c>
      <c r="J22" s="317">
        <v>795.86666666666679</v>
      </c>
      <c r="K22" s="316">
        <v>767.2</v>
      </c>
      <c r="L22" s="316">
        <v>742</v>
      </c>
      <c r="M22" s="316">
        <v>90.205039999999997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2316</v>
      </c>
      <c r="D23" s="317">
        <v>2352.6666666666665</v>
      </c>
      <c r="E23" s="317">
        <v>2255.333333333333</v>
      </c>
      <c r="F23" s="317">
        <v>2194.6666666666665</v>
      </c>
      <c r="G23" s="317">
        <v>2097.333333333333</v>
      </c>
      <c r="H23" s="317">
        <v>2413.333333333333</v>
      </c>
      <c r="I23" s="317">
        <v>2510.6666666666661</v>
      </c>
      <c r="J23" s="317">
        <v>2571.333333333333</v>
      </c>
      <c r="K23" s="316">
        <v>2450</v>
      </c>
      <c r="L23" s="316">
        <v>2292</v>
      </c>
      <c r="M23" s="316">
        <v>3.8441299999999998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282.14999999999998</v>
      </c>
      <c r="D24" s="317">
        <v>284.88333333333333</v>
      </c>
      <c r="E24" s="317">
        <v>278.16666666666663</v>
      </c>
      <c r="F24" s="317">
        <v>274.18333333333328</v>
      </c>
      <c r="G24" s="317">
        <v>267.46666666666658</v>
      </c>
      <c r="H24" s="317">
        <v>288.86666666666667</v>
      </c>
      <c r="I24" s="317">
        <v>295.58333333333337</v>
      </c>
      <c r="J24" s="317">
        <v>299.56666666666672</v>
      </c>
      <c r="K24" s="316">
        <v>291.60000000000002</v>
      </c>
      <c r="L24" s="316">
        <v>280.89999999999998</v>
      </c>
      <c r="M24" s="316">
        <v>0.52590000000000003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201.25</v>
      </c>
      <c r="D25" s="317">
        <v>201.70000000000002</v>
      </c>
      <c r="E25" s="317">
        <v>198.65000000000003</v>
      </c>
      <c r="F25" s="317">
        <v>196.05</v>
      </c>
      <c r="G25" s="317">
        <v>193.00000000000003</v>
      </c>
      <c r="H25" s="317">
        <v>204.30000000000004</v>
      </c>
      <c r="I25" s="317">
        <v>207.35000000000005</v>
      </c>
      <c r="J25" s="317">
        <v>209.95000000000005</v>
      </c>
      <c r="K25" s="316">
        <v>204.75</v>
      </c>
      <c r="L25" s="316">
        <v>199.1</v>
      </c>
      <c r="M25" s="316">
        <v>2.2837499999999999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1107.9000000000001</v>
      </c>
      <c r="D26" s="317">
        <v>1111.2333333333333</v>
      </c>
      <c r="E26" s="317">
        <v>1068.6666666666667</v>
      </c>
      <c r="F26" s="317">
        <v>1029.4333333333334</v>
      </c>
      <c r="G26" s="317">
        <v>986.86666666666679</v>
      </c>
      <c r="H26" s="317">
        <v>1150.4666666666667</v>
      </c>
      <c r="I26" s="317">
        <v>1193.0333333333333</v>
      </c>
      <c r="J26" s="317">
        <v>1232.2666666666667</v>
      </c>
      <c r="K26" s="316">
        <v>1153.8</v>
      </c>
      <c r="L26" s="316">
        <v>1072</v>
      </c>
      <c r="M26" s="316">
        <v>10.063739999999999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1774.75</v>
      </c>
      <c r="D27" s="317">
        <v>1791.5833333333333</v>
      </c>
      <c r="E27" s="317">
        <v>1744.3166666666666</v>
      </c>
      <c r="F27" s="317">
        <v>1713.8833333333334</v>
      </c>
      <c r="G27" s="317">
        <v>1666.6166666666668</v>
      </c>
      <c r="H27" s="317">
        <v>1822.0166666666664</v>
      </c>
      <c r="I27" s="317">
        <v>1869.2833333333333</v>
      </c>
      <c r="J27" s="317">
        <v>1899.7166666666662</v>
      </c>
      <c r="K27" s="316">
        <v>1838.85</v>
      </c>
      <c r="L27" s="316">
        <v>1761.15</v>
      </c>
      <c r="M27" s="316">
        <v>0.58308000000000004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1702.7</v>
      </c>
      <c r="D28" s="317">
        <v>1703.2333333333333</v>
      </c>
      <c r="E28" s="317">
        <v>1684.4666666666667</v>
      </c>
      <c r="F28" s="317">
        <v>1666.2333333333333</v>
      </c>
      <c r="G28" s="317">
        <v>1647.4666666666667</v>
      </c>
      <c r="H28" s="317">
        <v>1721.4666666666667</v>
      </c>
      <c r="I28" s="317">
        <v>1740.2333333333336</v>
      </c>
      <c r="J28" s="317">
        <v>1758.4666666666667</v>
      </c>
      <c r="K28" s="316">
        <v>1722</v>
      </c>
      <c r="L28" s="316">
        <v>1685</v>
      </c>
      <c r="M28" s="316">
        <v>0.86561999999999995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70.8</v>
      </c>
      <c r="D29" s="317">
        <v>70.766666666666666</v>
      </c>
      <c r="E29" s="317">
        <v>69.033333333333331</v>
      </c>
      <c r="F29" s="317">
        <v>67.266666666666666</v>
      </c>
      <c r="G29" s="317">
        <v>65.533333333333331</v>
      </c>
      <c r="H29" s="317">
        <v>72.533333333333331</v>
      </c>
      <c r="I29" s="317">
        <v>74.266666666666652</v>
      </c>
      <c r="J29" s="317">
        <v>76.033333333333331</v>
      </c>
      <c r="K29" s="316">
        <v>72.5</v>
      </c>
      <c r="L29" s="316">
        <v>69</v>
      </c>
      <c r="M29" s="316">
        <v>2.1665399999999999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2945.1</v>
      </c>
      <c r="D30" s="317">
        <v>2936.5</v>
      </c>
      <c r="E30" s="317">
        <v>2908.6</v>
      </c>
      <c r="F30" s="317">
        <v>2872.1</v>
      </c>
      <c r="G30" s="317">
        <v>2844.2</v>
      </c>
      <c r="H30" s="317">
        <v>2973</v>
      </c>
      <c r="I30" s="317">
        <v>3000.8999999999996</v>
      </c>
      <c r="J30" s="317">
        <v>3037.4</v>
      </c>
      <c r="K30" s="316">
        <v>2964.4</v>
      </c>
      <c r="L30" s="316">
        <v>2900</v>
      </c>
      <c r="M30" s="316">
        <v>1.1330499999999999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3001.25</v>
      </c>
      <c r="D31" s="317">
        <v>3036.9166666666665</v>
      </c>
      <c r="E31" s="317">
        <v>2944.7833333333328</v>
      </c>
      <c r="F31" s="317">
        <v>2888.3166666666662</v>
      </c>
      <c r="G31" s="317">
        <v>2796.1833333333325</v>
      </c>
      <c r="H31" s="317">
        <v>3093.3833333333332</v>
      </c>
      <c r="I31" s="317">
        <v>3185.5166666666673</v>
      </c>
      <c r="J31" s="317">
        <v>3241.9833333333336</v>
      </c>
      <c r="K31" s="316">
        <v>3129.05</v>
      </c>
      <c r="L31" s="316">
        <v>2980.45</v>
      </c>
      <c r="M31" s="316">
        <v>0.51027999999999996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23.1</v>
      </c>
      <c r="D32" s="317">
        <v>23.283333333333331</v>
      </c>
      <c r="E32" s="317">
        <v>22.716666666666661</v>
      </c>
      <c r="F32" s="317">
        <v>22.333333333333329</v>
      </c>
      <c r="G32" s="317">
        <v>21.766666666666659</v>
      </c>
      <c r="H32" s="317">
        <v>23.666666666666664</v>
      </c>
      <c r="I32" s="317">
        <v>24.233333333333334</v>
      </c>
      <c r="J32" s="317">
        <v>24.616666666666667</v>
      </c>
      <c r="K32" s="316">
        <v>23.85</v>
      </c>
      <c r="L32" s="316">
        <v>22.9</v>
      </c>
      <c r="M32" s="316">
        <v>86.537570000000002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520.4</v>
      </c>
      <c r="D33" s="317">
        <v>522.58333333333326</v>
      </c>
      <c r="E33" s="317">
        <v>513.86666666666656</v>
      </c>
      <c r="F33" s="317">
        <v>507.33333333333326</v>
      </c>
      <c r="G33" s="317">
        <v>498.61666666666656</v>
      </c>
      <c r="H33" s="317">
        <v>529.11666666666656</v>
      </c>
      <c r="I33" s="317">
        <v>537.83333333333326</v>
      </c>
      <c r="J33" s="317">
        <v>544.36666666666656</v>
      </c>
      <c r="K33" s="316">
        <v>531.29999999999995</v>
      </c>
      <c r="L33" s="316">
        <v>516.04999999999995</v>
      </c>
      <c r="M33" s="316">
        <v>3.4531100000000001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2533.4</v>
      </c>
      <c r="D34" s="317">
        <v>2587.3833333333337</v>
      </c>
      <c r="E34" s="317">
        <v>2436.3166666666675</v>
      </c>
      <c r="F34" s="317">
        <v>2339.233333333334</v>
      </c>
      <c r="G34" s="317">
        <v>2188.1666666666679</v>
      </c>
      <c r="H34" s="317">
        <v>2684.4666666666672</v>
      </c>
      <c r="I34" s="317">
        <v>2835.5333333333338</v>
      </c>
      <c r="J34" s="317">
        <v>2932.6166666666668</v>
      </c>
      <c r="K34" s="316">
        <v>2738.45</v>
      </c>
      <c r="L34" s="316">
        <v>2490.3000000000002</v>
      </c>
      <c r="M34" s="316">
        <v>4.2629700000000001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361.1</v>
      </c>
      <c r="D35" s="317">
        <v>364.4666666666667</v>
      </c>
      <c r="E35" s="317">
        <v>356.33333333333337</v>
      </c>
      <c r="F35" s="317">
        <v>351.56666666666666</v>
      </c>
      <c r="G35" s="317">
        <v>343.43333333333334</v>
      </c>
      <c r="H35" s="317">
        <v>369.23333333333341</v>
      </c>
      <c r="I35" s="317">
        <v>377.36666666666673</v>
      </c>
      <c r="J35" s="317">
        <v>382.13333333333344</v>
      </c>
      <c r="K35" s="316">
        <v>372.6</v>
      </c>
      <c r="L35" s="316">
        <v>359.7</v>
      </c>
      <c r="M35" s="316">
        <v>118.87905000000001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1524.65</v>
      </c>
      <c r="D36" s="317">
        <v>1512.8999999999999</v>
      </c>
      <c r="E36" s="317">
        <v>1486.7999999999997</v>
      </c>
      <c r="F36" s="317">
        <v>1448.9499999999998</v>
      </c>
      <c r="G36" s="317">
        <v>1422.8499999999997</v>
      </c>
      <c r="H36" s="317">
        <v>1550.7499999999998</v>
      </c>
      <c r="I36" s="317">
        <v>1576.8499999999997</v>
      </c>
      <c r="J36" s="317">
        <v>1614.6999999999998</v>
      </c>
      <c r="K36" s="316">
        <v>1539</v>
      </c>
      <c r="L36" s="316">
        <v>1475.05</v>
      </c>
      <c r="M36" s="316">
        <v>21.32572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782.85</v>
      </c>
      <c r="D37" s="317">
        <v>786.38333333333321</v>
      </c>
      <c r="E37" s="317">
        <v>775.76666666666642</v>
      </c>
      <c r="F37" s="317">
        <v>768.68333333333317</v>
      </c>
      <c r="G37" s="317">
        <v>758.06666666666638</v>
      </c>
      <c r="H37" s="317">
        <v>793.46666666666647</v>
      </c>
      <c r="I37" s="317">
        <v>804.08333333333326</v>
      </c>
      <c r="J37" s="317">
        <v>811.16666666666652</v>
      </c>
      <c r="K37" s="316">
        <v>797</v>
      </c>
      <c r="L37" s="316">
        <v>779.3</v>
      </c>
      <c r="M37" s="316">
        <v>0.53010000000000002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911.45</v>
      </c>
      <c r="D38" s="317">
        <v>914.44999999999993</v>
      </c>
      <c r="E38" s="317">
        <v>897.64999999999986</v>
      </c>
      <c r="F38" s="317">
        <v>883.84999999999991</v>
      </c>
      <c r="G38" s="317">
        <v>867.04999999999984</v>
      </c>
      <c r="H38" s="317">
        <v>928.24999999999989</v>
      </c>
      <c r="I38" s="317">
        <v>945.04999999999984</v>
      </c>
      <c r="J38" s="317">
        <v>958.84999999999991</v>
      </c>
      <c r="K38" s="316">
        <v>931.25</v>
      </c>
      <c r="L38" s="316">
        <v>900.65</v>
      </c>
      <c r="M38" s="316">
        <v>7.1408699999999996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750.3</v>
      </c>
      <c r="D39" s="317">
        <v>751.4</v>
      </c>
      <c r="E39" s="317">
        <v>742.8</v>
      </c>
      <c r="F39" s="317">
        <v>735.3</v>
      </c>
      <c r="G39" s="317">
        <v>726.69999999999993</v>
      </c>
      <c r="H39" s="317">
        <v>758.9</v>
      </c>
      <c r="I39" s="317">
        <v>767.50000000000011</v>
      </c>
      <c r="J39" s="317">
        <v>775</v>
      </c>
      <c r="K39" s="316">
        <v>760</v>
      </c>
      <c r="L39" s="316">
        <v>743.9</v>
      </c>
      <c r="M39" s="316">
        <v>3.4935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3735</v>
      </c>
      <c r="D40" s="317">
        <v>3767.3333333333335</v>
      </c>
      <c r="E40" s="317">
        <v>3692.666666666667</v>
      </c>
      <c r="F40" s="317">
        <v>3650.3333333333335</v>
      </c>
      <c r="G40" s="317">
        <v>3575.666666666667</v>
      </c>
      <c r="H40" s="317">
        <v>3809.666666666667</v>
      </c>
      <c r="I40" s="317">
        <v>3884.3333333333339</v>
      </c>
      <c r="J40" s="317">
        <v>3926.666666666667</v>
      </c>
      <c r="K40" s="316">
        <v>3842</v>
      </c>
      <c r="L40" s="316">
        <v>3725</v>
      </c>
      <c r="M40" s="316">
        <v>4.27461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214.1</v>
      </c>
      <c r="D41" s="317">
        <v>215.4666666666667</v>
      </c>
      <c r="E41" s="317">
        <v>211.93333333333339</v>
      </c>
      <c r="F41" s="317">
        <v>209.76666666666671</v>
      </c>
      <c r="G41" s="317">
        <v>206.23333333333341</v>
      </c>
      <c r="H41" s="317">
        <v>217.63333333333338</v>
      </c>
      <c r="I41" s="317">
        <v>221.16666666666669</v>
      </c>
      <c r="J41" s="317">
        <v>223.33333333333337</v>
      </c>
      <c r="K41" s="316">
        <v>219</v>
      </c>
      <c r="L41" s="316">
        <v>213.3</v>
      </c>
      <c r="M41" s="316">
        <v>40.816290000000002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424.8</v>
      </c>
      <c r="D42" s="317">
        <v>425.65000000000003</v>
      </c>
      <c r="E42" s="317">
        <v>417.45000000000005</v>
      </c>
      <c r="F42" s="317">
        <v>410.1</v>
      </c>
      <c r="G42" s="317">
        <v>401.90000000000003</v>
      </c>
      <c r="H42" s="317">
        <v>433.00000000000006</v>
      </c>
      <c r="I42" s="317">
        <v>441.2</v>
      </c>
      <c r="J42" s="317">
        <v>448.55000000000007</v>
      </c>
      <c r="K42" s="316">
        <v>433.85</v>
      </c>
      <c r="L42" s="316">
        <v>418.3</v>
      </c>
      <c r="M42" s="316">
        <v>1.6330899999999999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74.5</v>
      </c>
      <c r="D43" s="317">
        <v>74.916666666666671</v>
      </c>
      <c r="E43" s="317">
        <v>73.583333333333343</v>
      </c>
      <c r="F43" s="317">
        <v>72.666666666666671</v>
      </c>
      <c r="G43" s="317">
        <v>71.333333333333343</v>
      </c>
      <c r="H43" s="317">
        <v>75.833333333333343</v>
      </c>
      <c r="I43" s="317">
        <v>77.166666666666686</v>
      </c>
      <c r="J43" s="317">
        <v>78.083333333333343</v>
      </c>
      <c r="K43" s="316">
        <v>76.25</v>
      </c>
      <c r="L43" s="316">
        <v>74</v>
      </c>
      <c r="M43" s="316">
        <v>6.6735899999999999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126.4</v>
      </c>
      <c r="D44" s="317">
        <v>126.61666666666667</v>
      </c>
      <c r="E44" s="317">
        <v>124.73333333333335</v>
      </c>
      <c r="F44" s="317">
        <v>123.06666666666668</v>
      </c>
      <c r="G44" s="317">
        <v>121.18333333333335</v>
      </c>
      <c r="H44" s="317">
        <v>128.28333333333336</v>
      </c>
      <c r="I44" s="317">
        <v>130.16666666666669</v>
      </c>
      <c r="J44" s="317">
        <v>131.83333333333334</v>
      </c>
      <c r="K44" s="316">
        <v>128.5</v>
      </c>
      <c r="L44" s="316">
        <v>124.95</v>
      </c>
      <c r="M44" s="316">
        <v>88.554500000000004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3100.1</v>
      </c>
      <c r="D45" s="317">
        <v>3084.9666666666667</v>
      </c>
      <c r="E45" s="317">
        <v>3041.1333333333332</v>
      </c>
      <c r="F45" s="317">
        <v>2982.1666666666665</v>
      </c>
      <c r="G45" s="317">
        <v>2938.333333333333</v>
      </c>
      <c r="H45" s="317">
        <v>3143.9333333333334</v>
      </c>
      <c r="I45" s="317">
        <v>3187.7666666666664</v>
      </c>
      <c r="J45" s="317">
        <v>3246.7333333333336</v>
      </c>
      <c r="K45" s="316">
        <v>3128.8</v>
      </c>
      <c r="L45" s="316">
        <v>3026</v>
      </c>
      <c r="M45" s="316">
        <v>13.79763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175.85</v>
      </c>
      <c r="D46" s="317">
        <v>175.64999999999998</v>
      </c>
      <c r="E46" s="317">
        <v>173.59999999999997</v>
      </c>
      <c r="F46" s="317">
        <v>171.35</v>
      </c>
      <c r="G46" s="317">
        <v>169.29999999999998</v>
      </c>
      <c r="H46" s="317">
        <v>177.89999999999995</v>
      </c>
      <c r="I46" s="317">
        <v>179.94999999999996</v>
      </c>
      <c r="J46" s="317">
        <v>182.19999999999993</v>
      </c>
      <c r="K46" s="316">
        <v>177.7</v>
      </c>
      <c r="L46" s="316">
        <v>173.4</v>
      </c>
      <c r="M46" s="316">
        <v>1.9808699999999999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1748.65</v>
      </c>
      <c r="D47" s="317">
        <v>1754.55</v>
      </c>
      <c r="E47" s="317">
        <v>1734.1</v>
      </c>
      <c r="F47" s="317">
        <v>1719.55</v>
      </c>
      <c r="G47" s="317">
        <v>1699.1</v>
      </c>
      <c r="H47" s="317">
        <v>1769.1</v>
      </c>
      <c r="I47" s="317">
        <v>1789.5500000000002</v>
      </c>
      <c r="J47" s="317">
        <v>1804.1</v>
      </c>
      <c r="K47" s="316">
        <v>1775</v>
      </c>
      <c r="L47" s="316">
        <v>1740</v>
      </c>
      <c r="M47" s="316">
        <v>3.2469899999999998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2601.1</v>
      </c>
      <c r="D48" s="317">
        <v>2590.4666666666667</v>
      </c>
      <c r="E48" s="317">
        <v>2570.9333333333334</v>
      </c>
      <c r="F48" s="317">
        <v>2540.7666666666669</v>
      </c>
      <c r="G48" s="317">
        <v>2521.2333333333336</v>
      </c>
      <c r="H48" s="317">
        <v>2620.6333333333332</v>
      </c>
      <c r="I48" s="317">
        <v>2640.166666666667</v>
      </c>
      <c r="J48" s="317">
        <v>2670.333333333333</v>
      </c>
      <c r="K48" s="316">
        <v>2610</v>
      </c>
      <c r="L48" s="316">
        <v>2560.3000000000002</v>
      </c>
      <c r="M48" s="316">
        <v>3.4700000000000002E-2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2485.6999999999998</v>
      </c>
      <c r="D49" s="317">
        <v>2502.5499999999997</v>
      </c>
      <c r="E49" s="317">
        <v>2443.1499999999996</v>
      </c>
      <c r="F49" s="317">
        <v>2400.6</v>
      </c>
      <c r="G49" s="317">
        <v>2341.1999999999998</v>
      </c>
      <c r="H49" s="317">
        <v>2545.0999999999995</v>
      </c>
      <c r="I49" s="317">
        <v>2604.5</v>
      </c>
      <c r="J49" s="317">
        <v>2647.0499999999993</v>
      </c>
      <c r="K49" s="316">
        <v>2561.9499999999998</v>
      </c>
      <c r="L49" s="316">
        <v>2460</v>
      </c>
      <c r="M49" s="316">
        <v>4.1294899999999997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8426.75</v>
      </c>
      <c r="D50" s="317">
        <v>8468.3333333333339</v>
      </c>
      <c r="E50" s="317">
        <v>8332.6666666666679</v>
      </c>
      <c r="F50" s="317">
        <v>8238.5833333333339</v>
      </c>
      <c r="G50" s="317">
        <v>8102.9166666666679</v>
      </c>
      <c r="H50" s="317">
        <v>8562.4166666666679</v>
      </c>
      <c r="I50" s="317">
        <v>8698.0833333333358</v>
      </c>
      <c r="J50" s="317">
        <v>8792.1666666666679</v>
      </c>
      <c r="K50" s="316">
        <v>8604</v>
      </c>
      <c r="L50" s="316">
        <v>8374.25</v>
      </c>
      <c r="M50" s="316">
        <v>0.19966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1283.05</v>
      </c>
      <c r="D51" s="317">
        <v>1299.9333333333334</v>
      </c>
      <c r="E51" s="317">
        <v>1263.1166666666668</v>
      </c>
      <c r="F51" s="317">
        <v>1243.1833333333334</v>
      </c>
      <c r="G51" s="317">
        <v>1206.3666666666668</v>
      </c>
      <c r="H51" s="317">
        <v>1319.8666666666668</v>
      </c>
      <c r="I51" s="317">
        <v>1356.6833333333334</v>
      </c>
      <c r="J51" s="317">
        <v>1376.6166666666668</v>
      </c>
      <c r="K51" s="316">
        <v>1336.75</v>
      </c>
      <c r="L51" s="316">
        <v>1280</v>
      </c>
      <c r="M51" s="316">
        <v>11.520960000000001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559.6</v>
      </c>
      <c r="D52" s="317">
        <v>553.44999999999993</v>
      </c>
      <c r="E52" s="317">
        <v>540.24999999999989</v>
      </c>
      <c r="F52" s="317">
        <v>520.9</v>
      </c>
      <c r="G52" s="317">
        <v>507.69999999999993</v>
      </c>
      <c r="H52" s="317">
        <v>572.79999999999984</v>
      </c>
      <c r="I52" s="317">
        <v>585.99999999999989</v>
      </c>
      <c r="J52" s="317">
        <v>605.3499999999998</v>
      </c>
      <c r="K52" s="316">
        <v>566.65</v>
      </c>
      <c r="L52" s="316">
        <v>534.1</v>
      </c>
      <c r="M52" s="316">
        <v>60.939579999999999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457.95</v>
      </c>
      <c r="D53" s="317">
        <v>456.9666666666667</v>
      </c>
      <c r="E53" s="317">
        <v>449.98333333333341</v>
      </c>
      <c r="F53" s="317">
        <v>442.01666666666671</v>
      </c>
      <c r="G53" s="317">
        <v>435.03333333333342</v>
      </c>
      <c r="H53" s="317">
        <v>464.93333333333339</v>
      </c>
      <c r="I53" s="317">
        <v>471.91666666666674</v>
      </c>
      <c r="J53" s="317">
        <v>479.88333333333338</v>
      </c>
      <c r="K53" s="316">
        <v>463.95</v>
      </c>
      <c r="L53" s="316">
        <v>449</v>
      </c>
      <c r="M53" s="316">
        <v>3.6155599999999999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659.45</v>
      </c>
      <c r="D54" s="317">
        <v>660.05</v>
      </c>
      <c r="E54" s="317">
        <v>649.69999999999993</v>
      </c>
      <c r="F54" s="317">
        <v>639.94999999999993</v>
      </c>
      <c r="G54" s="317">
        <v>629.59999999999991</v>
      </c>
      <c r="H54" s="317">
        <v>669.8</v>
      </c>
      <c r="I54" s="317">
        <v>680.14999999999986</v>
      </c>
      <c r="J54" s="317">
        <v>689.9</v>
      </c>
      <c r="K54" s="316">
        <v>670.4</v>
      </c>
      <c r="L54" s="316">
        <v>650.29999999999995</v>
      </c>
      <c r="M54" s="316">
        <v>130.13873000000001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3791.2</v>
      </c>
      <c r="D55" s="317">
        <v>3785.6333333333332</v>
      </c>
      <c r="E55" s="317">
        <v>3741.7666666666664</v>
      </c>
      <c r="F55" s="317">
        <v>3692.333333333333</v>
      </c>
      <c r="G55" s="317">
        <v>3648.4666666666662</v>
      </c>
      <c r="H55" s="317">
        <v>3835.0666666666666</v>
      </c>
      <c r="I55" s="317">
        <v>3878.9333333333334</v>
      </c>
      <c r="J55" s="317">
        <v>3928.3666666666668</v>
      </c>
      <c r="K55" s="316">
        <v>3829.5</v>
      </c>
      <c r="L55" s="316">
        <v>3736.2</v>
      </c>
      <c r="M55" s="316">
        <v>5.0706100000000003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145.94999999999999</v>
      </c>
      <c r="D56" s="317">
        <v>147.4</v>
      </c>
      <c r="E56" s="317">
        <v>144</v>
      </c>
      <c r="F56" s="317">
        <v>142.04999999999998</v>
      </c>
      <c r="G56" s="317">
        <v>138.64999999999998</v>
      </c>
      <c r="H56" s="317">
        <v>149.35000000000002</v>
      </c>
      <c r="I56" s="317">
        <v>152.75000000000006</v>
      </c>
      <c r="J56" s="317">
        <v>154.70000000000005</v>
      </c>
      <c r="K56" s="316">
        <v>150.80000000000001</v>
      </c>
      <c r="L56" s="316">
        <v>145.44999999999999</v>
      </c>
      <c r="M56" s="316">
        <v>4.2426899999999996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957.8</v>
      </c>
      <c r="D57" s="317">
        <v>963.93333333333339</v>
      </c>
      <c r="E57" s="317">
        <v>940.86666666666679</v>
      </c>
      <c r="F57" s="317">
        <v>923.93333333333339</v>
      </c>
      <c r="G57" s="317">
        <v>900.86666666666679</v>
      </c>
      <c r="H57" s="317">
        <v>980.86666666666679</v>
      </c>
      <c r="I57" s="317">
        <v>1003.9333333333334</v>
      </c>
      <c r="J57" s="317">
        <v>1020.8666666666668</v>
      </c>
      <c r="K57" s="316">
        <v>987</v>
      </c>
      <c r="L57" s="316">
        <v>947</v>
      </c>
      <c r="M57" s="316">
        <v>2.4412600000000002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12762.15</v>
      </c>
      <c r="D58" s="317">
        <v>12840.616666666667</v>
      </c>
      <c r="E58" s="317">
        <v>12531.583333333334</v>
      </c>
      <c r="F58" s="317">
        <v>12301.016666666666</v>
      </c>
      <c r="G58" s="317">
        <v>11991.983333333334</v>
      </c>
      <c r="H58" s="317">
        <v>13071.183333333334</v>
      </c>
      <c r="I58" s="317">
        <v>13380.216666666667</v>
      </c>
      <c r="J58" s="317">
        <v>13610.783333333335</v>
      </c>
      <c r="K58" s="316">
        <v>13149.65</v>
      </c>
      <c r="L58" s="316">
        <v>12610.05</v>
      </c>
      <c r="M58" s="316">
        <v>3.7405400000000002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4902.1000000000004</v>
      </c>
      <c r="D59" s="317">
        <v>4939.1333333333341</v>
      </c>
      <c r="E59" s="317">
        <v>4828.2666666666682</v>
      </c>
      <c r="F59" s="317">
        <v>4754.4333333333343</v>
      </c>
      <c r="G59" s="317">
        <v>4643.5666666666684</v>
      </c>
      <c r="H59" s="317">
        <v>5012.9666666666681</v>
      </c>
      <c r="I59" s="317">
        <v>5123.8333333333348</v>
      </c>
      <c r="J59" s="317">
        <v>5197.6666666666679</v>
      </c>
      <c r="K59" s="316">
        <v>5050</v>
      </c>
      <c r="L59" s="316">
        <v>4865.3</v>
      </c>
      <c r="M59" s="316">
        <v>0.54962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5815.2</v>
      </c>
      <c r="D60" s="317">
        <v>5853.9666666666672</v>
      </c>
      <c r="E60" s="317">
        <v>5751.2333333333345</v>
      </c>
      <c r="F60" s="317">
        <v>5687.2666666666673</v>
      </c>
      <c r="G60" s="317">
        <v>5584.5333333333347</v>
      </c>
      <c r="H60" s="317">
        <v>5917.9333333333343</v>
      </c>
      <c r="I60" s="317">
        <v>6020.6666666666679</v>
      </c>
      <c r="J60" s="317">
        <v>6084.6333333333341</v>
      </c>
      <c r="K60" s="316">
        <v>5956.7</v>
      </c>
      <c r="L60" s="316">
        <v>5790</v>
      </c>
      <c r="M60" s="316">
        <v>16.550940000000001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2962.85</v>
      </c>
      <c r="D61" s="317">
        <v>2997.1</v>
      </c>
      <c r="E61" s="317">
        <v>2921.1499999999996</v>
      </c>
      <c r="F61" s="317">
        <v>2879.45</v>
      </c>
      <c r="G61" s="317">
        <v>2803.4999999999995</v>
      </c>
      <c r="H61" s="317">
        <v>3038.7999999999997</v>
      </c>
      <c r="I61" s="317">
        <v>3114.7499999999995</v>
      </c>
      <c r="J61" s="317">
        <v>3156.45</v>
      </c>
      <c r="K61" s="316">
        <v>3073.05</v>
      </c>
      <c r="L61" s="316">
        <v>2955.4</v>
      </c>
      <c r="M61" s="316">
        <v>0.70603000000000005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2126.5500000000002</v>
      </c>
      <c r="D62" s="317">
        <v>2137.8166666666671</v>
      </c>
      <c r="E62" s="317">
        <v>2094.0833333333339</v>
      </c>
      <c r="F62" s="317">
        <v>2061.6166666666668</v>
      </c>
      <c r="G62" s="317">
        <v>2017.8833333333337</v>
      </c>
      <c r="H62" s="317">
        <v>2170.2833333333342</v>
      </c>
      <c r="I62" s="317">
        <v>2214.0166666666669</v>
      </c>
      <c r="J62" s="317">
        <v>2246.4833333333345</v>
      </c>
      <c r="K62" s="316">
        <v>2181.5500000000002</v>
      </c>
      <c r="L62" s="316">
        <v>2105.35</v>
      </c>
      <c r="M62" s="316">
        <v>2.3755199999999999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428.65</v>
      </c>
      <c r="D63" s="317">
        <v>424.58333333333331</v>
      </c>
      <c r="E63" s="317">
        <v>416.96666666666664</v>
      </c>
      <c r="F63" s="317">
        <v>405.2833333333333</v>
      </c>
      <c r="G63" s="317">
        <v>397.66666666666663</v>
      </c>
      <c r="H63" s="317">
        <v>436.26666666666665</v>
      </c>
      <c r="I63" s="317">
        <v>443.88333333333333</v>
      </c>
      <c r="J63" s="317">
        <v>455.56666666666666</v>
      </c>
      <c r="K63" s="316">
        <v>432.2</v>
      </c>
      <c r="L63" s="316">
        <v>412.9</v>
      </c>
      <c r="M63" s="316">
        <v>40.419930000000001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330.8</v>
      </c>
      <c r="D64" s="317">
        <v>335.48333333333329</v>
      </c>
      <c r="E64" s="317">
        <v>324.96666666666658</v>
      </c>
      <c r="F64" s="317">
        <v>319.13333333333327</v>
      </c>
      <c r="G64" s="317">
        <v>308.61666666666656</v>
      </c>
      <c r="H64" s="317">
        <v>341.31666666666661</v>
      </c>
      <c r="I64" s="317">
        <v>351.83333333333337</v>
      </c>
      <c r="J64" s="317">
        <v>357.66666666666663</v>
      </c>
      <c r="K64" s="316">
        <v>346</v>
      </c>
      <c r="L64" s="316">
        <v>329.65</v>
      </c>
      <c r="M64" s="316">
        <v>72.311250000000001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99.45</v>
      </c>
      <c r="D65" s="317">
        <v>100.41666666666667</v>
      </c>
      <c r="E65" s="317">
        <v>98.13333333333334</v>
      </c>
      <c r="F65" s="317">
        <v>96.816666666666663</v>
      </c>
      <c r="G65" s="317">
        <v>94.533333333333331</v>
      </c>
      <c r="H65" s="317">
        <v>101.73333333333335</v>
      </c>
      <c r="I65" s="317">
        <v>104.01666666666668</v>
      </c>
      <c r="J65" s="317">
        <v>105.33333333333336</v>
      </c>
      <c r="K65" s="316">
        <v>102.7</v>
      </c>
      <c r="L65" s="316">
        <v>99.1</v>
      </c>
      <c r="M65" s="316">
        <v>200.90442999999999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44.6</v>
      </c>
      <c r="D66" s="317">
        <v>44.916666666666664</v>
      </c>
      <c r="E66" s="317">
        <v>43.93333333333333</v>
      </c>
      <c r="F66" s="317">
        <v>43.266666666666666</v>
      </c>
      <c r="G66" s="317">
        <v>42.283333333333331</v>
      </c>
      <c r="H66" s="317">
        <v>45.583333333333329</v>
      </c>
      <c r="I66" s="317">
        <v>46.566666666666663</v>
      </c>
      <c r="J66" s="317">
        <v>47.233333333333327</v>
      </c>
      <c r="K66" s="316">
        <v>45.9</v>
      </c>
      <c r="L66" s="316">
        <v>44.25</v>
      </c>
      <c r="M66" s="316">
        <v>22.143149999999999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2520.6</v>
      </c>
      <c r="D67" s="317">
        <v>2507.4500000000003</v>
      </c>
      <c r="E67" s="317">
        <v>2473.0500000000006</v>
      </c>
      <c r="F67" s="317">
        <v>2425.5000000000005</v>
      </c>
      <c r="G67" s="317">
        <v>2391.1000000000008</v>
      </c>
      <c r="H67" s="317">
        <v>2555.0000000000005</v>
      </c>
      <c r="I67" s="317">
        <v>2589.4</v>
      </c>
      <c r="J67" s="317">
        <v>2636.9500000000003</v>
      </c>
      <c r="K67" s="316">
        <v>2541.85</v>
      </c>
      <c r="L67" s="316">
        <v>2459.9</v>
      </c>
      <c r="M67" s="316">
        <v>0.25934000000000001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1754.45</v>
      </c>
      <c r="D68" s="317">
        <v>1760.1000000000001</v>
      </c>
      <c r="E68" s="317">
        <v>1740.7500000000002</v>
      </c>
      <c r="F68" s="317">
        <v>1727.0500000000002</v>
      </c>
      <c r="G68" s="317">
        <v>1707.7000000000003</v>
      </c>
      <c r="H68" s="317">
        <v>1773.8000000000002</v>
      </c>
      <c r="I68" s="317">
        <v>1793.15</v>
      </c>
      <c r="J68" s="317">
        <v>1806.8500000000001</v>
      </c>
      <c r="K68" s="316">
        <v>1779.45</v>
      </c>
      <c r="L68" s="316">
        <v>1746.4</v>
      </c>
      <c r="M68" s="316">
        <v>2.1542400000000002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4691.1499999999996</v>
      </c>
      <c r="D69" s="317">
        <v>4681.05</v>
      </c>
      <c r="E69" s="317">
        <v>4610.1000000000004</v>
      </c>
      <c r="F69" s="317">
        <v>4529.05</v>
      </c>
      <c r="G69" s="317">
        <v>4458.1000000000004</v>
      </c>
      <c r="H69" s="317">
        <v>4762.1000000000004</v>
      </c>
      <c r="I69" s="317">
        <v>4833.0499999999993</v>
      </c>
      <c r="J69" s="317">
        <v>4914.1000000000004</v>
      </c>
      <c r="K69" s="316">
        <v>4752</v>
      </c>
      <c r="L69" s="316">
        <v>4600</v>
      </c>
      <c r="M69" s="316">
        <v>4.4389999999999999E-2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944.65</v>
      </c>
      <c r="D70" s="317">
        <v>949.4666666666667</v>
      </c>
      <c r="E70" s="317">
        <v>936.93333333333339</v>
      </c>
      <c r="F70" s="317">
        <v>929.2166666666667</v>
      </c>
      <c r="G70" s="317">
        <v>916.68333333333339</v>
      </c>
      <c r="H70" s="317">
        <v>957.18333333333339</v>
      </c>
      <c r="I70" s="317">
        <v>969.7166666666667</v>
      </c>
      <c r="J70" s="317">
        <v>977.43333333333339</v>
      </c>
      <c r="K70" s="316">
        <v>962</v>
      </c>
      <c r="L70" s="316">
        <v>941.75</v>
      </c>
      <c r="M70" s="316">
        <v>0.46972999999999998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714.6</v>
      </c>
      <c r="D71" s="317">
        <v>714.1</v>
      </c>
      <c r="E71" s="317">
        <v>695.6</v>
      </c>
      <c r="F71" s="317">
        <v>676.6</v>
      </c>
      <c r="G71" s="317">
        <v>658.1</v>
      </c>
      <c r="H71" s="317">
        <v>733.1</v>
      </c>
      <c r="I71" s="317">
        <v>751.6</v>
      </c>
      <c r="J71" s="317">
        <v>770.6</v>
      </c>
      <c r="K71" s="316">
        <v>732.6</v>
      </c>
      <c r="L71" s="316">
        <v>695.1</v>
      </c>
      <c r="M71" s="316">
        <v>11.75437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233.1</v>
      </c>
      <c r="D72" s="317">
        <v>234.11666666666667</v>
      </c>
      <c r="E72" s="317">
        <v>230.98333333333335</v>
      </c>
      <c r="F72" s="317">
        <v>228.86666666666667</v>
      </c>
      <c r="G72" s="317">
        <v>225.73333333333335</v>
      </c>
      <c r="H72" s="317">
        <v>236.23333333333335</v>
      </c>
      <c r="I72" s="317">
        <v>239.36666666666667</v>
      </c>
      <c r="J72" s="317">
        <v>241.48333333333335</v>
      </c>
      <c r="K72" s="316">
        <v>237.25</v>
      </c>
      <c r="L72" s="316">
        <v>232</v>
      </c>
      <c r="M72" s="316">
        <v>62.929940000000002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1469.6</v>
      </c>
      <c r="D73" s="317">
        <v>1468.45</v>
      </c>
      <c r="E73" s="317">
        <v>1448.95</v>
      </c>
      <c r="F73" s="317">
        <v>1428.3</v>
      </c>
      <c r="G73" s="317">
        <v>1408.8</v>
      </c>
      <c r="H73" s="317">
        <v>1489.1000000000001</v>
      </c>
      <c r="I73" s="317">
        <v>1508.6000000000001</v>
      </c>
      <c r="J73" s="317">
        <v>1529.2500000000002</v>
      </c>
      <c r="K73" s="316">
        <v>1487.95</v>
      </c>
      <c r="L73" s="316">
        <v>1447.8</v>
      </c>
      <c r="M73" s="316">
        <v>0.83320000000000005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640.75</v>
      </c>
      <c r="D74" s="317">
        <v>642.23333333333335</v>
      </c>
      <c r="E74" s="317">
        <v>635.06666666666672</v>
      </c>
      <c r="F74" s="317">
        <v>629.38333333333333</v>
      </c>
      <c r="G74" s="317">
        <v>622.2166666666667</v>
      </c>
      <c r="H74" s="317">
        <v>647.91666666666674</v>
      </c>
      <c r="I74" s="317">
        <v>655.08333333333326</v>
      </c>
      <c r="J74" s="317">
        <v>660.76666666666677</v>
      </c>
      <c r="K74" s="316">
        <v>649.4</v>
      </c>
      <c r="L74" s="316">
        <v>636.54999999999995</v>
      </c>
      <c r="M74" s="316">
        <v>5.6398700000000002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690.55</v>
      </c>
      <c r="D75" s="317">
        <v>689.75</v>
      </c>
      <c r="E75" s="317">
        <v>679.5</v>
      </c>
      <c r="F75" s="317">
        <v>668.45</v>
      </c>
      <c r="G75" s="317">
        <v>658.2</v>
      </c>
      <c r="H75" s="317">
        <v>700.8</v>
      </c>
      <c r="I75" s="317">
        <v>711.05</v>
      </c>
      <c r="J75" s="317">
        <v>722.09999999999991</v>
      </c>
      <c r="K75" s="316">
        <v>700</v>
      </c>
      <c r="L75" s="316">
        <v>678.7</v>
      </c>
      <c r="M75" s="316">
        <v>17.98987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11841.6</v>
      </c>
      <c r="D76" s="317">
        <v>11902.650000000001</v>
      </c>
      <c r="E76" s="317">
        <v>11719.350000000002</v>
      </c>
      <c r="F76" s="317">
        <v>11597.1</v>
      </c>
      <c r="G76" s="317">
        <v>11413.800000000001</v>
      </c>
      <c r="H76" s="317">
        <v>12024.900000000003</v>
      </c>
      <c r="I76" s="317">
        <v>12208.200000000003</v>
      </c>
      <c r="J76" s="317">
        <v>12330.450000000004</v>
      </c>
      <c r="K76" s="316">
        <v>12085.95</v>
      </c>
      <c r="L76" s="316">
        <v>11780.4</v>
      </c>
      <c r="M76" s="316">
        <v>6.7930000000000004E-2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696.15</v>
      </c>
      <c r="D77" s="317">
        <v>704.16666666666663</v>
      </c>
      <c r="E77" s="317">
        <v>681.18333333333328</v>
      </c>
      <c r="F77" s="317">
        <v>666.2166666666667</v>
      </c>
      <c r="G77" s="317">
        <v>643.23333333333335</v>
      </c>
      <c r="H77" s="317">
        <v>719.13333333333321</v>
      </c>
      <c r="I77" s="317">
        <v>742.11666666666656</v>
      </c>
      <c r="J77" s="317">
        <v>757.08333333333314</v>
      </c>
      <c r="K77" s="316">
        <v>727.15</v>
      </c>
      <c r="L77" s="316">
        <v>689.2</v>
      </c>
      <c r="M77" s="316">
        <v>189.92703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49.8</v>
      </c>
      <c r="D78" s="317">
        <v>49.85</v>
      </c>
      <c r="E78" s="317">
        <v>49.35</v>
      </c>
      <c r="F78" s="317">
        <v>48.9</v>
      </c>
      <c r="G78" s="317">
        <v>48.4</v>
      </c>
      <c r="H78" s="317">
        <v>50.300000000000004</v>
      </c>
      <c r="I78" s="317">
        <v>50.800000000000004</v>
      </c>
      <c r="J78" s="317">
        <v>51.250000000000007</v>
      </c>
      <c r="K78" s="316">
        <v>50.35</v>
      </c>
      <c r="L78" s="316">
        <v>49.4</v>
      </c>
      <c r="M78" s="316">
        <v>208.04686000000001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337.85</v>
      </c>
      <c r="D79" s="317">
        <v>338.98333333333335</v>
      </c>
      <c r="E79" s="317">
        <v>330.86666666666667</v>
      </c>
      <c r="F79" s="317">
        <v>323.88333333333333</v>
      </c>
      <c r="G79" s="317">
        <v>315.76666666666665</v>
      </c>
      <c r="H79" s="317">
        <v>345.9666666666667</v>
      </c>
      <c r="I79" s="317">
        <v>354.08333333333337</v>
      </c>
      <c r="J79" s="317">
        <v>361.06666666666672</v>
      </c>
      <c r="K79" s="316">
        <v>347.1</v>
      </c>
      <c r="L79" s="316">
        <v>332</v>
      </c>
      <c r="M79" s="316">
        <v>51.55939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1033.0999999999999</v>
      </c>
      <c r="D80" s="317">
        <v>1032</v>
      </c>
      <c r="E80" s="317">
        <v>1019.0999999999999</v>
      </c>
      <c r="F80" s="317">
        <v>1005.0999999999999</v>
      </c>
      <c r="G80" s="317">
        <v>992.19999999999982</v>
      </c>
      <c r="H80" s="317">
        <v>1046</v>
      </c>
      <c r="I80" s="317">
        <v>1058.9000000000001</v>
      </c>
      <c r="J80" s="317">
        <v>1072.9000000000001</v>
      </c>
      <c r="K80" s="316">
        <v>1044.9000000000001</v>
      </c>
      <c r="L80" s="316">
        <v>1018</v>
      </c>
      <c r="M80" s="316">
        <v>0.66339000000000004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7185.65</v>
      </c>
      <c r="D81" s="317">
        <v>7228.8833333333341</v>
      </c>
      <c r="E81" s="317">
        <v>7078.7666666666682</v>
      </c>
      <c r="F81" s="317">
        <v>6971.8833333333341</v>
      </c>
      <c r="G81" s="317">
        <v>6821.7666666666682</v>
      </c>
      <c r="H81" s="317">
        <v>7335.7666666666682</v>
      </c>
      <c r="I81" s="317">
        <v>7485.883333333335</v>
      </c>
      <c r="J81" s="317">
        <v>7592.7666666666682</v>
      </c>
      <c r="K81" s="316">
        <v>7379</v>
      </c>
      <c r="L81" s="316">
        <v>7122</v>
      </c>
      <c r="M81" s="316">
        <v>0.27388000000000001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1024.75</v>
      </c>
      <c r="D82" s="317">
        <v>1024.4166666666667</v>
      </c>
      <c r="E82" s="317">
        <v>1001.3333333333335</v>
      </c>
      <c r="F82" s="317">
        <v>977.91666666666674</v>
      </c>
      <c r="G82" s="317">
        <v>954.83333333333348</v>
      </c>
      <c r="H82" s="317">
        <v>1047.8333333333335</v>
      </c>
      <c r="I82" s="317">
        <v>1070.916666666667</v>
      </c>
      <c r="J82" s="317">
        <v>1094.3333333333335</v>
      </c>
      <c r="K82" s="316">
        <v>1047.5</v>
      </c>
      <c r="L82" s="316">
        <v>1001</v>
      </c>
      <c r="M82" s="316">
        <v>1.37276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14186.25</v>
      </c>
      <c r="D83" s="317">
        <v>14035.416666666666</v>
      </c>
      <c r="E83" s="317">
        <v>13770.833333333332</v>
      </c>
      <c r="F83" s="317">
        <v>13355.416666666666</v>
      </c>
      <c r="G83" s="317">
        <v>13090.833333333332</v>
      </c>
      <c r="H83" s="317">
        <v>14450.833333333332</v>
      </c>
      <c r="I83" s="317">
        <v>14715.416666666664</v>
      </c>
      <c r="J83" s="317">
        <v>15130.833333333332</v>
      </c>
      <c r="K83" s="316">
        <v>14300</v>
      </c>
      <c r="L83" s="316">
        <v>13620</v>
      </c>
      <c r="M83" s="316">
        <v>0.49824000000000002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331.9</v>
      </c>
      <c r="D84" s="317">
        <v>336.7</v>
      </c>
      <c r="E84" s="317">
        <v>326.2</v>
      </c>
      <c r="F84" s="317">
        <v>320.5</v>
      </c>
      <c r="G84" s="317">
        <v>310</v>
      </c>
      <c r="H84" s="317">
        <v>342.4</v>
      </c>
      <c r="I84" s="317">
        <v>352.9</v>
      </c>
      <c r="J84" s="317">
        <v>358.59999999999997</v>
      </c>
      <c r="K84" s="316">
        <v>347.2</v>
      </c>
      <c r="L84" s="316">
        <v>331</v>
      </c>
      <c r="M84" s="316">
        <v>76.573080000000004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435.45</v>
      </c>
      <c r="D85" s="317">
        <v>437.3</v>
      </c>
      <c r="E85" s="317">
        <v>429</v>
      </c>
      <c r="F85" s="317">
        <v>422.55</v>
      </c>
      <c r="G85" s="317">
        <v>414.25</v>
      </c>
      <c r="H85" s="317">
        <v>443.75</v>
      </c>
      <c r="I85" s="317">
        <v>452.05000000000007</v>
      </c>
      <c r="J85" s="317">
        <v>458.5</v>
      </c>
      <c r="K85" s="316">
        <v>445.6</v>
      </c>
      <c r="L85" s="316">
        <v>430.85</v>
      </c>
      <c r="M85" s="316">
        <v>2.5658699999999999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3394.35</v>
      </c>
      <c r="D86" s="317">
        <v>3392.3333333333335</v>
      </c>
      <c r="E86" s="317">
        <v>3352.0166666666669</v>
      </c>
      <c r="F86" s="317">
        <v>3309.6833333333334</v>
      </c>
      <c r="G86" s="317">
        <v>3269.3666666666668</v>
      </c>
      <c r="H86" s="317">
        <v>3434.666666666667</v>
      </c>
      <c r="I86" s="317">
        <v>3474.9833333333336</v>
      </c>
      <c r="J86" s="317">
        <v>3517.3166666666671</v>
      </c>
      <c r="K86" s="316">
        <v>3432.65</v>
      </c>
      <c r="L86" s="316">
        <v>3350</v>
      </c>
      <c r="M86" s="316">
        <v>4.3571200000000001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758.5</v>
      </c>
      <c r="D87" s="317">
        <v>757.4666666666667</v>
      </c>
      <c r="E87" s="317">
        <v>745.03333333333342</v>
      </c>
      <c r="F87" s="317">
        <v>731.56666666666672</v>
      </c>
      <c r="G87" s="317">
        <v>719.13333333333344</v>
      </c>
      <c r="H87" s="317">
        <v>770.93333333333339</v>
      </c>
      <c r="I87" s="317">
        <v>783.36666666666679</v>
      </c>
      <c r="J87" s="317">
        <v>796.83333333333337</v>
      </c>
      <c r="K87" s="316">
        <v>769.9</v>
      </c>
      <c r="L87" s="316">
        <v>744</v>
      </c>
      <c r="M87" s="316">
        <v>10.27534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389.35</v>
      </c>
      <c r="D88" s="317">
        <v>390.7166666666667</v>
      </c>
      <c r="E88" s="317">
        <v>380.43333333333339</v>
      </c>
      <c r="F88" s="317">
        <v>371.51666666666671</v>
      </c>
      <c r="G88" s="317">
        <v>361.23333333333341</v>
      </c>
      <c r="H88" s="317">
        <v>399.63333333333338</v>
      </c>
      <c r="I88" s="317">
        <v>409.91666666666669</v>
      </c>
      <c r="J88" s="317">
        <v>418.83333333333337</v>
      </c>
      <c r="K88" s="316">
        <v>401</v>
      </c>
      <c r="L88" s="316">
        <v>381.8</v>
      </c>
      <c r="M88" s="316">
        <v>27.63383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646.15</v>
      </c>
      <c r="D89" s="317">
        <v>643.93333333333339</v>
      </c>
      <c r="E89" s="317">
        <v>632.86666666666679</v>
      </c>
      <c r="F89" s="317">
        <v>619.58333333333337</v>
      </c>
      <c r="G89" s="317">
        <v>608.51666666666677</v>
      </c>
      <c r="H89" s="317">
        <v>657.21666666666681</v>
      </c>
      <c r="I89" s="317">
        <v>668.28333333333342</v>
      </c>
      <c r="J89" s="317">
        <v>681.56666666666683</v>
      </c>
      <c r="K89" s="316">
        <v>655</v>
      </c>
      <c r="L89" s="316">
        <v>630.65</v>
      </c>
      <c r="M89" s="316">
        <v>8.4395799999999994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2171.0500000000002</v>
      </c>
      <c r="D90" s="317">
        <v>2188.35</v>
      </c>
      <c r="E90" s="317">
        <v>2142.6999999999998</v>
      </c>
      <c r="F90" s="317">
        <v>2114.35</v>
      </c>
      <c r="G90" s="317">
        <v>2068.6999999999998</v>
      </c>
      <c r="H90" s="317">
        <v>2216.6999999999998</v>
      </c>
      <c r="I90" s="317">
        <v>2262.3500000000004</v>
      </c>
      <c r="J90" s="317">
        <v>2290.6999999999998</v>
      </c>
      <c r="K90" s="316">
        <v>2234</v>
      </c>
      <c r="L90" s="316">
        <v>2160</v>
      </c>
      <c r="M90" s="316">
        <v>0.80625000000000002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197.05</v>
      </c>
      <c r="D91" s="317">
        <v>199.65</v>
      </c>
      <c r="E91" s="317">
        <v>193.70000000000002</v>
      </c>
      <c r="F91" s="317">
        <v>190.35000000000002</v>
      </c>
      <c r="G91" s="317">
        <v>184.40000000000003</v>
      </c>
      <c r="H91" s="317">
        <v>203</v>
      </c>
      <c r="I91" s="317">
        <v>208.95</v>
      </c>
      <c r="J91" s="317">
        <v>212.29999999999998</v>
      </c>
      <c r="K91" s="316">
        <v>205.6</v>
      </c>
      <c r="L91" s="316">
        <v>196.3</v>
      </c>
      <c r="M91" s="316">
        <v>113.40384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478.1</v>
      </c>
      <c r="D92" s="317">
        <v>486.3</v>
      </c>
      <c r="E92" s="317">
        <v>460.90000000000003</v>
      </c>
      <c r="F92" s="317">
        <v>443.70000000000005</v>
      </c>
      <c r="G92" s="317">
        <v>418.30000000000007</v>
      </c>
      <c r="H92" s="317">
        <v>503.5</v>
      </c>
      <c r="I92" s="317">
        <v>528.9</v>
      </c>
      <c r="J92" s="317">
        <v>546.09999999999991</v>
      </c>
      <c r="K92" s="316">
        <v>511.7</v>
      </c>
      <c r="L92" s="316">
        <v>469.1</v>
      </c>
      <c r="M92" s="316">
        <v>16.754570000000001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742.4</v>
      </c>
      <c r="D93" s="317">
        <v>738.1</v>
      </c>
      <c r="E93" s="317">
        <v>726.30000000000007</v>
      </c>
      <c r="F93" s="317">
        <v>710.2</v>
      </c>
      <c r="G93" s="317">
        <v>698.40000000000009</v>
      </c>
      <c r="H93" s="317">
        <v>754.2</v>
      </c>
      <c r="I93" s="317">
        <v>766</v>
      </c>
      <c r="J93" s="317">
        <v>782.1</v>
      </c>
      <c r="K93" s="316">
        <v>749.9</v>
      </c>
      <c r="L93" s="316">
        <v>722</v>
      </c>
      <c r="M93" s="316">
        <v>0.85157000000000005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725.75</v>
      </c>
      <c r="D94" s="317">
        <v>719.5</v>
      </c>
      <c r="E94" s="317">
        <v>708.3</v>
      </c>
      <c r="F94" s="317">
        <v>690.84999999999991</v>
      </c>
      <c r="G94" s="317">
        <v>679.64999999999986</v>
      </c>
      <c r="H94" s="317">
        <v>736.95</v>
      </c>
      <c r="I94" s="317">
        <v>748.15000000000009</v>
      </c>
      <c r="J94" s="317">
        <v>765.60000000000014</v>
      </c>
      <c r="K94" s="316">
        <v>730.7</v>
      </c>
      <c r="L94" s="316">
        <v>702.05</v>
      </c>
      <c r="M94" s="316">
        <v>2.9464999999999999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109.15</v>
      </c>
      <c r="D95" s="317">
        <v>109.41666666666667</v>
      </c>
      <c r="E95" s="317">
        <v>106.83333333333334</v>
      </c>
      <c r="F95" s="317">
        <v>104.51666666666667</v>
      </c>
      <c r="G95" s="317">
        <v>101.93333333333334</v>
      </c>
      <c r="H95" s="317">
        <v>111.73333333333335</v>
      </c>
      <c r="I95" s="317">
        <v>114.31666666666669</v>
      </c>
      <c r="J95" s="317">
        <v>116.63333333333335</v>
      </c>
      <c r="K95" s="316">
        <v>112</v>
      </c>
      <c r="L95" s="316">
        <v>107.1</v>
      </c>
      <c r="M95" s="316">
        <v>30.676929999999999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367.65</v>
      </c>
      <c r="D96" s="317">
        <v>361.2</v>
      </c>
      <c r="E96" s="317">
        <v>351.95</v>
      </c>
      <c r="F96" s="317">
        <v>336.25</v>
      </c>
      <c r="G96" s="317">
        <v>327</v>
      </c>
      <c r="H96" s="317">
        <v>376.9</v>
      </c>
      <c r="I96" s="317">
        <v>386.15</v>
      </c>
      <c r="J96" s="317">
        <v>401.84999999999997</v>
      </c>
      <c r="K96" s="316">
        <v>370.45</v>
      </c>
      <c r="L96" s="316">
        <v>345.5</v>
      </c>
      <c r="M96" s="316">
        <v>7.3190400000000002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1149.8499999999999</v>
      </c>
      <c r="D97" s="317">
        <v>1157.8</v>
      </c>
      <c r="E97" s="317">
        <v>1137.05</v>
      </c>
      <c r="F97" s="317">
        <v>1124.25</v>
      </c>
      <c r="G97" s="317">
        <v>1103.5</v>
      </c>
      <c r="H97" s="317">
        <v>1170.5999999999999</v>
      </c>
      <c r="I97" s="317">
        <v>1191.3499999999999</v>
      </c>
      <c r="J97" s="317">
        <v>1204.1499999999999</v>
      </c>
      <c r="K97" s="316">
        <v>1178.55</v>
      </c>
      <c r="L97" s="316">
        <v>1145</v>
      </c>
      <c r="M97" s="316">
        <v>5.3793199999999999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1056.9000000000001</v>
      </c>
      <c r="D98" s="317">
        <v>1060.0833333333333</v>
      </c>
      <c r="E98" s="317">
        <v>1043.1666666666665</v>
      </c>
      <c r="F98" s="317">
        <v>1029.4333333333332</v>
      </c>
      <c r="G98" s="317">
        <v>1012.5166666666664</v>
      </c>
      <c r="H98" s="317">
        <v>1073.8166666666666</v>
      </c>
      <c r="I98" s="317">
        <v>1090.7333333333331</v>
      </c>
      <c r="J98" s="317">
        <v>1104.4666666666667</v>
      </c>
      <c r="K98" s="316">
        <v>1077</v>
      </c>
      <c r="L98" s="316">
        <v>1046.3499999999999</v>
      </c>
      <c r="M98" s="316">
        <v>0.40750999999999998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17.899999999999999</v>
      </c>
      <c r="D99" s="317">
        <v>17.983333333333334</v>
      </c>
      <c r="E99" s="317">
        <v>17.716666666666669</v>
      </c>
      <c r="F99" s="317">
        <v>17.533333333333335</v>
      </c>
      <c r="G99" s="317">
        <v>17.266666666666669</v>
      </c>
      <c r="H99" s="317">
        <v>18.166666666666668</v>
      </c>
      <c r="I99" s="317">
        <v>18.433333333333334</v>
      </c>
      <c r="J99" s="317">
        <v>18.616666666666667</v>
      </c>
      <c r="K99" s="316">
        <v>18.25</v>
      </c>
      <c r="L99" s="316">
        <v>17.8</v>
      </c>
      <c r="M99" s="316">
        <v>18.209769999999999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533.45000000000005</v>
      </c>
      <c r="D100" s="317">
        <v>537.35</v>
      </c>
      <c r="E100" s="317">
        <v>521.70000000000005</v>
      </c>
      <c r="F100" s="317">
        <v>509.95000000000005</v>
      </c>
      <c r="G100" s="317">
        <v>494.30000000000007</v>
      </c>
      <c r="H100" s="317">
        <v>549.1</v>
      </c>
      <c r="I100" s="317">
        <v>564.74999999999989</v>
      </c>
      <c r="J100" s="317">
        <v>576.5</v>
      </c>
      <c r="K100" s="316">
        <v>553</v>
      </c>
      <c r="L100" s="316">
        <v>525.6</v>
      </c>
      <c r="M100" s="316">
        <v>1.19939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724.55</v>
      </c>
      <c r="D101" s="317">
        <v>729.48333333333323</v>
      </c>
      <c r="E101" s="317">
        <v>715.06666666666649</v>
      </c>
      <c r="F101" s="317">
        <v>705.58333333333326</v>
      </c>
      <c r="G101" s="317">
        <v>691.16666666666652</v>
      </c>
      <c r="H101" s="317">
        <v>738.96666666666647</v>
      </c>
      <c r="I101" s="317">
        <v>753.38333333333321</v>
      </c>
      <c r="J101" s="317">
        <v>762.86666666666645</v>
      </c>
      <c r="K101" s="316">
        <v>743.9</v>
      </c>
      <c r="L101" s="316">
        <v>720</v>
      </c>
      <c r="M101" s="316">
        <v>1.24482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3967.9</v>
      </c>
      <c r="D102" s="317">
        <v>4004.9666666666667</v>
      </c>
      <c r="E102" s="317">
        <v>3912.9333333333334</v>
      </c>
      <c r="F102" s="317">
        <v>3857.9666666666667</v>
      </c>
      <c r="G102" s="317">
        <v>3765.9333333333334</v>
      </c>
      <c r="H102" s="317">
        <v>4059.9333333333334</v>
      </c>
      <c r="I102" s="317">
        <v>4151.9666666666672</v>
      </c>
      <c r="J102" s="317">
        <v>4206.9333333333334</v>
      </c>
      <c r="K102" s="316">
        <v>4097</v>
      </c>
      <c r="L102" s="316">
        <v>3950</v>
      </c>
      <c r="M102" s="316">
        <v>0.13789000000000001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79.650000000000006</v>
      </c>
      <c r="D103" s="317">
        <v>80.11666666666666</v>
      </c>
      <c r="E103" s="317">
        <v>78.633333333333326</v>
      </c>
      <c r="F103" s="317">
        <v>77.61666666666666</v>
      </c>
      <c r="G103" s="317">
        <v>76.133333333333326</v>
      </c>
      <c r="H103" s="317">
        <v>81.133333333333326</v>
      </c>
      <c r="I103" s="317">
        <v>82.616666666666646</v>
      </c>
      <c r="J103" s="317">
        <v>83.633333333333326</v>
      </c>
      <c r="K103" s="316">
        <v>81.599999999999994</v>
      </c>
      <c r="L103" s="316">
        <v>79.099999999999994</v>
      </c>
      <c r="M103" s="316">
        <v>10.62148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625.54999999999995</v>
      </c>
      <c r="D104" s="317">
        <v>630.16666666666663</v>
      </c>
      <c r="E104" s="317">
        <v>620.38333333333321</v>
      </c>
      <c r="F104" s="317">
        <v>615.21666666666658</v>
      </c>
      <c r="G104" s="317">
        <v>605.43333333333317</v>
      </c>
      <c r="H104" s="317">
        <v>635.33333333333326</v>
      </c>
      <c r="I104" s="317">
        <v>645.11666666666679</v>
      </c>
      <c r="J104" s="317">
        <v>650.2833333333333</v>
      </c>
      <c r="K104" s="316">
        <v>639.95000000000005</v>
      </c>
      <c r="L104" s="316">
        <v>625</v>
      </c>
      <c r="M104" s="316">
        <v>0.22747000000000001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176.55</v>
      </c>
      <c r="D105" s="317">
        <v>175.1</v>
      </c>
      <c r="E105" s="317">
        <v>170.75</v>
      </c>
      <c r="F105" s="317">
        <v>164.95000000000002</v>
      </c>
      <c r="G105" s="317">
        <v>160.60000000000002</v>
      </c>
      <c r="H105" s="317">
        <v>180.89999999999998</v>
      </c>
      <c r="I105" s="317">
        <v>185.24999999999994</v>
      </c>
      <c r="J105" s="317">
        <v>191.04999999999995</v>
      </c>
      <c r="K105" s="316">
        <v>179.45</v>
      </c>
      <c r="L105" s="316">
        <v>169.3</v>
      </c>
      <c r="M105" s="316">
        <v>13.40991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291.85000000000002</v>
      </c>
      <c r="D106" s="317">
        <v>298.01666666666665</v>
      </c>
      <c r="E106" s="317">
        <v>284.0333333333333</v>
      </c>
      <c r="F106" s="317">
        <v>276.21666666666664</v>
      </c>
      <c r="G106" s="317">
        <v>262.23333333333329</v>
      </c>
      <c r="H106" s="317">
        <v>305.83333333333331</v>
      </c>
      <c r="I106" s="317">
        <v>319.81666666666666</v>
      </c>
      <c r="J106" s="317">
        <v>327.63333333333333</v>
      </c>
      <c r="K106" s="316">
        <v>312</v>
      </c>
      <c r="L106" s="316">
        <v>290.2</v>
      </c>
      <c r="M106" s="316">
        <v>2.74939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410.9</v>
      </c>
      <c r="D107" s="317">
        <v>407.2166666666667</v>
      </c>
      <c r="E107" s="317">
        <v>399.68333333333339</v>
      </c>
      <c r="F107" s="317">
        <v>388.4666666666667</v>
      </c>
      <c r="G107" s="317">
        <v>380.93333333333339</v>
      </c>
      <c r="H107" s="317">
        <v>418.43333333333339</v>
      </c>
      <c r="I107" s="317">
        <v>425.9666666666667</v>
      </c>
      <c r="J107" s="317">
        <v>437.18333333333339</v>
      </c>
      <c r="K107" s="316">
        <v>414.75</v>
      </c>
      <c r="L107" s="316">
        <v>396</v>
      </c>
      <c r="M107" s="316">
        <v>19.714510000000001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662.75</v>
      </c>
      <c r="D108" s="317">
        <v>658.75</v>
      </c>
      <c r="E108" s="317">
        <v>649.5</v>
      </c>
      <c r="F108" s="317">
        <v>636.25</v>
      </c>
      <c r="G108" s="317">
        <v>627</v>
      </c>
      <c r="H108" s="317">
        <v>672</v>
      </c>
      <c r="I108" s="317">
        <v>681.25</v>
      </c>
      <c r="J108" s="317">
        <v>694.5</v>
      </c>
      <c r="K108" s="316">
        <v>668</v>
      </c>
      <c r="L108" s="316">
        <v>645.5</v>
      </c>
      <c r="M108" s="316">
        <v>18.54119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624.6</v>
      </c>
      <c r="D109" s="317">
        <v>645.91666666666663</v>
      </c>
      <c r="E109" s="317">
        <v>594.33333333333326</v>
      </c>
      <c r="F109" s="317">
        <v>564.06666666666661</v>
      </c>
      <c r="G109" s="317">
        <v>512.48333333333323</v>
      </c>
      <c r="H109" s="317">
        <v>676.18333333333328</v>
      </c>
      <c r="I109" s="317">
        <v>727.76666666666654</v>
      </c>
      <c r="J109" s="317">
        <v>758.0333333333333</v>
      </c>
      <c r="K109" s="316">
        <v>697.5</v>
      </c>
      <c r="L109" s="316">
        <v>615.65</v>
      </c>
      <c r="M109" s="316">
        <v>0.87924999999999998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957.1</v>
      </c>
      <c r="D110" s="317">
        <v>953.2166666666667</v>
      </c>
      <c r="E110" s="317">
        <v>945.23333333333335</v>
      </c>
      <c r="F110" s="317">
        <v>933.36666666666667</v>
      </c>
      <c r="G110" s="317">
        <v>925.38333333333333</v>
      </c>
      <c r="H110" s="317">
        <v>965.08333333333337</v>
      </c>
      <c r="I110" s="317">
        <v>973.06666666666672</v>
      </c>
      <c r="J110" s="317">
        <v>984.93333333333339</v>
      </c>
      <c r="K110" s="316">
        <v>961.2</v>
      </c>
      <c r="L110" s="316">
        <v>941.35</v>
      </c>
      <c r="M110" s="316">
        <v>25.801020000000001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185.55</v>
      </c>
      <c r="D111" s="317">
        <v>184.95000000000002</v>
      </c>
      <c r="E111" s="317">
        <v>182.40000000000003</v>
      </c>
      <c r="F111" s="317">
        <v>179.25000000000003</v>
      </c>
      <c r="G111" s="317">
        <v>176.70000000000005</v>
      </c>
      <c r="H111" s="317">
        <v>188.10000000000002</v>
      </c>
      <c r="I111" s="317">
        <v>190.65000000000003</v>
      </c>
      <c r="J111" s="317">
        <v>193.8</v>
      </c>
      <c r="K111" s="316">
        <v>187.5</v>
      </c>
      <c r="L111" s="316">
        <v>181.8</v>
      </c>
      <c r="M111" s="316">
        <v>154.25247999999999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327.85</v>
      </c>
      <c r="D112" s="317">
        <v>329</v>
      </c>
      <c r="E112" s="317">
        <v>325.14999999999998</v>
      </c>
      <c r="F112" s="317">
        <v>322.45</v>
      </c>
      <c r="G112" s="317">
        <v>318.59999999999997</v>
      </c>
      <c r="H112" s="317">
        <v>331.7</v>
      </c>
      <c r="I112" s="317">
        <v>335.55</v>
      </c>
      <c r="J112" s="317">
        <v>338.25</v>
      </c>
      <c r="K112" s="316">
        <v>332.85</v>
      </c>
      <c r="L112" s="316">
        <v>326.3</v>
      </c>
      <c r="M112" s="316">
        <v>1.23658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3950.35</v>
      </c>
      <c r="D113" s="317">
        <v>3980.7666666666664</v>
      </c>
      <c r="E113" s="317">
        <v>3889.833333333333</v>
      </c>
      <c r="F113" s="317">
        <v>3829.3166666666666</v>
      </c>
      <c r="G113" s="317">
        <v>3738.3833333333332</v>
      </c>
      <c r="H113" s="317">
        <v>4041.2833333333328</v>
      </c>
      <c r="I113" s="317">
        <v>4132.2166666666662</v>
      </c>
      <c r="J113" s="317">
        <v>4192.7333333333327</v>
      </c>
      <c r="K113" s="316">
        <v>4071.7</v>
      </c>
      <c r="L113" s="316">
        <v>3920.25</v>
      </c>
      <c r="M113" s="316">
        <v>2.8632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1606.05</v>
      </c>
      <c r="D114" s="317">
        <v>1595.8</v>
      </c>
      <c r="E114" s="317">
        <v>1577.3999999999999</v>
      </c>
      <c r="F114" s="317">
        <v>1548.75</v>
      </c>
      <c r="G114" s="317">
        <v>1530.35</v>
      </c>
      <c r="H114" s="317">
        <v>1624.4499999999998</v>
      </c>
      <c r="I114" s="317">
        <v>1642.85</v>
      </c>
      <c r="J114" s="317">
        <v>1671.4999999999998</v>
      </c>
      <c r="K114" s="316">
        <v>1614.2</v>
      </c>
      <c r="L114" s="316">
        <v>1567.15</v>
      </c>
      <c r="M114" s="316">
        <v>4.19102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621.25</v>
      </c>
      <c r="D115" s="317">
        <v>625.11666666666667</v>
      </c>
      <c r="E115" s="317">
        <v>614.18333333333339</v>
      </c>
      <c r="F115" s="317">
        <v>607.11666666666667</v>
      </c>
      <c r="G115" s="317">
        <v>596.18333333333339</v>
      </c>
      <c r="H115" s="317">
        <v>632.18333333333339</v>
      </c>
      <c r="I115" s="317">
        <v>643.11666666666656</v>
      </c>
      <c r="J115" s="317">
        <v>650.18333333333339</v>
      </c>
      <c r="K115" s="316">
        <v>636.04999999999995</v>
      </c>
      <c r="L115" s="316">
        <v>618.04999999999995</v>
      </c>
      <c r="M115" s="316">
        <v>15.25676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929.5</v>
      </c>
      <c r="D116" s="317">
        <v>935.36666666666667</v>
      </c>
      <c r="E116" s="317">
        <v>914.48333333333335</v>
      </c>
      <c r="F116" s="317">
        <v>899.4666666666667</v>
      </c>
      <c r="G116" s="317">
        <v>878.58333333333337</v>
      </c>
      <c r="H116" s="317">
        <v>950.38333333333333</v>
      </c>
      <c r="I116" s="317">
        <v>971.26666666666677</v>
      </c>
      <c r="J116" s="317">
        <v>986.2833333333333</v>
      </c>
      <c r="K116" s="316">
        <v>956.25</v>
      </c>
      <c r="L116" s="316">
        <v>920.35</v>
      </c>
      <c r="M116" s="316">
        <v>12.352180000000001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1014.4</v>
      </c>
      <c r="D117" s="317">
        <v>1014.2999999999998</v>
      </c>
      <c r="E117" s="317">
        <v>989.79999999999973</v>
      </c>
      <c r="F117" s="317">
        <v>965.19999999999993</v>
      </c>
      <c r="G117" s="317">
        <v>940.69999999999982</v>
      </c>
      <c r="H117" s="317">
        <v>1038.8999999999996</v>
      </c>
      <c r="I117" s="317">
        <v>1063.3999999999999</v>
      </c>
      <c r="J117" s="317">
        <v>1087.9999999999995</v>
      </c>
      <c r="K117" s="316">
        <v>1038.8</v>
      </c>
      <c r="L117" s="316">
        <v>989.7</v>
      </c>
      <c r="M117" s="316">
        <v>1.74291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3742.2</v>
      </c>
      <c r="D118" s="317">
        <v>3695.0666666666671</v>
      </c>
      <c r="E118" s="317">
        <v>3622.1333333333341</v>
      </c>
      <c r="F118" s="317">
        <v>3502.0666666666671</v>
      </c>
      <c r="G118" s="317">
        <v>3429.1333333333341</v>
      </c>
      <c r="H118" s="317">
        <v>3815.1333333333341</v>
      </c>
      <c r="I118" s="317">
        <v>3888.0666666666675</v>
      </c>
      <c r="J118" s="317">
        <v>4008.1333333333341</v>
      </c>
      <c r="K118" s="316">
        <v>3768</v>
      </c>
      <c r="L118" s="316">
        <v>3575</v>
      </c>
      <c r="M118" s="316">
        <v>1.2291300000000001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348.9</v>
      </c>
      <c r="D119" s="317">
        <v>350.75</v>
      </c>
      <c r="E119" s="317">
        <v>346.2</v>
      </c>
      <c r="F119" s="317">
        <v>343.5</v>
      </c>
      <c r="G119" s="317">
        <v>338.95</v>
      </c>
      <c r="H119" s="317">
        <v>353.45</v>
      </c>
      <c r="I119" s="317">
        <v>357.99999999999994</v>
      </c>
      <c r="J119" s="317">
        <v>360.7</v>
      </c>
      <c r="K119" s="316">
        <v>355.3</v>
      </c>
      <c r="L119" s="316">
        <v>348.05</v>
      </c>
      <c r="M119" s="316">
        <v>4.9308800000000002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189.9</v>
      </c>
      <c r="D120" s="317">
        <v>191.36666666666665</v>
      </c>
      <c r="E120" s="317">
        <v>187.73333333333329</v>
      </c>
      <c r="F120" s="317">
        <v>185.56666666666663</v>
      </c>
      <c r="G120" s="317">
        <v>181.93333333333328</v>
      </c>
      <c r="H120" s="317">
        <v>193.5333333333333</v>
      </c>
      <c r="I120" s="317">
        <v>197.16666666666669</v>
      </c>
      <c r="J120" s="317">
        <v>199.33333333333331</v>
      </c>
      <c r="K120" s="316">
        <v>195</v>
      </c>
      <c r="L120" s="316">
        <v>189.2</v>
      </c>
      <c r="M120" s="316">
        <v>2.0808300000000002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124.85</v>
      </c>
      <c r="D121" s="317">
        <v>125.01666666666667</v>
      </c>
      <c r="E121" s="317">
        <v>123.38333333333333</v>
      </c>
      <c r="F121" s="317">
        <v>121.91666666666666</v>
      </c>
      <c r="G121" s="317">
        <v>120.28333333333332</v>
      </c>
      <c r="H121" s="317">
        <v>126.48333333333333</v>
      </c>
      <c r="I121" s="317">
        <v>128.11666666666667</v>
      </c>
      <c r="J121" s="317">
        <v>129.58333333333334</v>
      </c>
      <c r="K121" s="316">
        <v>126.65</v>
      </c>
      <c r="L121" s="316">
        <v>123.55</v>
      </c>
      <c r="M121" s="316">
        <v>32.073720000000002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1001.35</v>
      </c>
      <c r="D122" s="317">
        <v>1008.1</v>
      </c>
      <c r="E122" s="317">
        <v>988.2</v>
      </c>
      <c r="F122" s="317">
        <v>975.05000000000007</v>
      </c>
      <c r="G122" s="317">
        <v>955.15000000000009</v>
      </c>
      <c r="H122" s="317">
        <v>1021.25</v>
      </c>
      <c r="I122" s="317">
        <v>1041.1499999999999</v>
      </c>
      <c r="J122" s="317">
        <v>1054.3</v>
      </c>
      <c r="K122" s="316">
        <v>1028</v>
      </c>
      <c r="L122" s="316">
        <v>994.95</v>
      </c>
      <c r="M122" s="316">
        <v>4.2032299999999996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785</v>
      </c>
      <c r="D123" s="317">
        <v>788.80000000000007</v>
      </c>
      <c r="E123" s="317">
        <v>777.70000000000016</v>
      </c>
      <c r="F123" s="317">
        <v>770.40000000000009</v>
      </c>
      <c r="G123" s="317">
        <v>759.30000000000018</v>
      </c>
      <c r="H123" s="317">
        <v>796.10000000000014</v>
      </c>
      <c r="I123" s="317">
        <v>807.2</v>
      </c>
      <c r="J123" s="317">
        <v>814.50000000000011</v>
      </c>
      <c r="K123" s="316">
        <v>799.9</v>
      </c>
      <c r="L123" s="316">
        <v>781.5</v>
      </c>
      <c r="M123" s="316">
        <v>2.8777400000000002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509.8</v>
      </c>
      <c r="D124" s="317">
        <v>509.01666666666665</v>
      </c>
      <c r="E124" s="317">
        <v>502.7833333333333</v>
      </c>
      <c r="F124" s="317">
        <v>495.76666666666665</v>
      </c>
      <c r="G124" s="317">
        <v>489.5333333333333</v>
      </c>
      <c r="H124" s="317">
        <v>516.0333333333333</v>
      </c>
      <c r="I124" s="317">
        <v>522.26666666666665</v>
      </c>
      <c r="J124" s="317">
        <v>529.2833333333333</v>
      </c>
      <c r="K124" s="316">
        <v>515.25</v>
      </c>
      <c r="L124" s="316">
        <v>502</v>
      </c>
      <c r="M124" s="316">
        <v>30.351880000000001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1422.2</v>
      </c>
      <c r="D125" s="317">
        <v>1417.6666666666667</v>
      </c>
      <c r="E125" s="317">
        <v>1395.5333333333335</v>
      </c>
      <c r="F125" s="317">
        <v>1368.8666666666668</v>
      </c>
      <c r="G125" s="317">
        <v>1346.7333333333336</v>
      </c>
      <c r="H125" s="317">
        <v>1444.3333333333335</v>
      </c>
      <c r="I125" s="317">
        <v>1466.4666666666667</v>
      </c>
      <c r="J125" s="317">
        <v>1493.1333333333334</v>
      </c>
      <c r="K125" s="316">
        <v>1439.8</v>
      </c>
      <c r="L125" s="316">
        <v>1391</v>
      </c>
      <c r="M125" s="316">
        <v>1.5658099999999999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232.05</v>
      </c>
      <c r="D126" s="317">
        <v>233.6</v>
      </c>
      <c r="E126" s="317">
        <v>228.6</v>
      </c>
      <c r="F126" s="317">
        <v>225.15</v>
      </c>
      <c r="G126" s="317">
        <v>220.15</v>
      </c>
      <c r="H126" s="317">
        <v>237.04999999999998</v>
      </c>
      <c r="I126" s="317">
        <v>242.04999999999998</v>
      </c>
      <c r="J126" s="317">
        <v>245.49999999999997</v>
      </c>
      <c r="K126" s="316">
        <v>238.6</v>
      </c>
      <c r="L126" s="316">
        <v>230.15</v>
      </c>
      <c r="M126" s="316">
        <v>3.4066800000000002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83.95</v>
      </c>
      <c r="D127" s="317">
        <v>84.183333333333323</v>
      </c>
      <c r="E127" s="317">
        <v>83.366666666666646</v>
      </c>
      <c r="F127" s="317">
        <v>82.783333333333317</v>
      </c>
      <c r="G127" s="317">
        <v>81.96666666666664</v>
      </c>
      <c r="H127" s="317">
        <v>84.766666666666652</v>
      </c>
      <c r="I127" s="317">
        <v>85.583333333333343</v>
      </c>
      <c r="J127" s="317">
        <v>86.166666666666657</v>
      </c>
      <c r="K127" s="316">
        <v>85</v>
      </c>
      <c r="L127" s="316">
        <v>83.6</v>
      </c>
      <c r="M127" s="316">
        <v>16.464690000000001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945.35</v>
      </c>
      <c r="D128" s="317">
        <v>946.58333333333337</v>
      </c>
      <c r="E128" s="317">
        <v>930.16666666666674</v>
      </c>
      <c r="F128" s="317">
        <v>914.98333333333335</v>
      </c>
      <c r="G128" s="317">
        <v>898.56666666666672</v>
      </c>
      <c r="H128" s="317">
        <v>961.76666666666677</v>
      </c>
      <c r="I128" s="317">
        <v>978.18333333333351</v>
      </c>
      <c r="J128" s="317">
        <v>993.36666666666679</v>
      </c>
      <c r="K128" s="316">
        <v>963</v>
      </c>
      <c r="L128" s="316">
        <v>931.4</v>
      </c>
      <c r="M128" s="316">
        <v>1.4076599999999999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2036.1</v>
      </c>
      <c r="D129" s="317">
        <v>2048.6166666666668</v>
      </c>
      <c r="E129" s="317">
        <v>2013.4833333333336</v>
      </c>
      <c r="F129" s="317">
        <v>1990.8666666666668</v>
      </c>
      <c r="G129" s="317">
        <v>1955.7333333333336</v>
      </c>
      <c r="H129" s="317">
        <v>2071.2333333333336</v>
      </c>
      <c r="I129" s="317">
        <v>2106.3666666666668</v>
      </c>
      <c r="J129" s="317">
        <v>2128.9833333333336</v>
      </c>
      <c r="K129" s="316">
        <v>2083.75</v>
      </c>
      <c r="L129" s="316">
        <v>2026</v>
      </c>
      <c r="M129" s="316">
        <v>5.6963900000000001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227.9</v>
      </c>
      <c r="D130" s="317">
        <v>232.21666666666667</v>
      </c>
      <c r="E130" s="317">
        <v>218.83333333333334</v>
      </c>
      <c r="F130" s="317">
        <v>209.76666666666668</v>
      </c>
      <c r="G130" s="317">
        <v>196.38333333333335</v>
      </c>
      <c r="H130" s="317">
        <v>241.28333333333333</v>
      </c>
      <c r="I130" s="317">
        <v>254.66666666666666</v>
      </c>
      <c r="J130" s="317">
        <v>263.73333333333335</v>
      </c>
      <c r="K130" s="316">
        <v>245.6</v>
      </c>
      <c r="L130" s="316">
        <v>223.15</v>
      </c>
      <c r="M130" s="316">
        <v>108.18317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49.05</v>
      </c>
      <c r="D131" s="317">
        <v>49.04999999999999</v>
      </c>
      <c r="E131" s="317">
        <v>49.049999999999983</v>
      </c>
      <c r="F131" s="317">
        <v>49.04999999999999</v>
      </c>
      <c r="G131" s="317">
        <v>49.049999999999983</v>
      </c>
      <c r="H131" s="317">
        <v>49.049999999999983</v>
      </c>
      <c r="I131" s="317">
        <v>49.05</v>
      </c>
      <c r="J131" s="317">
        <v>49.049999999999983</v>
      </c>
      <c r="K131" s="316">
        <v>49.05</v>
      </c>
      <c r="L131" s="316">
        <v>49.05</v>
      </c>
      <c r="M131" s="316">
        <v>2.0077199999999999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729.15</v>
      </c>
      <c r="D132" s="317">
        <v>725.01666666666677</v>
      </c>
      <c r="E132" s="317">
        <v>715.68333333333351</v>
      </c>
      <c r="F132" s="317">
        <v>702.2166666666667</v>
      </c>
      <c r="G132" s="317">
        <v>692.88333333333344</v>
      </c>
      <c r="H132" s="317">
        <v>738.48333333333358</v>
      </c>
      <c r="I132" s="317">
        <v>747.81666666666683</v>
      </c>
      <c r="J132" s="317">
        <v>761.28333333333364</v>
      </c>
      <c r="K132" s="316">
        <v>734.35</v>
      </c>
      <c r="L132" s="316">
        <v>711.55</v>
      </c>
      <c r="M132" s="316">
        <v>0.20707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4366.7</v>
      </c>
      <c r="D133" s="317">
        <v>4342.1833333333334</v>
      </c>
      <c r="E133" s="317">
        <v>4298.416666666667</v>
      </c>
      <c r="F133" s="317">
        <v>4230.1333333333332</v>
      </c>
      <c r="G133" s="317">
        <v>4186.3666666666668</v>
      </c>
      <c r="H133" s="317">
        <v>4410.4666666666672</v>
      </c>
      <c r="I133" s="317">
        <v>4454.2333333333336</v>
      </c>
      <c r="J133" s="317">
        <v>4522.5166666666673</v>
      </c>
      <c r="K133" s="316">
        <v>4385.95</v>
      </c>
      <c r="L133" s="316">
        <v>4273.8999999999996</v>
      </c>
      <c r="M133" s="316">
        <v>4.5148000000000001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3504.4</v>
      </c>
      <c r="D134" s="317">
        <v>3510.6833333333329</v>
      </c>
      <c r="E134" s="317">
        <v>3446.3666666666659</v>
      </c>
      <c r="F134" s="317">
        <v>3388.333333333333</v>
      </c>
      <c r="G134" s="317">
        <v>3324.016666666666</v>
      </c>
      <c r="H134" s="317">
        <v>3568.7166666666658</v>
      </c>
      <c r="I134" s="317">
        <v>3633.0333333333324</v>
      </c>
      <c r="J134" s="317">
        <v>3691.0666666666657</v>
      </c>
      <c r="K134" s="316">
        <v>3575</v>
      </c>
      <c r="L134" s="316">
        <v>3452.65</v>
      </c>
      <c r="M134" s="316">
        <v>3.7877800000000001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324.95</v>
      </c>
      <c r="D135" s="317">
        <v>331.16666666666663</v>
      </c>
      <c r="E135" s="317">
        <v>317.43333333333328</v>
      </c>
      <c r="F135" s="317">
        <v>309.91666666666663</v>
      </c>
      <c r="G135" s="317">
        <v>296.18333333333328</v>
      </c>
      <c r="H135" s="317">
        <v>338.68333333333328</v>
      </c>
      <c r="I135" s="317">
        <v>352.41666666666663</v>
      </c>
      <c r="J135" s="317">
        <v>359.93333333333328</v>
      </c>
      <c r="K135" s="316">
        <v>344.9</v>
      </c>
      <c r="L135" s="316">
        <v>323.64999999999998</v>
      </c>
      <c r="M135" s="316">
        <v>159.07792000000001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3664.05</v>
      </c>
      <c r="D136" s="317">
        <v>3698.35</v>
      </c>
      <c r="E136" s="317">
        <v>3615.7</v>
      </c>
      <c r="F136" s="317">
        <v>3567.35</v>
      </c>
      <c r="G136" s="317">
        <v>3484.7</v>
      </c>
      <c r="H136" s="317">
        <v>3746.7</v>
      </c>
      <c r="I136" s="317">
        <v>3829.3500000000004</v>
      </c>
      <c r="J136" s="317">
        <v>3877.7</v>
      </c>
      <c r="K136" s="316">
        <v>3781</v>
      </c>
      <c r="L136" s="316">
        <v>3650</v>
      </c>
      <c r="M136" s="316">
        <v>7.1247199999999999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3905.8</v>
      </c>
      <c r="D137" s="317">
        <v>3924.25</v>
      </c>
      <c r="E137" s="317">
        <v>3863.55</v>
      </c>
      <c r="F137" s="317">
        <v>3821.3</v>
      </c>
      <c r="G137" s="317">
        <v>3760.6000000000004</v>
      </c>
      <c r="H137" s="317">
        <v>3966.5</v>
      </c>
      <c r="I137" s="317">
        <v>4027.2</v>
      </c>
      <c r="J137" s="317">
        <v>4069.45</v>
      </c>
      <c r="K137" s="316">
        <v>3984.95</v>
      </c>
      <c r="L137" s="316">
        <v>3882</v>
      </c>
      <c r="M137" s="316">
        <v>5.0015799999999997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2171.4499999999998</v>
      </c>
      <c r="D138" s="317">
        <v>2198.4500000000003</v>
      </c>
      <c r="E138" s="317">
        <v>2124.1500000000005</v>
      </c>
      <c r="F138" s="317">
        <v>2076.8500000000004</v>
      </c>
      <c r="G138" s="317">
        <v>2002.5500000000006</v>
      </c>
      <c r="H138" s="317">
        <v>2245.7500000000005</v>
      </c>
      <c r="I138" s="317">
        <v>2320.0500000000006</v>
      </c>
      <c r="J138" s="317">
        <v>2367.3500000000004</v>
      </c>
      <c r="K138" s="316">
        <v>2272.75</v>
      </c>
      <c r="L138" s="316">
        <v>2151.15</v>
      </c>
      <c r="M138" s="316">
        <v>0.14091000000000001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56.35</v>
      </c>
      <c r="D139" s="317">
        <v>56.6</v>
      </c>
      <c r="E139" s="317">
        <v>55.300000000000004</v>
      </c>
      <c r="F139" s="317">
        <v>54.25</v>
      </c>
      <c r="G139" s="317">
        <v>52.95</v>
      </c>
      <c r="H139" s="317">
        <v>57.650000000000006</v>
      </c>
      <c r="I139" s="317">
        <v>58.95</v>
      </c>
      <c r="J139" s="317">
        <v>60.000000000000007</v>
      </c>
      <c r="K139" s="316">
        <v>57.9</v>
      </c>
      <c r="L139" s="316">
        <v>55.55</v>
      </c>
      <c r="M139" s="316">
        <v>9.2910699999999995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2696</v>
      </c>
      <c r="D140" s="317">
        <v>2716.4333333333329</v>
      </c>
      <c r="E140" s="317">
        <v>2662.9666666666658</v>
      </c>
      <c r="F140" s="317">
        <v>2629.9333333333329</v>
      </c>
      <c r="G140" s="317">
        <v>2576.4666666666658</v>
      </c>
      <c r="H140" s="317">
        <v>2749.4666666666658</v>
      </c>
      <c r="I140" s="317">
        <v>2802.9333333333329</v>
      </c>
      <c r="J140" s="317">
        <v>2835.9666666666658</v>
      </c>
      <c r="K140" s="316">
        <v>2769.9</v>
      </c>
      <c r="L140" s="316">
        <v>2683.4</v>
      </c>
      <c r="M140" s="316">
        <v>11.732710000000001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492.2</v>
      </c>
      <c r="D141" s="317">
        <v>498.25</v>
      </c>
      <c r="E141" s="317">
        <v>481.5</v>
      </c>
      <c r="F141" s="317">
        <v>470.8</v>
      </c>
      <c r="G141" s="317">
        <v>454.05</v>
      </c>
      <c r="H141" s="317">
        <v>508.95</v>
      </c>
      <c r="I141" s="317">
        <v>525.70000000000005</v>
      </c>
      <c r="J141" s="317">
        <v>536.4</v>
      </c>
      <c r="K141" s="316">
        <v>515</v>
      </c>
      <c r="L141" s="316">
        <v>487.55</v>
      </c>
      <c r="M141" s="316">
        <v>11.13294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138</v>
      </c>
      <c r="D142" s="317">
        <v>138.45000000000002</v>
      </c>
      <c r="E142" s="317">
        <v>135.55000000000004</v>
      </c>
      <c r="F142" s="317">
        <v>133.10000000000002</v>
      </c>
      <c r="G142" s="317">
        <v>130.20000000000005</v>
      </c>
      <c r="H142" s="317">
        <v>140.90000000000003</v>
      </c>
      <c r="I142" s="317">
        <v>143.80000000000001</v>
      </c>
      <c r="J142" s="317">
        <v>146.25000000000003</v>
      </c>
      <c r="K142" s="316">
        <v>141.35</v>
      </c>
      <c r="L142" s="316">
        <v>136</v>
      </c>
      <c r="M142" s="316">
        <v>2.50332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328.9</v>
      </c>
      <c r="D143" s="317">
        <v>325.71666666666664</v>
      </c>
      <c r="E143" s="317">
        <v>314.73333333333329</v>
      </c>
      <c r="F143" s="317">
        <v>300.56666666666666</v>
      </c>
      <c r="G143" s="317">
        <v>289.58333333333331</v>
      </c>
      <c r="H143" s="317">
        <v>339.88333333333327</v>
      </c>
      <c r="I143" s="317">
        <v>350.86666666666662</v>
      </c>
      <c r="J143" s="317">
        <v>365.03333333333325</v>
      </c>
      <c r="K143" s="316">
        <v>336.7</v>
      </c>
      <c r="L143" s="316">
        <v>311.55</v>
      </c>
      <c r="M143" s="316">
        <v>13.319889999999999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430.1</v>
      </c>
      <c r="D144" s="317">
        <v>432.18333333333334</v>
      </c>
      <c r="E144" s="317">
        <v>425.91666666666669</v>
      </c>
      <c r="F144" s="317">
        <v>421.73333333333335</v>
      </c>
      <c r="G144" s="317">
        <v>415.4666666666667</v>
      </c>
      <c r="H144" s="317">
        <v>436.36666666666667</v>
      </c>
      <c r="I144" s="317">
        <v>442.63333333333333</v>
      </c>
      <c r="J144" s="317">
        <v>446.81666666666666</v>
      </c>
      <c r="K144" s="316">
        <v>438.45</v>
      </c>
      <c r="L144" s="316">
        <v>428</v>
      </c>
      <c r="M144" s="316">
        <v>2.0923099999999999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1245.75</v>
      </c>
      <c r="D145" s="317">
        <v>1244</v>
      </c>
      <c r="E145" s="317">
        <v>1231</v>
      </c>
      <c r="F145" s="317">
        <v>1216.25</v>
      </c>
      <c r="G145" s="317">
        <v>1203.25</v>
      </c>
      <c r="H145" s="317">
        <v>1258.75</v>
      </c>
      <c r="I145" s="317">
        <v>1271.75</v>
      </c>
      <c r="J145" s="317">
        <v>1286.5</v>
      </c>
      <c r="K145" s="316">
        <v>1257</v>
      </c>
      <c r="L145" s="316">
        <v>1229.25</v>
      </c>
      <c r="M145" s="316">
        <v>0.49480000000000002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60.05</v>
      </c>
      <c r="D146" s="317">
        <v>60.183333333333337</v>
      </c>
      <c r="E146" s="317">
        <v>59.566666666666677</v>
      </c>
      <c r="F146" s="317">
        <v>59.083333333333343</v>
      </c>
      <c r="G146" s="317">
        <v>58.466666666666683</v>
      </c>
      <c r="H146" s="317">
        <v>60.666666666666671</v>
      </c>
      <c r="I146" s="317">
        <v>61.283333333333331</v>
      </c>
      <c r="J146" s="317">
        <v>61.766666666666666</v>
      </c>
      <c r="K146" s="316">
        <v>60.8</v>
      </c>
      <c r="L146" s="316">
        <v>59.7</v>
      </c>
      <c r="M146" s="316">
        <v>8.3731299999999997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157</v>
      </c>
      <c r="D147" s="317">
        <v>155.66666666666666</v>
      </c>
      <c r="E147" s="317">
        <v>153.33333333333331</v>
      </c>
      <c r="F147" s="317">
        <v>149.66666666666666</v>
      </c>
      <c r="G147" s="317">
        <v>147.33333333333331</v>
      </c>
      <c r="H147" s="317">
        <v>159.33333333333331</v>
      </c>
      <c r="I147" s="317">
        <v>161.66666666666663</v>
      </c>
      <c r="J147" s="317">
        <v>165.33333333333331</v>
      </c>
      <c r="K147" s="316">
        <v>158</v>
      </c>
      <c r="L147" s="316">
        <v>152</v>
      </c>
      <c r="M147" s="316">
        <v>3.0746199999999999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115.9</v>
      </c>
      <c r="D148" s="317">
        <v>115.08333333333333</v>
      </c>
      <c r="E148" s="317">
        <v>112.21666666666665</v>
      </c>
      <c r="F148" s="317">
        <v>108.53333333333333</v>
      </c>
      <c r="G148" s="317">
        <v>105.66666666666666</v>
      </c>
      <c r="H148" s="317">
        <v>118.76666666666665</v>
      </c>
      <c r="I148" s="317">
        <v>121.63333333333333</v>
      </c>
      <c r="J148" s="317">
        <v>125.31666666666665</v>
      </c>
      <c r="K148" s="316">
        <v>117.95</v>
      </c>
      <c r="L148" s="316">
        <v>111.4</v>
      </c>
      <c r="M148" s="316">
        <v>13.99583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59</v>
      </c>
      <c r="D149" s="317">
        <v>58.550000000000004</v>
      </c>
      <c r="E149" s="317">
        <v>57.650000000000006</v>
      </c>
      <c r="F149" s="317">
        <v>56.300000000000004</v>
      </c>
      <c r="G149" s="317">
        <v>55.400000000000006</v>
      </c>
      <c r="H149" s="317">
        <v>59.900000000000006</v>
      </c>
      <c r="I149" s="317">
        <v>60.8</v>
      </c>
      <c r="J149" s="317">
        <v>62.150000000000006</v>
      </c>
      <c r="K149" s="316">
        <v>59.45</v>
      </c>
      <c r="L149" s="316">
        <v>57.2</v>
      </c>
      <c r="M149" s="316">
        <v>27.338249999999999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701.85</v>
      </c>
      <c r="D150" s="317">
        <v>701.6</v>
      </c>
      <c r="E150" s="317">
        <v>693.7</v>
      </c>
      <c r="F150" s="317">
        <v>685.55000000000007</v>
      </c>
      <c r="G150" s="317">
        <v>677.65000000000009</v>
      </c>
      <c r="H150" s="317">
        <v>709.75</v>
      </c>
      <c r="I150" s="317">
        <v>717.64999999999986</v>
      </c>
      <c r="J150" s="317">
        <v>725.8</v>
      </c>
      <c r="K150" s="316">
        <v>709.5</v>
      </c>
      <c r="L150" s="316">
        <v>693.45</v>
      </c>
      <c r="M150" s="316">
        <v>0.53381999999999996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1622.35</v>
      </c>
      <c r="D151" s="317">
        <v>1628.45</v>
      </c>
      <c r="E151" s="317">
        <v>1608.9</v>
      </c>
      <c r="F151" s="317">
        <v>1595.45</v>
      </c>
      <c r="G151" s="317">
        <v>1575.9</v>
      </c>
      <c r="H151" s="317">
        <v>1641.9</v>
      </c>
      <c r="I151" s="317">
        <v>1661.4499999999998</v>
      </c>
      <c r="J151" s="317">
        <v>1674.9</v>
      </c>
      <c r="K151" s="316">
        <v>1648</v>
      </c>
      <c r="L151" s="316">
        <v>1615</v>
      </c>
      <c r="M151" s="316">
        <v>3.3491499999999998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144.75</v>
      </c>
      <c r="D152" s="317">
        <v>145.15</v>
      </c>
      <c r="E152" s="317">
        <v>143.60000000000002</v>
      </c>
      <c r="F152" s="317">
        <v>142.45000000000002</v>
      </c>
      <c r="G152" s="317">
        <v>140.90000000000003</v>
      </c>
      <c r="H152" s="317">
        <v>146.30000000000001</v>
      </c>
      <c r="I152" s="317">
        <v>147.85000000000002</v>
      </c>
      <c r="J152" s="317">
        <v>149</v>
      </c>
      <c r="K152" s="316">
        <v>146.69999999999999</v>
      </c>
      <c r="L152" s="316">
        <v>144</v>
      </c>
      <c r="M152" s="316">
        <v>13.350820000000001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126.4</v>
      </c>
      <c r="D153" s="317">
        <v>124.61666666666667</v>
      </c>
      <c r="E153" s="317">
        <v>120.58333333333334</v>
      </c>
      <c r="F153" s="317">
        <v>114.76666666666667</v>
      </c>
      <c r="G153" s="317">
        <v>110.73333333333333</v>
      </c>
      <c r="H153" s="317">
        <v>130.43333333333334</v>
      </c>
      <c r="I153" s="317">
        <v>134.4666666666667</v>
      </c>
      <c r="J153" s="317">
        <v>140.28333333333336</v>
      </c>
      <c r="K153" s="316">
        <v>128.65</v>
      </c>
      <c r="L153" s="316">
        <v>118.8</v>
      </c>
      <c r="M153" s="316">
        <v>2.7547199999999998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250.5</v>
      </c>
      <c r="D154" s="317">
        <v>252.31666666666669</v>
      </c>
      <c r="E154" s="317">
        <v>247.18333333333339</v>
      </c>
      <c r="F154" s="317">
        <v>243.8666666666667</v>
      </c>
      <c r="G154" s="317">
        <v>238.73333333333341</v>
      </c>
      <c r="H154" s="317">
        <v>255.63333333333338</v>
      </c>
      <c r="I154" s="317">
        <v>260.76666666666665</v>
      </c>
      <c r="J154" s="317">
        <v>264.08333333333337</v>
      </c>
      <c r="K154" s="316">
        <v>257.45</v>
      </c>
      <c r="L154" s="316">
        <v>249</v>
      </c>
      <c r="M154" s="316">
        <v>0.85787000000000002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86.1</v>
      </c>
      <c r="D155" s="317">
        <v>86.533333333333346</v>
      </c>
      <c r="E155" s="317">
        <v>85.316666666666691</v>
      </c>
      <c r="F155" s="317">
        <v>84.533333333333346</v>
      </c>
      <c r="G155" s="317">
        <v>83.316666666666691</v>
      </c>
      <c r="H155" s="317">
        <v>87.316666666666691</v>
      </c>
      <c r="I155" s="317">
        <v>88.53333333333336</v>
      </c>
      <c r="J155" s="317">
        <v>89.316666666666691</v>
      </c>
      <c r="K155" s="316">
        <v>87.75</v>
      </c>
      <c r="L155" s="316">
        <v>85.75</v>
      </c>
      <c r="M155" s="316">
        <v>122.64421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364.85</v>
      </c>
      <c r="D156" s="317">
        <v>366.40000000000003</v>
      </c>
      <c r="E156" s="317">
        <v>361.80000000000007</v>
      </c>
      <c r="F156" s="317">
        <v>358.75000000000006</v>
      </c>
      <c r="G156" s="317">
        <v>354.15000000000009</v>
      </c>
      <c r="H156" s="317">
        <v>369.45000000000005</v>
      </c>
      <c r="I156" s="317">
        <v>374.05000000000007</v>
      </c>
      <c r="J156" s="317">
        <v>377.1</v>
      </c>
      <c r="K156" s="316">
        <v>371</v>
      </c>
      <c r="L156" s="316">
        <v>363.35</v>
      </c>
      <c r="M156" s="316">
        <v>0.97613000000000005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4365.05</v>
      </c>
      <c r="D157" s="317">
        <v>4390.083333333333</v>
      </c>
      <c r="E157" s="317">
        <v>4299.9666666666662</v>
      </c>
      <c r="F157" s="317">
        <v>4234.8833333333332</v>
      </c>
      <c r="G157" s="317">
        <v>4144.7666666666664</v>
      </c>
      <c r="H157" s="317">
        <v>4455.1666666666661</v>
      </c>
      <c r="I157" s="317">
        <v>4545.2833333333328</v>
      </c>
      <c r="J157" s="317">
        <v>4610.3666666666659</v>
      </c>
      <c r="K157" s="316">
        <v>4480.2</v>
      </c>
      <c r="L157" s="316">
        <v>4325</v>
      </c>
      <c r="M157" s="316">
        <v>0.24668000000000001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147.75</v>
      </c>
      <c r="D158" s="317">
        <v>147.20000000000002</v>
      </c>
      <c r="E158" s="317">
        <v>144.55000000000004</v>
      </c>
      <c r="F158" s="317">
        <v>141.35000000000002</v>
      </c>
      <c r="G158" s="317">
        <v>138.70000000000005</v>
      </c>
      <c r="H158" s="317">
        <v>150.40000000000003</v>
      </c>
      <c r="I158" s="317">
        <v>153.05000000000001</v>
      </c>
      <c r="J158" s="317">
        <v>156.25000000000003</v>
      </c>
      <c r="K158" s="316">
        <v>149.85</v>
      </c>
      <c r="L158" s="316">
        <v>144</v>
      </c>
      <c r="M158" s="316">
        <v>4.6063900000000002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2640.8</v>
      </c>
      <c r="D159" s="317">
        <v>2649.0666666666671</v>
      </c>
      <c r="E159" s="317">
        <v>2561.733333333334</v>
      </c>
      <c r="F159" s="317">
        <v>2482.666666666667</v>
      </c>
      <c r="G159" s="317">
        <v>2395.3333333333339</v>
      </c>
      <c r="H159" s="317">
        <v>2728.1333333333341</v>
      </c>
      <c r="I159" s="317">
        <v>2815.4666666666672</v>
      </c>
      <c r="J159" s="317">
        <v>2894.5333333333342</v>
      </c>
      <c r="K159" s="316">
        <v>2736.4</v>
      </c>
      <c r="L159" s="316">
        <v>2570</v>
      </c>
      <c r="M159" s="316">
        <v>0.97448000000000001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240.35</v>
      </c>
      <c r="D160" s="317">
        <v>241.13333333333333</v>
      </c>
      <c r="E160" s="317">
        <v>238.41666666666666</v>
      </c>
      <c r="F160" s="317">
        <v>236.48333333333332</v>
      </c>
      <c r="G160" s="317">
        <v>233.76666666666665</v>
      </c>
      <c r="H160" s="317">
        <v>243.06666666666666</v>
      </c>
      <c r="I160" s="317">
        <v>245.78333333333336</v>
      </c>
      <c r="J160" s="317">
        <v>247.71666666666667</v>
      </c>
      <c r="K160" s="316">
        <v>243.85</v>
      </c>
      <c r="L160" s="316">
        <v>239.2</v>
      </c>
      <c r="M160" s="316">
        <v>10.572660000000001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12.6</v>
      </c>
      <c r="D161" s="317">
        <v>12.816666666666668</v>
      </c>
      <c r="E161" s="317">
        <v>12.383333333333336</v>
      </c>
      <c r="F161" s="317">
        <v>12.166666666666668</v>
      </c>
      <c r="G161" s="317">
        <v>11.733333333333336</v>
      </c>
      <c r="H161" s="317">
        <v>13.033333333333337</v>
      </c>
      <c r="I161" s="317">
        <v>13.46666666666667</v>
      </c>
      <c r="J161" s="317">
        <v>13.683333333333337</v>
      </c>
      <c r="K161" s="316">
        <v>13.25</v>
      </c>
      <c r="L161" s="316">
        <v>12.6</v>
      </c>
      <c r="M161" s="316">
        <v>89.344170000000005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115</v>
      </c>
      <c r="D162" s="317">
        <v>115.78333333333335</v>
      </c>
      <c r="E162" s="317">
        <v>113.26666666666669</v>
      </c>
      <c r="F162" s="317">
        <v>111.53333333333335</v>
      </c>
      <c r="G162" s="317">
        <v>109.01666666666669</v>
      </c>
      <c r="H162" s="317">
        <v>117.51666666666669</v>
      </c>
      <c r="I162" s="317">
        <v>120.03333333333335</v>
      </c>
      <c r="J162" s="317">
        <v>121.76666666666669</v>
      </c>
      <c r="K162" s="316">
        <v>118.3</v>
      </c>
      <c r="L162" s="316">
        <v>114.05</v>
      </c>
      <c r="M162" s="316">
        <v>28.477209999999999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323.39999999999998</v>
      </c>
      <c r="D163" s="317">
        <v>327.83333333333331</v>
      </c>
      <c r="E163" s="317">
        <v>315.66666666666663</v>
      </c>
      <c r="F163" s="317">
        <v>307.93333333333334</v>
      </c>
      <c r="G163" s="317">
        <v>295.76666666666665</v>
      </c>
      <c r="H163" s="317">
        <v>335.56666666666661</v>
      </c>
      <c r="I163" s="317">
        <v>347.73333333333323</v>
      </c>
      <c r="J163" s="317">
        <v>355.46666666666658</v>
      </c>
      <c r="K163" s="316">
        <v>340</v>
      </c>
      <c r="L163" s="316">
        <v>320.10000000000002</v>
      </c>
      <c r="M163" s="316">
        <v>6.87209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153.65</v>
      </c>
      <c r="D164" s="317">
        <v>154.11666666666665</v>
      </c>
      <c r="E164" s="317">
        <v>152.48333333333329</v>
      </c>
      <c r="F164" s="317">
        <v>151.31666666666663</v>
      </c>
      <c r="G164" s="317">
        <v>149.68333333333328</v>
      </c>
      <c r="H164" s="317">
        <v>155.2833333333333</v>
      </c>
      <c r="I164" s="317">
        <v>156.91666666666669</v>
      </c>
      <c r="J164" s="317">
        <v>158.08333333333331</v>
      </c>
      <c r="K164" s="316">
        <v>155.75</v>
      </c>
      <c r="L164" s="316">
        <v>152.94999999999999</v>
      </c>
      <c r="M164" s="316">
        <v>74.407359999999997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2687.8</v>
      </c>
      <c r="D165" s="317">
        <v>2725.5499999999997</v>
      </c>
      <c r="E165" s="317">
        <v>2631.0999999999995</v>
      </c>
      <c r="F165" s="317">
        <v>2574.3999999999996</v>
      </c>
      <c r="G165" s="317">
        <v>2479.9499999999994</v>
      </c>
      <c r="H165" s="317">
        <v>2782.2499999999995</v>
      </c>
      <c r="I165" s="317">
        <v>2876.6999999999994</v>
      </c>
      <c r="J165" s="317">
        <v>2933.3999999999996</v>
      </c>
      <c r="K165" s="316">
        <v>2820</v>
      </c>
      <c r="L165" s="316">
        <v>2668.85</v>
      </c>
      <c r="M165" s="316">
        <v>1.2135800000000001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2896.95</v>
      </c>
      <c r="D166" s="317">
        <v>2932.15</v>
      </c>
      <c r="E166" s="317">
        <v>2834.4</v>
      </c>
      <c r="F166" s="317">
        <v>2771.85</v>
      </c>
      <c r="G166" s="317">
        <v>2674.1</v>
      </c>
      <c r="H166" s="317">
        <v>2994.7000000000003</v>
      </c>
      <c r="I166" s="317">
        <v>3092.4500000000003</v>
      </c>
      <c r="J166" s="317">
        <v>3155.0000000000005</v>
      </c>
      <c r="K166" s="316">
        <v>3029.9</v>
      </c>
      <c r="L166" s="316">
        <v>2869.6</v>
      </c>
      <c r="M166" s="316">
        <v>8.9440000000000006E-2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440.9</v>
      </c>
      <c r="D167" s="317">
        <v>426.9666666666667</v>
      </c>
      <c r="E167" s="317">
        <v>408.93333333333339</v>
      </c>
      <c r="F167" s="317">
        <v>376.9666666666667</v>
      </c>
      <c r="G167" s="317">
        <v>358.93333333333339</v>
      </c>
      <c r="H167" s="317">
        <v>458.93333333333339</v>
      </c>
      <c r="I167" s="317">
        <v>476.9666666666667</v>
      </c>
      <c r="J167" s="317">
        <v>508.93333333333339</v>
      </c>
      <c r="K167" s="316">
        <v>445</v>
      </c>
      <c r="L167" s="316">
        <v>395</v>
      </c>
      <c r="M167" s="316">
        <v>12.26999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115.75</v>
      </c>
      <c r="D168" s="317">
        <v>116.14999999999999</v>
      </c>
      <c r="E168" s="317">
        <v>114.79999999999998</v>
      </c>
      <c r="F168" s="317">
        <v>113.85</v>
      </c>
      <c r="G168" s="317">
        <v>112.49999999999999</v>
      </c>
      <c r="H168" s="317">
        <v>117.09999999999998</v>
      </c>
      <c r="I168" s="317">
        <v>118.44999999999997</v>
      </c>
      <c r="J168" s="317">
        <v>119.39999999999998</v>
      </c>
      <c r="K168" s="316">
        <v>117.5</v>
      </c>
      <c r="L168" s="316">
        <v>115.2</v>
      </c>
      <c r="M168" s="316">
        <v>2.1891699999999998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4867.7</v>
      </c>
      <c r="D169" s="317">
        <v>4879.9000000000005</v>
      </c>
      <c r="E169" s="317">
        <v>4837.8000000000011</v>
      </c>
      <c r="F169" s="317">
        <v>4807.9000000000005</v>
      </c>
      <c r="G169" s="317">
        <v>4765.8000000000011</v>
      </c>
      <c r="H169" s="317">
        <v>4909.8000000000011</v>
      </c>
      <c r="I169" s="317">
        <v>4951.9000000000015</v>
      </c>
      <c r="J169" s="317">
        <v>4981.8000000000011</v>
      </c>
      <c r="K169" s="316">
        <v>4922</v>
      </c>
      <c r="L169" s="316">
        <v>4850</v>
      </c>
      <c r="M169" s="316">
        <v>1.7860000000000001E-2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3108.85</v>
      </c>
      <c r="D170" s="317">
        <v>3114.2333333333331</v>
      </c>
      <c r="E170" s="317">
        <v>3086.5166666666664</v>
      </c>
      <c r="F170" s="317">
        <v>3064.1833333333334</v>
      </c>
      <c r="G170" s="317">
        <v>3036.4666666666667</v>
      </c>
      <c r="H170" s="317">
        <v>3136.5666666666662</v>
      </c>
      <c r="I170" s="317">
        <v>3164.2833333333324</v>
      </c>
      <c r="J170" s="317">
        <v>3186.6166666666659</v>
      </c>
      <c r="K170" s="316">
        <v>3141.95</v>
      </c>
      <c r="L170" s="316">
        <v>3091.9</v>
      </c>
      <c r="M170" s="316">
        <v>0.69038999999999995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1525</v>
      </c>
      <c r="D171" s="317">
        <v>1528.3166666666666</v>
      </c>
      <c r="E171" s="317">
        <v>1512.6833333333332</v>
      </c>
      <c r="F171" s="317">
        <v>1500.3666666666666</v>
      </c>
      <c r="G171" s="317">
        <v>1484.7333333333331</v>
      </c>
      <c r="H171" s="317">
        <v>1540.6333333333332</v>
      </c>
      <c r="I171" s="317">
        <v>1556.2666666666664</v>
      </c>
      <c r="J171" s="317">
        <v>1568.5833333333333</v>
      </c>
      <c r="K171" s="316">
        <v>1543.95</v>
      </c>
      <c r="L171" s="316">
        <v>1516</v>
      </c>
      <c r="M171" s="316">
        <v>0.18392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406.3</v>
      </c>
      <c r="D172" s="317">
        <v>405.36666666666662</v>
      </c>
      <c r="E172" s="317">
        <v>400.93333333333322</v>
      </c>
      <c r="F172" s="317">
        <v>395.56666666666661</v>
      </c>
      <c r="G172" s="317">
        <v>391.13333333333321</v>
      </c>
      <c r="H172" s="317">
        <v>410.73333333333323</v>
      </c>
      <c r="I172" s="317">
        <v>415.16666666666663</v>
      </c>
      <c r="J172" s="317">
        <v>420.53333333333325</v>
      </c>
      <c r="K172" s="316">
        <v>409.8</v>
      </c>
      <c r="L172" s="316">
        <v>400</v>
      </c>
      <c r="M172" s="316">
        <v>5.30532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4320.25</v>
      </c>
      <c r="D173" s="317">
        <v>4308.083333333333</v>
      </c>
      <c r="E173" s="317">
        <v>4276.1666666666661</v>
      </c>
      <c r="F173" s="317">
        <v>4232.083333333333</v>
      </c>
      <c r="G173" s="317">
        <v>4200.1666666666661</v>
      </c>
      <c r="H173" s="317">
        <v>4352.1666666666661</v>
      </c>
      <c r="I173" s="317">
        <v>4384.0833333333321</v>
      </c>
      <c r="J173" s="317">
        <v>4428.1666666666661</v>
      </c>
      <c r="K173" s="316">
        <v>4340</v>
      </c>
      <c r="L173" s="316">
        <v>4264</v>
      </c>
      <c r="M173" s="316">
        <v>0.26372000000000001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638.9</v>
      </c>
      <c r="D174" s="317">
        <v>634.30000000000007</v>
      </c>
      <c r="E174" s="317">
        <v>623.35000000000014</v>
      </c>
      <c r="F174" s="317">
        <v>607.80000000000007</v>
      </c>
      <c r="G174" s="317">
        <v>596.85000000000014</v>
      </c>
      <c r="H174" s="317">
        <v>649.85000000000014</v>
      </c>
      <c r="I174" s="317">
        <v>660.80000000000018</v>
      </c>
      <c r="J174" s="317">
        <v>676.35000000000014</v>
      </c>
      <c r="K174" s="316">
        <v>645.25</v>
      </c>
      <c r="L174" s="316">
        <v>618.75</v>
      </c>
      <c r="M174" s="316">
        <v>28.51155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1160.9000000000001</v>
      </c>
      <c r="D175" s="317">
        <v>1167.5166666666667</v>
      </c>
      <c r="E175" s="317">
        <v>1136.3833333333332</v>
      </c>
      <c r="F175" s="317">
        <v>1111.8666666666666</v>
      </c>
      <c r="G175" s="317">
        <v>1080.7333333333331</v>
      </c>
      <c r="H175" s="317">
        <v>1192.0333333333333</v>
      </c>
      <c r="I175" s="317">
        <v>1223.166666666667</v>
      </c>
      <c r="J175" s="317">
        <v>1247.6833333333334</v>
      </c>
      <c r="K175" s="316">
        <v>1198.6500000000001</v>
      </c>
      <c r="L175" s="316">
        <v>1143</v>
      </c>
      <c r="M175" s="316">
        <v>0.42573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508.9</v>
      </c>
      <c r="D176" s="317">
        <v>509.7833333333333</v>
      </c>
      <c r="E176" s="317">
        <v>501.41666666666663</v>
      </c>
      <c r="F176" s="317">
        <v>493.93333333333334</v>
      </c>
      <c r="G176" s="317">
        <v>485.56666666666666</v>
      </c>
      <c r="H176" s="317">
        <v>517.26666666666665</v>
      </c>
      <c r="I176" s="317">
        <v>525.63333333333344</v>
      </c>
      <c r="J176" s="317">
        <v>533.11666666666656</v>
      </c>
      <c r="K176" s="316">
        <v>518.15</v>
      </c>
      <c r="L176" s="316">
        <v>502.3</v>
      </c>
      <c r="M176" s="316">
        <v>4.07043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830.4</v>
      </c>
      <c r="D177" s="317">
        <v>829.54999999999984</v>
      </c>
      <c r="E177" s="317">
        <v>820.89999999999964</v>
      </c>
      <c r="F177" s="317">
        <v>811.39999999999975</v>
      </c>
      <c r="G177" s="317">
        <v>802.74999999999955</v>
      </c>
      <c r="H177" s="317">
        <v>839.04999999999973</v>
      </c>
      <c r="I177" s="317">
        <v>847.7</v>
      </c>
      <c r="J177" s="317">
        <v>857.19999999999982</v>
      </c>
      <c r="K177" s="316">
        <v>838.2</v>
      </c>
      <c r="L177" s="316">
        <v>820.05</v>
      </c>
      <c r="M177" s="316">
        <v>12.83672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457.5</v>
      </c>
      <c r="D178" s="317">
        <v>458.5</v>
      </c>
      <c r="E178" s="317">
        <v>455.1</v>
      </c>
      <c r="F178" s="317">
        <v>452.70000000000005</v>
      </c>
      <c r="G178" s="317">
        <v>449.30000000000007</v>
      </c>
      <c r="H178" s="317">
        <v>460.9</v>
      </c>
      <c r="I178" s="317">
        <v>464.29999999999995</v>
      </c>
      <c r="J178" s="317">
        <v>466.69999999999993</v>
      </c>
      <c r="K178" s="316">
        <v>461.9</v>
      </c>
      <c r="L178" s="316">
        <v>456.1</v>
      </c>
      <c r="M178" s="316">
        <v>0.29780000000000001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1361.05</v>
      </c>
      <c r="D179" s="317">
        <v>1380.7666666666667</v>
      </c>
      <c r="E179" s="317">
        <v>1337.2833333333333</v>
      </c>
      <c r="F179" s="317">
        <v>1313.5166666666667</v>
      </c>
      <c r="G179" s="317">
        <v>1270.0333333333333</v>
      </c>
      <c r="H179" s="317">
        <v>1404.5333333333333</v>
      </c>
      <c r="I179" s="317">
        <v>1448.0166666666664</v>
      </c>
      <c r="J179" s="317">
        <v>1471.7833333333333</v>
      </c>
      <c r="K179" s="316">
        <v>1424.25</v>
      </c>
      <c r="L179" s="316">
        <v>1357</v>
      </c>
      <c r="M179" s="316">
        <v>7.3766600000000002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84.15</v>
      </c>
      <c r="D180" s="317">
        <v>84.083333333333343</v>
      </c>
      <c r="E180" s="317">
        <v>83.216666666666683</v>
      </c>
      <c r="F180" s="317">
        <v>82.283333333333346</v>
      </c>
      <c r="G180" s="317">
        <v>81.416666666666686</v>
      </c>
      <c r="H180" s="317">
        <v>85.01666666666668</v>
      </c>
      <c r="I180" s="317">
        <v>85.883333333333354</v>
      </c>
      <c r="J180" s="317">
        <v>86.816666666666677</v>
      </c>
      <c r="K180" s="316">
        <v>84.95</v>
      </c>
      <c r="L180" s="316">
        <v>83.15</v>
      </c>
      <c r="M180" s="316">
        <v>6.9028499999999999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263.10000000000002</v>
      </c>
      <c r="D181" s="317">
        <v>259.84999999999997</v>
      </c>
      <c r="E181" s="317">
        <v>254.24999999999994</v>
      </c>
      <c r="F181" s="317">
        <v>245.39999999999998</v>
      </c>
      <c r="G181" s="317">
        <v>239.79999999999995</v>
      </c>
      <c r="H181" s="317">
        <v>268.69999999999993</v>
      </c>
      <c r="I181" s="317">
        <v>274.29999999999995</v>
      </c>
      <c r="J181" s="317">
        <v>283.14999999999992</v>
      </c>
      <c r="K181" s="316">
        <v>265.45</v>
      </c>
      <c r="L181" s="316">
        <v>251</v>
      </c>
      <c r="M181" s="316">
        <v>23.435770000000002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468.7</v>
      </c>
      <c r="D182" s="317">
        <v>472.58333333333331</v>
      </c>
      <c r="E182" s="317">
        <v>462.11666666666662</v>
      </c>
      <c r="F182" s="317">
        <v>455.5333333333333</v>
      </c>
      <c r="G182" s="317">
        <v>445.06666666666661</v>
      </c>
      <c r="H182" s="317">
        <v>479.16666666666663</v>
      </c>
      <c r="I182" s="317">
        <v>489.63333333333333</v>
      </c>
      <c r="J182" s="317">
        <v>496.21666666666664</v>
      </c>
      <c r="K182" s="316">
        <v>483.05</v>
      </c>
      <c r="L182" s="316">
        <v>466</v>
      </c>
      <c r="M182" s="316">
        <v>3.5809600000000001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1487.35</v>
      </c>
      <c r="D183" s="317">
        <v>1490.95</v>
      </c>
      <c r="E183" s="317">
        <v>1472.5500000000002</v>
      </c>
      <c r="F183" s="317">
        <v>1457.7500000000002</v>
      </c>
      <c r="G183" s="317">
        <v>1439.3500000000004</v>
      </c>
      <c r="H183" s="317">
        <v>1505.75</v>
      </c>
      <c r="I183" s="317">
        <v>1524.15</v>
      </c>
      <c r="J183" s="317">
        <v>1538.9499999999998</v>
      </c>
      <c r="K183" s="316">
        <v>1509.35</v>
      </c>
      <c r="L183" s="316">
        <v>1476.15</v>
      </c>
      <c r="M183" s="316">
        <v>7.7298999999999998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154.1</v>
      </c>
      <c r="D184" s="317">
        <v>154.29999999999998</v>
      </c>
      <c r="E184" s="317">
        <v>150.89999999999998</v>
      </c>
      <c r="F184" s="317">
        <v>147.69999999999999</v>
      </c>
      <c r="G184" s="317">
        <v>144.29999999999998</v>
      </c>
      <c r="H184" s="317">
        <v>157.49999999999997</v>
      </c>
      <c r="I184" s="317">
        <v>160.9</v>
      </c>
      <c r="J184" s="317">
        <v>164.09999999999997</v>
      </c>
      <c r="K184" s="316">
        <v>157.69999999999999</v>
      </c>
      <c r="L184" s="316">
        <v>151.1</v>
      </c>
      <c r="M184" s="316">
        <v>15.25098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1769.35</v>
      </c>
      <c r="D185" s="317">
        <v>1768.45</v>
      </c>
      <c r="E185" s="317">
        <v>1752.15</v>
      </c>
      <c r="F185" s="317">
        <v>1734.95</v>
      </c>
      <c r="G185" s="317">
        <v>1718.65</v>
      </c>
      <c r="H185" s="317">
        <v>1785.65</v>
      </c>
      <c r="I185" s="317">
        <v>1801.9499999999998</v>
      </c>
      <c r="J185" s="317">
        <v>1819.15</v>
      </c>
      <c r="K185" s="316">
        <v>1784.75</v>
      </c>
      <c r="L185" s="316">
        <v>1751.25</v>
      </c>
      <c r="M185" s="316">
        <v>0.87338000000000005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157.15</v>
      </c>
      <c r="D186" s="317">
        <v>155.29999999999998</v>
      </c>
      <c r="E186" s="317">
        <v>152.59999999999997</v>
      </c>
      <c r="F186" s="317">
        <v>148.04999999999998</v>
      </c>
      <c r="G186" s="317">
        <v>145.34999999999997</v>
      </c>
      <c r="H186" s="317">
        <v>159.84999999999997</v>
      </c>
      <c r="I186" s="317">
        <v>162.54999999999995</v>
      </c>
      <c r="J186" s="317">
        <v>167.09999999999997</v>
      </c>
      <c r="K186" s="316">
        <v>158</v>
      </c>
      <c r="L186" s="316">
        <v>150.75</v>
      </c>
      <c r="M186" s="316">
        <v>21.142430000000001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266</v>
      </c>
      <c r="D187" s="317">
        <v>265.88333333333338</v>
      </c>
      <c r="E187" s="317">
        <v>263.31666666666678</v>
      </c>
      <c r="F187" s="317">
        <v>260.63333333333338</v>
      </c>
      <c r="G187" s="317">
        <v>258.06666666666678</v>
      </c>
      <c r="H187" s="317">
        <v>268.56666666666678</v>
      </c>
      <c r="I187" s="317">
        <v>271.13333333333338</v>
      </c>
      <c r="J187" s="317">
        <v>273.81666666666678</v>
      </c>
      <c r="K187" s="316">
        <v>268.45</v>
      </c>
      <c r="L187" s="316">
        <v>263.2</v>
      </c>
      <c r="M187" s="316">
        <v>4.234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852.85</v>
      </c>
      <c r="D188" s="317">
        <v>846.41666666666663</v>
      </c>
      <c r="E188" s="317">
        <v>828.83333333333326</v>
      </c>
      <c r="F188" s="317">
        <v>804.81666666666661</v>
      </c>
      <c r="G188" s="317">
        <v>787.23333333333323</v>
      </c>
      <c r="H188" s="317">
        <v>870.43333333333328</v>
      </c>
      <c r="I188" s="317">
        <v>888.01666666666654</v>
      </c>
      <c r="J188" s="317">
        <v>912.0333333333333</v>
      </c>
      <c r="K188" s="316">
        <v>864</v>
      </c>
      <c r="L188" s="316">
        <v>822.4</v>
      </c>
      <c r="M188" s="316">
        <v>7.6765299999999996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573.70000000000005</v>
      </c>
      <c r="D189" s="317">
        <v>571.43333333333339</v>
      </c>
      <c r="E189" s="317">
        <v>559.11666666666679</v>
      </c>
      <c r="F189" s="317">
        <v>544.53333333333342</v>
      </c>
      <c r="G189" s="317">
        <v>532.21666666666681</v>
      </c>
      <c r="H189" s="317">
        <v>586.01666666666677</v>
      </c>
      <c r="I189" s="317">
        <v>598.33333333333337</v>
      </c>
      <c r="J189" s="317">
        <v>612.91666666666674</v>
      </c>
      <c r="K189" s="316">
        <v>583.75</v>
      </c>
      <c r="L189" s="316">
        <v>556.85</v>
      </c>
      <c r="M189" s="316">
        <v>20.291650000000001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1681</v>
      </c>
      <c r="D190" s="317">
        <v>1682.0333333333335</v>
      </c>
      <c r="E190" s="317">
        <v>1665.0666666666671</v>
      </c>
      <c r="F190" s="317">
        <v>1649.1333333333334</v>
      </c>
      <c r="G190" s="317">
        <v>1632.166666666667</v>
      </c>
      <c r="H190" s="317">
        <v>1697.9666666666672</v>
      </c>
      <c r="I190" s="317">
        <v>1714.9333333333338</v>
      </c>
      <c r="J190" s="317">
        <v>1730.8666666666672</v>
      </c>
      <c r="K190" s="316">
        <v>1699</v>
      </c>
      <c r="L190" s="316">
        <v>1666.1</v>
      </c>
      <c r="M190" s="316">
        <v>8.4925499999999996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946.6</v>
      </c>
      <c r="D191" s="317">
        <v>946.06666666666661</v>
      </c>
      <c r="E191" s="317">
        <v>927.13333333333321</v>
      </c>
      <c r="F191" s="317">
        <v>907.66666666666663</v>
      </c>
      <c r="G191" s="317">
        <v>888.73333333333323</v>
      </c>
      <c r="H191" s="317">
        <v>965.53333333333319</v>
      </c>
      <c r="I191" s="317">
        <v>984.46666666666658</v>
      </c>
      <c r="J191" s="317">
        <v>1003.9333333333332</v>
      </c>
      <c r="K191" s="316">
        <v>965</v>
      </c>
      <c r="L191" s="316">
        <v>926.6</v>
      </c>
      <c r="M191" s="316">
        <v>4.2938200000000002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18.399999999999999</v>
      </c>
      <c r="D192" s="317">
        <v>18.3</v>
      </c>
      <c r="E192" s="317">
        <v>18.100000000000001</v>
      </c>
      <c r="F192" s="317">
        <v>17.8</v>
      </c>
      <c r="G192" s="317">
        <v>17.600000000000001</v>
      </c>
      <c r="H192" s="317">
        <v>18.600000000000001</v>
      </c>
      <c r="I192" s="317">
        <v>18.799999999999997</v>
      </c>
      <c r="J192" s="317">
        <v>19.100000000000001</v>
      </c>
      <c r="K192" s="316">
        <v>18.5</v>
      </c>
      <c r="L192" s="316">
        <v>18</v>
      </c>
      <c r="M192" s="316">
        <v>21.06353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876.8</v>
      </c>
      <c r="D193" s="317">
        <v>888.26666666666677</v>
      </c>
      <c r="E193" s="317">
        <v>858.53333333333353</v>
      </c>
      <c r="F193" s="317">
        <v>840.26666666666677</v>
      </c>
      <c r="G193" s="317">
        <v>810.53333333333353</v>
      </c>
      <c r="H193" s="317">
        <v>906.53333333333353</v>
      </c>
      <c r="I193" s="317">
        <v>936.26666666666688</v>
      </c>
      <c r="J193" s="317">
        <v>954.53333333333353</v>
      </c>
      <c r="K193" s="316">
        <v>918</v>
      </c>
      <c r="L193" s="316">
        <v>870</v>
      </c>
      <c r="M193" s="316">
        <v>0.59523000000000004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1242.5</v>
      </c>
      <c r="D194" s="317">
        <v>1252.4166666666667</v>
      </c>
      <c r="E194" s="317">
        <v>1228.6333333333334</v>
      </c>
      <c r="F194" s="317">
        <v>1214.7666666666667</v>
      </c>
      <c r="G194" s="317">
        <v>1190.9833333333333</v>
      </c>
      <c r="H194" s="317">
        <v>1266.2833333333335</v>
      </c>
      <c r="I194" s="317">
        <v>1290.0666666666668</v>
      </c>
      <c r="J194" s="317">
        <v>1303.9333333333336</v>
      </c>
      <c r="K194" s="316">
        <v>1276.2</v>
      </c>
      <c r="L194" s="316">
        <v>1238.55</v>
      </c>
      <c r="M194" s="316">
        <v>7.29101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1073.7</v>
      </c>
      <c r="D195" s="317">
        <v>1080.6166666666668</v>
      </c>
      <c r="E195" s="317">
        <v>1063.8833333333337</v>
      </c>
      <c r="F195" s="317">
        <v>1054.0666666666668</v>
      </c>
      <c r="G195" s="317">
        <v>1037.3333333333337</v>
      </c>
      <c r="H195" s="317">
        <v>1090.4333333333336</v>
      </c>
      <c r="I195" s="317">
        <v>1107.1666666666667</v>
      </c>
      <c r="J195" s="317">
        <v>1116.9833333333336</v>
      </c>
      <c r="K195" s="316">
        <v>1097.3499999999999</v>
      </c>
      <c r="L195" s="316">
        <v>1070.8</v>
      </c>
      <c r="M195" s="316">
        <v>28.65869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2184.5500000000002</v>
      </c>
      <c r="D196" s="317">
        <v>2193.5166666666669</v>
      </c>
      <c r="E196" s="317">
        <v>2169.0333333333338</v>
      </c>
      <c r="F196" s="317">
        <v>2153.5166666666669</v>
      </c>
      <c r="G196" s="317">
        <v>2129.0333333333338</v>
      </c>
      <c r="H196" s="317">
        <v>2209.0333333333338</v>
      </c>
      <c r="I196" s="317">
        <v>2233.5166666666664</v>
      </c>
      <c r="J196" s="317">
        <v>2249.0333333333338</v>
      </c>
      <c r="K196" s="316">
        <v>2218</v>
      </c>
      <c r="L196" s="316">
        <v>2178</v>
      </c>
      <c r="M196" s="316">
        <v>24.724150000000002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1775.1</v>
      </c>
      <c r="D197" s="317">
        <v>1791.95</v>
      </c>
      <c r="E197" s="317">
        <v>1753.3000000000002</v>
      </c>
      <c r="F197" s="317">
        <v>1731.5000000000002</v>
      </c>
      <c r="G197" s="317">
        <v>1692.8500000000004</v>
      </c>
      <c r="H197" s="317">
        <v>1813.75</v>
      </c>
      <c r="I197" s="317">
        <v>1852.4</v>
      </c>
      <c r="J197" s="317">
        <v>1874.1999999999998</v>
      </c>
      <c r="K197" s="316">
        <v>1830.6</v>
      </c>
      <c r="L197" s="316">
        <v>1770.15</v>
      </c>
      <c r="M197" s="316">
        <v>3.8651399999999998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1313.9</v>
      </c>
      <c r="D198" s="317">
        <v>1319.0666666666666</v>
      </c>
      <c r="E198" s="317">
        <v>1304.8333333333333</v>
      </c>
      <c r="F198" s="317">
        <v>1295.7666666666667</v>
      </c>
      <c r="G198" s="317">
        <v>1281.5333333333333</v>
      </c>
      <c r="H198" s="317">
        <v>1328.1333333333332</v>
      </c>
      <c r="I198" s="317">
        <v>1342.3666666666668</v>
      </c>
      <c r="J198" s="317">
        <v>1351.4333333333332</v>
      </c>
      <c r="K198" s="316">
        <v>1333.3</v>
      </c>
      <c r="L198" s="316">
        <v>1310</v>
      </c>
      <c r="M198" s="316">
        <v>78.661919999999995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550</v>
      </c>
      <c r="D199" s="317">
        <v>552.0333333333333</v>
      </c>
      <c r="E199" s="317">
        <v>545.51666666666665</v>
      </c>
      <c r="F199" s="317">
        <v>541.0333333333333</v>
      </c>
      <c r="G199" s="317">
        <v>534.51666666666665</v>
      </c>
      <c r="H199" s="317">
        <v>556.51666666666665</v>
      </c>
      <c r="I199" s="317">
        <v>563.0333333333333</v>
      </c>
      <c r="J199" s="317">
        <v>567.51666666666665</v>
      </c>
      <c r="K199" s="316">
        <v>558.54999999999995</v>
      </c>
      <c r="L199" s="316">
        <v>547.54999999999995</v>
      </c>
      <c r="M199" s="316">
        <v>23.77852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1081.3</v>
      </c>
      <c r="D200" s="317">
        <v>1087.25</v>
      </c>
      <c r="E200" s="317">
        <v>1066.55</v>
      </c>
      <c r="F200" s="317">
        <v>1051.8</v>
      </c>
      <c r="G200" s="317">
        <v>1031.0999999999999</v>
      </c>
      <c r="H200" s="317">
        <v>1102</v>
      </c>
      <c r="I200" s="317">
        <v>1122.6999999999998</v>
      </c>
      <c r="J200" s="317">
        <v>1137.45</v>
      </c>
      <c r="K200" s="316">
        <v>1107.95</v>
      </c>
      <c r="L200" s="316">
        <v>1072.5</v>
      </c>
      <c r="M200" s="316">
        <v>1.52817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184</v>
      </c>
      <c r="D201" s="317">
        <v>185.25</v>
      </c>
      <c r="E201" s="317">
        <v>182.55</v>
      </c>
      <c r="F201" s="317">
        <v>181.10000000000002</v>
      </c>
      <c r="G201" s="317">
        <v>178.40000000000003</v>
      </c>
      <c r="H201" s="317">
        <v>186.7</v>
      </c>
      <c r="I201" s="317">
        <v>189.39999999999998</v>
      </c>
      <c r="J201" s="317">
        <v>190.84999999999997</v>
      </c>
      <c r="K201" s="316">
        <v>187.95</v>
      </c>
      <c r="L201" s="316">
        <v>183.8</v>
      </c>
      <c r="M201" s="316">
        <v>0.72189999999999999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105.7</v>
      </c>
      <c r="D202" s="317">
        <v>106.71666666666665</v>
      </c>
      <c r="E202" s="317">
        <v>104.13333333333331</v>
      </c>
      <c r="F202" s="317">
        <v>102.56666666666666</v>
      </c>
      <c r="G202" s="317">
        <v>99.98333333333332</v>
      </c>
      <c r="H202" s="317">
        <v>108.2833333333333</v>
      </c>
      <c r="I202" s="317">
        <v>110.86666666666665</v>
      </c>
      <c r="J202" s="317">
        <v>112.43333333333329</v>
      </c>
      <c r="K202" s="316">
        <v>109.3</v>
      </c>
      <c r="L202" s="316">
        <v>105.15</v>
      </c>
      <c r="M202" s="316">
        <v>3.7115200000000002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2539</v>
      </c>
      <c r="D203" s="317">
        <v>2535</v>
      </c>
      <c r="E203" s="317">
        <v>2515.8000000000002</v>
      </c>
      <c r="F203" s="317">
        <v>2492.6000000000004</v>
      </c>
      <c r="G203" s="317">
        <v>2473.4000000000005</v>
      </c>
      <c r="H203" s="317">
        <v>2558.1999999999998</v>
      </c>
      <c r="I203" s="317">
        <v>2577.3999999999996</v>
      </c>
      <c r="J203" s="317">
        <v>2600.5999999999995</v>
      </c>
      <c r="K203" s="316">
        <v>2554.1999999999998</v>
      </c>
      <c r="L203" s="316">
        <v>2511.8000000000002</v>
      </c>
      <c r="M203" s="316">
        <v>3.3216800000000002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67.099999999999994</v>
      </c>
      <c r="D204" s="317">
        <v>67.533333333333317</v>
      </c>
      <c r="E204" s="317">
        <v>66.266666666666637</v>
      </c>
      <c r="F204" s="317">
        <v>65.433333333333323</v>
      </c>
      <c r="G204" s="317">
        <v>64.166666666666643</v>
      </c>
      <c r="H204" s="317">
        <v>68.366666666666632</v>
      </c>
      <c r="I204" s="317">
        <v>69.633333333333312</v>
      </c>
      <c r="J204" s="317">
        <v>70.466666666666626</v>
      </c>
      <c r="K204" s="316">
        <v>68.8</v>
      </c>
      <c r="L204" s="316">
        <v>66.7</v>
      </c>
      <c r="M204" s="316">
        <v>56.013449999999999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900.85</v>
      </c>
      <c r="D205" s="317">
        <v>908.94999999999993</v>
      </c>
      <c r="E205" s="317">
        <v>882.89999999999986</v>
      </c>
      <c r="F205" s="317">
        <v>864.94999999999993</v>
      </c>
      <c r="G205" s="317">
        <v>838.89999999999986</v>
      </c>
      <c r="H205" s="317">
        <v>926.89999999999986</v>
      </c>
      <c r="I205" s="317">
        <v>952.94999999999982</v>
      </c>
      <c r="J205" s="317">
        <v>970.89999999999986</v>
      </c>
      <c r="K205" s="316">
        <v>935</v>
      </c>
      <c r="L205" s="316">
        <v>891</v>
      </c>
      <c r="M205" s="316">
        <v>0.43213000000000001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394.75</v>
      </c>
      <c r="D206" s="317">
        <v>398.06666666666666</v>
      </c>
      <c r="E206" s="317">
        <v>389.73333333333335</v>
      </c>
      <c r="F206" s="317">
        <v>384.7166666666667</v>
      </c>
      <c r="G206" s="317">
        <v>376.38333333333338</v>
      </c>
      <c r="H206" s="317">
        <v>403.08333333333331</v>
      </c>
      <c r="I206" s="317">
        <v>411.41666666666669</v>
      </c>
      <c r="J206" s="317">
        <v>416.43333333333328</v>
      </c>
      <c r="K206" s="316">
        <v>406.4</v>
      </c>
      <c r="L206" s="316">
        <v>393.05</v>
      </c>
      <c r="M206" s="316">
        <v>1.18486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436.1</v>
      </c>
      <c r="D207" s="317">
        <v>432.66666666666669</v>
      </c>
      <c r="E207" s="317">
        <v>426.93333333333339</v>
      </c>
      <c r="F207" s="317">
        <v>417.76666666666671</v>
      </c>
      <c r="G207" s="317">
        <v>412.03333333333342</v>
      </c>
      <c r="H207" s="317">
        <v>441.83333333333337</v>
      </c>
      <c r="I207" s="317">
        <v>447.56666666666661</v>
      </c>
      <c r="J207" s="317">
        <v>456.73333333333335</v>
      </c>
      <c r="K207" s="316">
        <v>438.4</v>
      </c>
      <c r="L207" s="316">
        <v>423.5</v>
      </c>
      <c r="M207" s="316">
        <v>180.52316999999999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100.7</v>
      </c>
      <c r="D208" s="317">
        <v>100.56666666666666</v>
      </c>
      <c r="E208" s="317">
        <v>98.883333333333326</v>
      </c>
      <c r="F208" s="317">
        <v>97.066666666666663</v>
      </c>
      <c r="G208" s="317">
        <v>95.383333333333326</v>
      </c>
      <c r="H208" s="317">
        <v>102.38333333333333</v>
      </c>
      <c r="I208" s="317">
        <v>104.06666666666666</v>
      </c>
      <c r="J208" s="317">
        <v>105.88333333333333</v>
      </c>
      <c r="K208" s="316">
        <v>102.25</v>
      </c>
      <c r="L208" s="316">
        <v>98.75</v>
      </c>
      <c r="M208" s="316">
        <v>49.595649999999999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243.65</v>
      </c>
      <c r="D209" s="317">
        <v>245.65</v>
      </c>
      <c r="E209" s="317">
        <v>236.3</v>
      </c>
      <c r="F209" s="317">
        <v>228.95000000000002</v>
      </c>
      <c r="G209" s="317">
        <v>219.60000000000002</v>
      </c>
      <c r="H209" s="317">
        <v>253</v>
      </c>
      <c r="I209" s="317">
        <v>262.34999999999997</v>
      </c>
      <c r="J209" s="317">
        <v>269.7</v>
      </c>
      <c r="K209" s="316">
        <v>255</v>
      </c>
      <c r="L209" s="316">
        <v>238.3</v>
      </c>
      <c r="M209" s="316">
        <v>81.919409999999999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2291.4</v>
      </c>
      <c r="D210" s="317">
        <v>2276.5</v>
      </c>
      <c r="E210" s="317">
        <v>2251</v>
      </c>
      <c r="F210" s="317">
        <v>2210.6</v>
      </c>
      <c r="G210" s="317">
        <v>2185.1</v>
      </c>
      <c r="H210" s="317">
        <v>2316.9</v>
      </c>
      <c r="I210" s="317">
        <v>2342.4</v>
      </c>
      <c r="J210" s="317">
        <v>2382.8000000000002</v>
      </c>
      <c r="K210" s="316">
        <v>2302</v>
      </c>
      <c r="L210" s="316">
        <v>2236.1</v>
      </c>
      <c r="M210" s="316">
        <v>21.374549999999999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291</v>
      </c>
      <c r="D211" s="317">
        <v>293.11666666666667</v>
      </c>
      <c r="E211" s="317">
        <v>288.23333333333335</v>
      </c>
      <c r="F211" s="317">
        <v>285.4666666666667</v>
      </c>
      <c r="G211" s="317">
        <v>280.58333333333337</v>
      </c>
      <c r="H211" s="317">
        <v>295.88333333333333</v>
      </c>
      <c r="I211" s="317">
        <v>300.76666666666665</v>
      </c>
      <c r="J211" s="317">
        <v>303.5333333333333</v>
      </c>
      <c r="K211" s="316">
        <v>298</v>
      </c>
      <c r="L211" s="316">
        <v>290.35000000000002</v>
      </c>
      <c r="M211" s="316">
        <v>3.7142300000000001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766</v>
      </c>
      <c r="D212" s="317">
        <v>760.06666666666661</v>
      </c>
      <c r="E212" s="317">
        <v>747.28333333333319</v>
      </c>
      <c r="F212" s="317">
        <v>728.56666666666661</v>
      </c>
      <c r="G212" s="317">
        <v>715.78333333333319</v>
      </c>
      <c r="H212" s="317">
        <v>778.78333333333319</v>
      </c>
      <c r="I212" s="317">
        <v>791.56666666666649</v>
      </c>
      <c r="J212" s="317">
        <v>810.28333333333319</v>
      </c>
      <c r="K212" s="316">
        <v>772.85</v>
      </c>
      <c r="L212" s="316">
        <v>741.35</v>
      </c>
      <c r="M212" s="316">
        <v>1.12486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32610.25</v>
      </c>
      <c r="D213" s="317">
        <v>32703.083333333332</v>
      </c>
      <c r="E213" s="317">
        <v>32407.166666666664</v>
      </c>
      <c r="F213" s="317">
        <v>32204.083333333332</v>
      </c>
      <c r="G213" s="317">
        <v>31908.166666666664</v>
      </c>
      <c r="H213" s="317">
        <v>32906.166666666664</v>
      </c>
      <c r="I213" s="317">
        <v>33202.083333333328</v>
      </c>
      <c r="J213" s="317">
        <v>33405.166666666664</v>
      </c>
      <c r="K213" s="316">
        <v>32999</v>
      </c>
      <c r="L213" s="316">
        <v>32500</v>
      </c>
      <c r="M213" s="316">
        <v>9.0649999999999994E-2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33.65</v>
      </c>
      <c r="D214" s="317">
        <v>33.483333333333334</v>
      </c>
      <c r="E214" s="317">
        <v>32.866666666666667</v>
      </c>
      <c r="F214" s="317">
        <v>32.083333333333336</v>
      </c>
      <c r="G214" s="317">
        <v>31.466666666666669</v>
      </c>
      <c r="H214" s="317">
        <v>34.266666666666666</v>
      </c>
      <c r="I214" s="317">
        <v>34.88333333333334</v>
      </c>
      <c r="J214" s="317">
        <v>35.666666666666664</v>
      </c>
      <c r="K214" s="316">
        <v>34.1</v>
      </c>
      <c r="L214" s="316">
        <v>32.700000000000003</v>
      </c>
      <c r="M214" s="316">
        <v>19.35652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77.150000000000006</v>
      </c>
      <c r="D215" s="317">
        <v>77.283333333333346</v>
      </c>
      <c r="E215" s="317">
        <v>75.316666666666691</v>
      </c>
      <c r="F215" s="317">
        <v>73.483333333333348</v>
      </c>
      <c r="G215" s="317">
        <v>71.516666666666694</v>
      </c>
      <c r="H215" s="317">
        <v>79.116666666666688</v>
      </c>
      <c r="I215" s="317">
        <v>81.083333333333357</v>
      </c>
      <c r="J215" s="317">
        <v>82.916666666666686</v>
      </c>
      <c r="K215" s="316">
        <v>79.25</v>
      </c>
      <c r="L215" s="316">
        <v>75.45</v>
      </c>
      <c r="M215" s="316">
        <v>97.518150000000006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122.1</v>
      </c>
      <c r="D216" s="317">
        <v>122.18333333333334</v>
      </c>
      <c r="E216" s="317">
        <v>120.41666666666667</v>
      </c>
      <c r="F216" s="317">
        <v>118.73333333333333</v>
      </c>
      <c r="G216" s="317">
        <v>116.96666666666667</v>
      </c>
      <c r="H216" s="317">
        <v>123.86666666666667</v>
      </c>
      <c r="I216" s="317">
        <v>125.63333333333333</v>
      </c>
      <c r="J216" s="317">
        <v>127.31666666666668</v>
      </c>
      <c r="K216" s="316">
        <v>123.95</v>
      </c>
      <c r="L216" s="316">
        <v>120.5</v>
      </c>
      <c r="M216" s="316">
        <v>81.599810000000005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707.35</v>
      </c>
      <c r="D217" s="317">
        <v>710.15</v>
      </c>
      <c r="E217" s="317">
        <v>703.3</v>
      </c>
      <c r="F217" s="317">
        <v>699.25</v>
      </c>
      <c r="G217" s="317">
        <v>692.4</v>
      </c>
      <c r="H217" s="317">
        <v>714.19999999999993</v>
      </c>
      <c r="I217" s="317">
        <v>721.05000000000007</v>
      </c>
      <c r="J217" s="317">
        <v>725.09999999999991</v>
      </c>
      <c r="K217" s="316">
        <v>717</v>
      </c>
      <c r="L217" s="316">
        <v>706.1</v>
      </c>
      <c r="M217" s="316">
        <v>118.35012999999999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1285.3499999999999</v>
      </c>
      <c r="D218" s="317">
        <v>1294.3833333333334</v>
      </c>
      <c r="E218" s="317">
        <v>1264.0666666666668</v>
      </c>
      <c r="F218" s="317">
        <v>1242.7833333333333</v>
      </c>
      <c r="G218" s="317">
        <v>1212.4666666666667</v>
      </c>
      <c r="H218" s="317">
        <v>1315.666666666667</v>
      </c>
      <c r="I218" s="317">
        <v>1345.9833333333336</v>
      </c>
      <c r="J218" s="317">
        <v>1367.2666666666671</v>
      </c>
      <c r="K218" s="316">
        <v>1324.7</v>
      </c>
      <c r="L218" s="316">
        <v>1273.0999999999999</v>
      </c>
      <c r="M218" s="316">
        <v>5.2510000000000003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502.7</v>
      </c>
      <c r="D219" s="317">
        <v>507.11666666666662</v>
      </c>
      <c r="E219" s="317">
        <v>496.63333333333321</v>
      </c>
      <c r="F219" s="317">
        <v>490.56666666666661</v>
      </c>
      <c r="G219" s="317">
        <v>480.0833333333332</v>
      </c>
      <c r="H219" s="317">
        <v>513.18333333333317</v>
      </c>
      <c r="I219" s="317">
        <v>523.66666666666674</v>
      </c>
      <c r="J219" s="317">
        <v>529.73333333333323</v>
      </c>
      <c r="K219" s="316">
        <v>517.6</v>
      </c>
      <c r="L219" s="316">
        <v>501.05</v>
      </c>
      <c r="M219" s="316">
        <v>13.74241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142.55000000000001</v>
      </c>
      <c r="D220" s="317">
        <v>143.63333333333333</v>
      </c>
      <c r="E220" s="317">
        <v>138.91666666666666</v>
      </c>
      <c r="F220" s="317">
        <v>135.28333333333333</v>
      </c>
      <c r="G220" s="317">
        <v>130.56666666666666</v>
      </c>
      <c r="H220" s="317">
        <v>147.26666666666665</v>
      </c>
      <c r="I220" s="317">
        <v>151.98333333333335</v>
      </c>
      <c r="J220" s="317">
        <v>155.61666666666665</v>
      </c>
      <c r="K220" s="316">
        <v>148.35</v>
      </c>
      <c r="L220" s="316">
        <v>140</v>
      </c>
      <c r="M220" s="316">
        <v>3.1066600000000002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38.1</v>
      </c>
      <c r="D221" s="317">
        <v>38.25</v>
      </c>
      <c r="E221" s="317">
        <v>37.65</v>
      </c>
      <c r="F221" s="317">
        <v>37.199999999999996</v>
      </c>
      <c r="G221" s="317">
        <v>36.599999999999994</v>
      </c>
      <c r="H221" s="317">
        <v>38.700000000000003</v>
      </c>
      <c r="I221" s="317">
        <v>39.299999999999997</v>
      </c>
      <c r="J221" s="317">
        <v>39.750000000000007</v>
      </c>
      <c r="K221" s="316">
        <v>38.85</v>
      </c>
      <c r="L221" s="316">
        <v>37.799999999999997</v>
      </c>
      <c r="M221" s="316">
        <v>44.643990000000002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9.1999999999999993</v>
      </c>
      <c r="D222" s="317">
        <v>9.2666666666666657</v>
      </c>
      <c r="E222" s="317">
        <v>9.0833333333333321</v>
      </c>
      <c r="F222" s="317">
        <v>8.9666666666666668</v>
      </c>
      <c r="G222" s="317">
        <v>8.7833333333333332</v>
      </c>
      <c r="H222" s="317">
        <v>9.3833333333333311</v>
      </c>
      <c r="I222" s="317">
        <v>9.5666666666666647</v>
      </c>
      <c r="J222" s="317">
        <v>9.68333333333333</v>
      </c>
      <c r="K222" s="316">
        <v>9.4499999999999993</v>
      </c>
      <c r="L222" s="316">
        <v>9.15</v>
      </c>
      <c r="M222" s="316">
        <v>940.81506000000002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52.3</v>
      </c>
      <c r="D223" s="317">
        <v>52.54999999999999</v>
      </c>
      <c r="E223" s="317">
        <v>51.699999999999982</v>
      </c>
      <c r="F223" s="317">
        <v>51.099999999999994</v>
      </c>
      <c r="G223" s="317">
        <v>50.249999999999986</v>
      </c>
      <c r="H223" s="317">
        <v>53.149999999999977</v>
      </c>
      <c r="I223" s="317">
        <v>53.999999999999986</v>
      </c>
      <c r="J223" s="317">
        <v>54.599999999999973</v>
      </c>
      <c r="K223" s="316">
        <v>53.4</v>
      </c>
      <c r="L223" s="316">
        <v>51.95</v>
      </c>
      <c r="M223" s="316">
        <v>28.344200000000001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36.450000000000003</v>
      </c>
      <c r="D224" s="317">
        <v>36.683333333333337</v>
      </c>
      <c r="E224" s="317">
        <v>36.116666666666674</v>
      </c>
      <c r="F224" s="317">
        <v>35.783333333333339</v>
      </c>
      <c r="G224" s="317">
        <v>35.216666666666676</v>
      </c>
      <c r="H224" s="317">
        <v>37.016666666666673</v>
      </c>
      <c r="I224" s="317">
        <v>37.583333333333336</v>
      </c>
      <c r="J224" s="317">
        <v>37.916666666666671</v>
      </c>
      <c r="K224" s="316">
        <v>37.25</v>
      </c>
      <c r="L224" s="316">
        <v>36.35</v>
      </c>
      <c r="M224" s="316">
        <v>179.61418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195</v>
      </c>
      <c r="D225" s="317">
        <v>195.75</v>
      </c>
      <c r="E225" s="317">
        <v>192.9</v>
      </c>
      <c r="F225" s="317">
        <v>190.8</v>
      </c>
      <c r="G225" s="317">
        <v>187.95000000000002</v>
      </c>
      <c r="H225" s="317">
        <v>197.85</v>
      </c>
      <c r="I225" s="317">
        <v>200.70000000000002</v>
      </c>
      <c r="J225" s="317">
        <v>202.79999999999998</v>
      </c>
      <c r="K225" s="316">
        <v>198.6</v>
      </c>
      <c r="L225" s="316">
        <v>193.65</v>
      </c>
      <c r="M225" s="316">
        <v>56.90307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893.2</v>
      </c>
      <c r="D226" s="317">
        <v>896.65</v>
      </c>
      <c r="E226" s="317">
        <v>878.8</v>
      </c>
      <c r="F226" s="317">
        <v>864.4</v>
      </c>
      <c r="G226" s="317">
        <v>846.55</v>
      </c>
      <c r="H226" s="317">
        <v>911.05</v>
      </c>
      <c r="I226" s="317">
        <v>928.90000000000009</v>
      </c>
      <c r="J226" s="317">
        <v>943.3</v>
      </c>
      <c r="K226" s="316">
        <v>914.5</v>
      </c>
      <c r="L226" s="316">
        <v>882.25</v>
      </c>
      <c r="M226" s="316">
        <v>0.22636999999999999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389.25</v>
      </c>
      <c r="D227" s="317">
        <v>389.34999999999997</v>
      </c>
      <c r="E227" s="317">
        <v>384.29999999999995</v>
      </c>
      <c r="F227" s="317">
        <v>379.34999999999997</v>
      </c>
      <c r="G227" s="317">
        <v>374.29999999999995</v>
      </c>
      <c r="H227" s="317">
        <v>394.29999999999995</v>
      </c>
      <c r="I227" s="317">
        <v>399.35</v>
      </c>
      <c r="J227" s="317">
        <v>404.29999999999995</v>
      </c>
      <c r="K227" s="316">
        <v>394.4</v>
      </c>
      <c r="L227" s="316">
        <v>384.4</v>
      </c>
      <c r="M227" s="316">
        <v>34.745980000000003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319.39999999999998</v>
      </c>
      <c r="D228" s="317">
        <v>316.46666666666664</v>
      </c>
      <c r="E228" s="317">
        <v>309.93333333333328</v>
      </c>
      <c r="F228" s="317">
        <v>300.46666666666664</v>
      </c>
      <c r="G228" s="317">
        <v>293.93333333333328</v>
      </c>
      <c r="H228" s="317">
        <v>325.93333333333328</v>
      </c>
      <c r="I228" s="317">
        <v>332.4666666666667</v>
      </c>
      <c r="J228" s="317">
        <v>341.93333333333328</v>
      </c>
      <c r="K228" s="316">
        <v>323</v>
      </c>
      <c r="L228" s="316">
        <v>307</v>
      </c>
      <c r="M228" s="316">
        <v>8.35107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1603.1</v>
      </c>
      <c r="D229" s="317">
        <v>1587.4666666666665</v>
      </c>
      <c r="E229" s="317">
        <v>1549.9333333333329</v>
      </c>
      <c r="F229" s="317">
        <v>1496.7666666666664</v>
      </c>
      <c r="G229" s="317">
        <v>1459.2333333333329</v>
      </c>
      <c r="H229" s="317">
        <v>1640.633333333333</v>
      </c>
      <c r="I229" s="317">
        <v>1678.1666666666663</v>
      </c>
      <c r="J229" s="317">
        <v>1731.333333333333</v>
      </c>
      <c r="K229" s="316">
        <v>1625</v>
      </c>
      <c r="L229" s="316">
        <v>1534.3</v>
      </c>
      <c r="M229" s="316">
        <v>0.20154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226.8</v>
      </c>
      <c r="D230" s="317">
        <v>229.26666666666668</v>
      </c>
      <c r="E230" s="317">
        <v>223.63333333333335</v>
      </c>
      <c r="F230" s="317">
        <v>220.46666666666667</v>
      </c>
      <c r="G230" s="317">
        <v>214.83333333333334</v>
      </c>
      <c r="H230" s="317">
        <v>232.43333333333337</v>
      </c>
      <c r="I230" s="317">
        <v>238.06666666666669</v>
      </c>
      <c r="J230" s="317">
        <v>241.23333333333338</v>
      </c>
      <c r="K230" s="316">
        <v>234.9</v>
      </c>
      <c r="L230" s="316">
        <v>226.1</v>
      </c>
      <c r="M230" s="316">
        <v>70.005080000000007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182.65</v>
      </c>
      <c r="D231" s="317">
        <v>182.73333333333335</v>
      </c>
      <c r="E231" s="317">
        <v>180.01666666666671</v>
      </c>
      <c r="F231" s="317">
        <v>177.38333333333335</v>
      </c>
      <c r="G231" s="317">
        <v>174.66666666666671</v>
      </c>
      <c r="H231" s="317">
        <v>185.3666666666667</v>
      </c>
      <c r="I231" s="317">
        <v>188.08333333333334</v>
      </c>
      <c r="J231" s="317">
        <v>190.7166666666667</v>
      </c>
      <c r="K231" s="316">
        <v>185.45</v>
      </c>
      <c r="L231" s="316">
        <v>180.1</v>
      </c>
      <c r="M231" s="316">
        <v>13.50352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4258.75</v>
      </c>
      <c r="D232" s="317">
        <v>4297.0999999999995</v>
      </c>
      <c r="E232" s="317">
        <v>4204.1999999999989</v>
      </c>
      <c r="F232" s="317">
        <v>4149.6499999999996</v>
      </c>
      <c r="G232" s="317">
        <v>4056.7499999999991</v>
      </c>
      <c r="H232" s="317">
        <v>4351.6499999999987</v>
      </c>
      <c r="I232" s="317">
        <v>4444.5499999999984</v>
      </c>
      <c r="J232" s="317">
        <v>4499.0999999999985</v>
      </c>
      <c r="K232" s="316">
        <v>4390</v>
      </c>
      <c r="L232" s="316">
        <v>4242.55</v>
      </c>
      <c r="M232" s="316">
        <v>0.94845000000000002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153.75</v>
      </c>
      <c r="D233" s="317">
        <v>154.65</v>
      </c>
      <c r="E233" s="317">
        <v>151.65</v>
      </c>
      <c r="F233" s="317">
        <v>149.55000000000001</v>
      </c>
      <c r="G233" s="317">
        <v>146.55000000000001</v>
      </c>
      <c r="H233" s="317">
        <v>156.75</v>
      </c>
      <c r="I233" s="317">
        <v>159.75</v>
      </c>
      <c r="J233" s="317">
        <v>161.85</v>
      </c>
      <c r="K233" s="316">
        <v>157.65</v>
      </c>
      <c r="L233" s="316">
        <v>152.55000000000001</v>
      </c>
      <c r="M233" s="316">
        <v>12.7783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1696.4</v>
      </c>
      <c r="D234" s="317">
        <v>1714.45</v>
      </c>
      <c r="E234" s="317">
        <v>1668.15</v>
      </c>
      <c r="F234" s="317">
        <v>1639.9</v>
      </c>
      <c r="G234" s="317">
        <v>1593.6000000000001</v>
      </c>
      <c r="H234" s="317">
        <v>1742.7</v>
      </c>
      <c r="I234" s="317">
        <v>1788.9999999999998</v>
      </c>
      <c r="J234" s="317">
        <v>1817.25</v>
      </c>
      <c r="K234" s="316">
        <v>1760.75</v>
      </c>
      <c r="L234" s="316">
        <v>1686.2</v>
      </c>
      <c r="M234" s="316">
        <v>13.794510000000001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1564.05</v>
      </c>
      <c r="D235" s="317">
        <v>1551.9666666666665</v>
      </c>
      <c r="E235" s="317">
        <v>1528.9333333333329</v>
      </c>
      <c r="F235" s="317">
        <v>1493.8166666666664</v>
      </c>
      <c r="G235" s="317">
        <v>1470.7833333333328</v>
      </c>
      <c r="H235" s="317">
        <v>1587.083333333333</v>
      </c>
      <c r="I235" s="317">
        <v>1610.1166666666663</v>
      </c>
      <c r="J235" s="317">
        <v>1645.2333333333331</v>
      </c>
      <c r="K235" s="316">
        <v>1575</v>
      </c>
      <c r="L235" s="316">
        <v>1516.85</v>
      </c>
      <c r="M235" s="316">
        <v>0.25124999999999997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370.15</v>
      </c>
      <c r="D236" s="317">
        <v>367.90000000000003</v>
      </c>
      <c r="E236" s="317">
        <v>360.80000000000007</v>
      </c>
      <c r="F236" s="317">
        <v>351.45000000000005</v>
      </c>
      <c r="G236" s="317">
        <v>344.35000000000008</v>
      </c>
      <c r="H236" s="317">
        <v>377.25000000000006</v>
      </c>
      <c r="I236" s="317">
        <v>384.35000000000008</v>
      </c>
      <c r="J236" s="317">
        <v>393.70000000000005</v>
      </c>
      <c r="K236" s="316">
        <v>375</v>
      </c>
      <c r="L236" s="316">
        <v>358.55</v>
      </c>
      <c r="M236" s="316">
        <v>6.9666499999999996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903.15</v>
      </c>
      <c r="D237" s="317">
        <v>906.71666666666658</v>
      </c>
      <c r="E237" s="317">
        <v>895.48333333333312</v>
      </c>
      <c r="F237" s="317">
        <v>887.81666666666649</v>
      </c>
      <c r="G237" s="317">
        <v>876.58333333333303</v>
      </c>
      <c r="H237" s="317">
        <v>914.38333333333321</v>
      </c>
      <c r="I237" s="317">
        <v>925.61666666666656</v>
      </c>
      <c r="J237" s="317">
        <v>933.2833333333333</v>
      </c>
      <c r="K237" s="316">
        <v>917.95</v>
      </c>
      <c r="L237" s="316">
        <v>899.05</v>
      </c>
      <c r="M237" s="316">
        <v>26.65522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200.9</v>
      </c>
      <c r="D238" s="317">
        <v>200.81666666666669</v>
      </c>
      <c r="E238" s="317">
        <v>198.03333333333339</v>
      </c>
      <c r="F238" s="317">
        <v>195.16666666666669</v>
      </c>
      <c r="G238" s="317">
        <v>192.38333333333338</v>
      </c>
      <c r="H238" s="317">
        <v>203.68333333333339</v>
      </c>
      <c r="I238" s="317">
        <v>206.4666666666667</v>
      </c>
      <c r="J238" s="317">
        <v>209.3333333333334</v>
      </c>
      <c r="K238" s="316">
        <v>203.6</v>
      </c>
      <c r="L238" s="316">
        <v>197.95</v>
      </c>
      <c r="M238" s="316">
        <v>42.72128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15.1</v>
      </c>
      <c r="D239" s="317">
        <v>15.25</v>
      </c>
      <c r="E239" s="317">
        <v>14.75</v>
      </c>
      <c r="F239" s="317">
        <v>14.4</v>
      </c>
      <c r="G239" s="317">
        <v>13.9</v>
      </c>
      <c r="H239" s="317">
        <v>15.6</v>
      </c>
      <c r="I239" s="317">
        <v>16.100000000000001</v>
      </c>
      <c r="J239" s="317">
        <v>16.45</v>
      </c>
      <c r="K239" s="316">
        <v>15.75</v>
      </c>
      <c r="L239" s="316">
        <v>14.9</v>
      </c>
      <c r="M239" s="316">
        <v>26.03004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1509.2</v>
      </c>
      <c r="D240" s="317">
        <v>1521.3999999999999</v>
      </c>
      <c r="E240" s="317">
        <v>1493.0999999999997</v>
      </c>
      <c r="F240" s="317">
        <v>1476.9999999999998</v>
      </c>
      <c r="G240" s="317">
        <v>1448.6999999999996</v>
      </c>
      <c r="H240" s="317">
        <v>1537.4999999999998</v>
      </c>
      <c r="I240" s="317">
        <v>1565.8</v>
      </c>
      <c r="J240" s="317">
        <v>1581.8999999999999</v>
      </c>
      <c r="K240" s="316">
        <v>1549.7</v>
      </c>
      <c r="L240" s="316">
        <v>1505.3</v>
      </c>
      <c r="M240" s="316">
        <v>65.94126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1453.7</v>
      </c>
      <c r="D241" s="317">
        <v>1451.95</v>
      </c>
      <c r="E241" s="317">
        <v>1438.9</v>
      </c>
      <c r="F241" s="317">
        <v>1424.1000000000001</v>
      </c>
      <c r="G241" s="317">
        <v>1411.0500000000002</v>
      </c>
      <c r="H241" s="317">
        <v>1466.75</v>
      </c>
      <c r="I241" s="317">
        <v>1479.7999999999997</v>
      </c>
      <c r="J241" s="317">
        <v>1494.6</v>
      </c>
      <c r="K241" s="316">
        <v>1465</v>
      </c>
      <c r="L241" s="316">
        <v>1437.15</v>
      </c>
      <c r="M241" s="316">
        <v>0.12298000000000001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481.2</v>
      </c>
      <c r="D242" s="317">
        <v>482.06666666666661</v>
      </c>
      <c r="E242" s="317">
        <v>471.23333333333323</v>
      </c>
      <c r="F242" s="317">
        <v>461.26666666666665</v>
      </c>
      <c r="G242" s="317">
        <v>450.43333333333328</v>
      </c>
      <c r="H242" s="317">
        <v>492.03333333333319</v>
      </c>
      <c r="I242" s="317">
        <v>502.86666666666656</v>
      </c>
      <c r="J242" s="317">
        <v>512.83333333333314</v>
      </c>
      <c r="K242" s="316">
        <v>492.9</v>
      </c>
      <c r="L242" s="316">
        <v>472.1</v>
      </c>
      <c r="M242" s="316">
        <v>10.1234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646.15</v>
      </c>
      <c r="D243" s="317">
        <v>643.93333333333339</v>
      </c>
      <c r="E243" s="317">
        <v>632.86666666666679</v>
      </c>
      <c r="F243" s="317">
        <v>619.58333333333337</v>
      </c>
      <c r="G243" s="317">
        <v>608.51666666666677</v>
      </c>
      <c r="H243" s="317">
        <v>657.21666666666681</v>
      </c>
      <c r="I243" s="317">
        <v>668.28333333333342</v>
      </c>
      <c r="J243" s="317">
        <v>681.56666666666683</v>
      </c>
      <c r="K243" s="316">
        <v>655</v>
      </c>
      <c r="L243" s="316">
        <v>630.65</v>
      </c>
      <c r="M243" s="316">
        <v>8.4395799999999994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17.55</v>
      </c>
      <c r="D244" s="317">
        <v>17.583333333333332</v>
      </c>
      <c r="E244" s="317">
        <v>17.266666666666666</v>
      </c>
      <c r="F244" s="317">
        <v>16.983333333333334</v>
      </c>
      <c r="G244" s="317">
        <v>16.666666666666668</v>
      </c>
      <c r="H244" s="317">
        <v>17.866666666666664</v>
      </c>
      <c r="I244" s="317">
        <v>18.183333333333334</v>
      </c>
      <c r="J244" s="317">
        <v>18.466666666666661</v>
      </c>
      <c r="K244" s="316">
        <v>17.899999999999999</v>
      </c>
      <c r="L244" s="316">
        <v>17.3</v>
      </c>
      <c r="M244" s="316">
        <v>72.567340000000002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118.05</v>
      </c>
      <c r="D245" s="317">
        <v>120.06666666666666</v>
      </c>
      <c r="E245" s="317">
        <v>115.73333333333332</v>
      </c>
      <c r="F245" s="317">
        <v>113.41666666666666</v>
      </c>
      <c r="G245" s="317">
        <v>109.08333333333331</v>
      </c>
      <c r="H245" s="317">
        <v>122.38333333333333</v>
      </c>
      <c r="I245" s="317">
        <v>126.71666666666667</v>
      </c>
      <c r="J245" s="317">
        <v>129.03333333333333</v>
      </c>
      <c r="K245" s="316">
        <v>124.4</v>
      </c>
      <c r="L245" s="316">
        <v>117.75</v>
      </c>
      <c r="M245" s="316">
        <v>432.68313000000001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398.95</v>
      </c>
      <c r="D246" s="317">
        <v>400.98333333333335</v>
      </c>
      <c r="E246" s="317">
        <v>393.9666666666667</v>
      </c>
      <c r="F246" s="317">
        <v>388.98333333333335</v>
      </c>
      <c r="G246" s="317">
        <v>381.9666666666667</v>
      </c>
      <c r="H246" s="317">
        <v>405.9666666666667</v>
      </c>
      <c r="I246" s="317">
        <v>412.98333333333335</v>
      </c>
      <c r="J246" s="317">
        <v>417.9666666666667</v>
      </c>
      <c r="K246" s="316">
        <v>408</v>
      </c>
      <c r="L246" s="316">
        <v>396</v>
      </c>
      <c r="M246" s="316">
        <v>1.94913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988.45</v>
      </c>
      <c r="D247" s="317">
        <v>988.5</v>
      </c>
      <c r="E247" s="317">
        <v>979.95</v>
      </c>
      <c r="F247" s="317">
        <v>971.45</v>
      </c>
      <c r="G247" s="317">
        <v>962.90000000000009</v>
      </c>
      <c r="H247" s="317">
        <v>997</v>
      </c>
      <c r="I247" s="317">
        <v>1005.55</v>
      </c>
      <c r="J247" s="317">
        <v>1014.05</v>
      </c>
      <c r="K247" s="316">
        <v>997.05</v>
      </c>
      <c r="L247" s="316">
        <v>980</v>
      </c>
      <c r="M247" s="316">
        <v>2.8646500000000001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212.55</v>
      </c>
      <c r="D248" s="317">
        <v>214.66666666666666</v>
      </c>
      <c r="E248" s="317">
        <v>207.08333333333331</v>
      </c>
      <c r="F248" s="317">
        <v>201.61666666666665</v>
      </c>
      <c r="G248" s="317">
        <v>194.0333333333333</v>
      </c>
      <c r="H248" s="317">
        <v>220.13333333333333</v>
      </c>
      <c r="I248" s="317">
        <v>227.71666666666664</v>
      </c>
      <c r="J248" s="317">
        <v>233.18333333333334</v>
      </c>
      <c r="K248" s="316">
        <v>222.25</v>
      </c>
      <c r="L248" s="316">
        <v>209.2</v>
      </c>
      <c r="M248" s="316">
        <v>14.172319999999999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39.950000000000003</v>
      </c>
      <c r="D249" s="317">
        <v>39.983333333333334</v>
      </c>
      <c r="E249" s="317">
        <v>39.716666666666669</v>
      </c>
      <c r="F249" s="317">
        <v>39.483333333333334</v>
      </c>
      <c r="G249" s="317">
        <v>39.216666666666669</v>
      </c>
      <c r="H249" s="317">
        <v>40.216666666666669</v>
      </c>
      <c r="I249" s="317">
        <v>40.483333333333334</v>
      </c>
      <c r="J249" s="317">
        <v>40.716666666666669</v>
      </c>
      <c r="K249" s="316">
        <v>40.25</v>
      </c>
      <c r="L249" s="316">
        <v>39.75</v>
      </c>
      <c r="M249" s="316">
        <v>3.89323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671.75</v>
      </c>
      <c r="D250" s="317">
        <v>677.66666666666663</v>
      </c>
      <c r="E250" s="317">
        <v>662.68333333333328</v>
      </c>
      <c r="F250" s="317">
        <v>653.61666666666667</v>
      </c>
      <c r="G250" s="317">
        <v>638.63333333333333</v>
      </c>
      <c r="H250" s="317">
        <v>686.73333333333323</v>
      </c>
      <c r="I250" s="317">
        <v>701.71666666666658</v>
      </c>
      <c r="J250" s="317">
        <v>710.78333333333319</v>
      </c>
      <c r="K250" s="316">
        <v>692.65</v>
      </c>
      <c r="L250" s="316">
        <v>668.6</v>
      </c>
      <c r="M250" s="316">
        <v>23.85266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21.55</v>
      </c>
      <c r="D251" s="317">
        <v>21.616666666666664</v>
      </c>
      <c r="E251" s="317">
        <v>21.433333333333326</v>
      </c>
      <c r="F251" s="317">
        <v>21.316666666666663</v>
      </c>
      <c r="G251" s="317">
        <v>21.133333333333326</v>
      </c>
      <c r="H251" s="317">
        <v>21.733333333333327</v>
      </c>
      <c r="I251" s="317">
        <v>21.916666666666664</v>
      </c>
      <c r="J251" s="317">
        <v>22.033333333333328</v>
      </c>
      <c r="K251" s="316">
        <v>21.8</v>
      </c>
      <c r="L251" s="316">
        <v>21.5</v>
      </c>
      <c r="M251" s="316">
        <v>31.98002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489.7</v>
      </c>
      <c r="D252" s="317">
        <v>494.56666666666666</v>
      </c>
      <c r="E252" s="317">
        <v>481.63333333333333</v>
      </c>
      <c r="F252" s="317">
        <v>473.56666666666666</v>
      </c>
      <c r="G252" s="317">
        <v>460.63333333333333</v>
      </c>
      <c r="H252" s="317">
        <v>502.63333333333333</v>
      </c>
      <c r="I252" s="317">
        <v>515.56666666666661</v>
      </c>
      <c r="J252" s="317">
        <v>523.63333333333333</v>
      </c>
      <c r="K252" s="316">
        <v>507.5</v>
      </c>
      <c r="L252" s="316">
        <v>486.5</v>
      </c>
      <c r="M252" s="316">
        <v>1.7451000000000001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266.8</v>
      </c>
      <c r="D253" s="317">
        <v>265.91666666666669</v>
      </c>
      <c r="E253" s="317">
        <v>264.03333333333336</v>
      </c>
      <c r="F253" s="317">
        <v>261.26666666666665</v>
      </c>
      <c r="G253" s="317">
        <v>259.38333333333333</v>
      </c>
      <c r="H253" s="317">
        <v>268.68333333333339</v>
      </c>
      <c r="I253" s="317">
        <v>270.56666666666672</v>
      </c>
      <c r="J253" s="317">
        <v>273.33333333333343</v>
      </c>
      <c r="K253" s="316">
        <v>267.8</v>
      </c>
      <c r="L253" s="316">
        <v>263.14999999999998</v>
      </c>
      <c r="M253" s="316">
        <v>202.00332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87.95</v>
      </c>
      <c r="D254" s="317">
        <v>88.45</v>
      </c>
      <c r="E254" s="317">
        <v>87</v>
      </c>
      <c r="F254" s="317">
        <v>86.05</v>
      </c>
      <c r="G254" s="317">
        <v>84.6</v>
      </c>
      <c r="H254" s="317">
        <v>89.4</v>
      </c>
      <c r="I254" s="317">
        <v>90.850000000000023</v>
      </c>
      <c r="J254" s="317">
        <v>91.800000000000011</v>
      </c>
      <c r="K254" s="316">
        <v>89.9</v>
      </c>
      <c r="L254" s="316">
        <v>87.5</v>
      </c>
      <c r="M254" s="316">
        <v>1.2986599999999999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112.95</v>
      </c>
      <c r="D255" s="317">
        <v>113.21666666666668</v>
      </c>
      <c r="E255" s="317">
        <v>111.53333333333336</v>
      </c>
      <c r="F255" s="317">
        <v>110.11666666666667</v>
      </c>
      <c r="G255" s="317">
        <v>108.43333333333335</v>
      </c>
      <c r="H255" s="317">
        <v>114.63333333333337</v>
      </c>
      <c r="I255" s="317">
        <v>116.31666666666668</v>
      </c>
      <c r="J255" s="317">
        <v>117.73333333333338</v>
      </c>
      <c r="K255" s="316">
        <v>114.9</v>
      </c>
      <c r="L255" s="316">
        <v>111.8</v>
      </c>
      <c r="M255" s="316">
        <v>9.3954799999999992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1599.4</v>
      </c>
      <c r="D256" s="317">
        <v>1600.4666666666665</v>
      </c>
      <c r="E256" s="317">
        <v>1590.9333333333329</v>
      </c>
      <c r="F256" s="317">
        <v>1582.4666666666665</v>
      </c>
      <c r="G256" s="317">
        <v>1572.9333333333329</v>
      </c>
      <c r="H256" s="317">
        <v>1608.9333333333329</v>
      </c>
      <c r="I256" s="317">
        <v>1618.4666666666662</v>
      </c>
      <c r="J256" s="317">
        <v>1626.9333333333329</v>
      </c>
      <c r="K256" s="316">
        <v>1610</v>
      </c>
      <c r="L256" s="316">
        <v>1592</v>
      </c>
      <c r="M256" s="316">
        <v>0.24457999999999999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1790.1</v>
      </c>
      <c r="D257" s="317">
        <v>1801.7</v>
      </c>
      <c r="E257" s="317">
        <v>1765.4</v>
      </c>
      <c r="F257" s="317">
        <v>1740.7</v>
      </c>
      <c r="G257" s="317">
        <v>1704.4</v>
      </c>
      <c r="H257" s="317">
        <v>1826.4</v>
      </c>
      <c r="I257" s="317">
        <v>1862.6999999999998</v>
      </c>
      <c r="J257" s="317">
        <v>1887.4</v>
      </c>
      <c r="K257" s="316">
        <v>1838</v>
      </c>
      <c r="L257" s="316">
        <v>1777</v>
      </c>
      <c r="M257" s="316">
        <v>2.283E-2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86.15</v>
      </c>
      <c r="D258" s="317">
        <v>86.383333333333326</v>
      </c>
      <c r="E258" s="317">
        <v>85.266666666666652</v>
      </c>
      <c r="F258" s="317">
        <v>84.383333333333326</v>
      </c>
      <c r="G258" s="317">
        <v>83.266666666666652</v>
      </c>
      <c r="H258" s="317">
        <v>87.266666666666652</v>
      </c>
      <c r="I258" s="317">
        <v>88.383333333333326</v>
      </c>
      <c r="J258" s="317">
        <v>89.266666666666652</v>
      </c>
      <c r="K258" s="316">
        <v>87.5</v>
      </c>
      <c r="L258" s="316">
        <v>85.5</v>
      </c>
      <c r="M258" s="316">
        <v>4.9735199999999997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482.3</v>
      </c>
      <c r="D259" s="317">
        <v>480.4666666666667</v>
      </c>
      <c r="E259" s="317">
        <v>473.43333333333339</v>
      </c>
      <c r="F259" s="317">
        <v>464.56666666666672</v>
      </c>
      <c r="G259" s="317">
        <v>457.53333333333342</v>
      </c>
      <c r="H259" s="317">
        <v>489.33333333333337</v>
      </c>
      <c r="I259" s="317">
        <v>496.36666666666667</v>
      </c>
      <c r="J259" s="317">
        <v>505.23333333333335</v>
      </c>
      <c r="K259" s="316">
        <v>487.5</v>
      </c>
      <c r="L259" s="316">
        <v>471.6</v>
      </c>
      <c r="M259" s="316">
        <v>67.88982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2380.85</v>
      </c>
      <c r="D260" s="317">
        <v>2401.8000000000002</v>
      </c>
      <c r="E260" s="317">
        <v>2353.6000000000004</v>
      </c>
      <c r="F260" s="317">
        <v>2326.3500000000004</v>
      </c>
      <c r="G260" s="317">
        <v>2278.1500000000005</v>
      </c>
      <c r="H260" s="317">
        <v>2429.0500000000002</v>
      </c>
      <c r="I260" s="317">
        <v>2477.25</v>
      </c>
      <c r="J260" s="317">
        <v>2504.5</v>
      </c>
      <c r="K260" s="316">
        <v>2450</v>
      </c>
      <c r="L260" s="316">
        <v>2374.5500000000002</v>
      </c>
      <c r="M260" s="316">
        <v>0.68315000000000003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393.05</v>
      </c>
      <c r="D261" s="317">
        <v>398.66666666666669</v>
      </c>
      <c r="E261" s="317">
        <v>383.38333333333338</v>
      </c>
      <c r="F261" s="317">
        <v>373.7166666666667</v>
      </c>
      <c r="G261" s="317">
        <v>358.43333333333339</v>
      </c>
      <c r="H261" s="317">
        <v>408.33333333333337</v>
      </c>
      <c r="I261" s="317">
        <v>423.61666666666667</v>
      </c>
      <c r="J261" s="317">
        <v>433.28333333333336</v>
      </c>
      <c r="K261" s="316">
        <v>413.95</v>
      </c>
      <c r="L261" s="316">
        <v>389</v>
      </c>
      <c r="M261" s="316">
        <v>2.6322299999999998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363.2</v>
      </c>
      <c r="D262" s="317">
        <v>353.2833333333333</v>
      </c>
      <c r="E262" s="317">
        <v>339.06666666666661</v>
      </c>
      <c r="F262" s="317">
        <v>314.93333333333328</v>
      </c>
      <c r="G262" s="317">
        <v>300.71666666666658</v>
      </c>
      <c r="H262" s="317">
        <v>377.41666666666663</v>
      </c>
      <c r="I262" s="317">
        <v>391.63333333333333</v>
      </c>
      <c r="J262" s="317">
        <v>415.76666666666665</v>
      </c>
      <c r="K262" s="316">
        <v>367.5</v>
      </c>
      <c r="L262" s="316">
        <v>329.15</v>
      </c>
      <c r="M262" s="316">
        <v>75.315560000000005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124.35</v>
      </c>
      <c r="D263" s="317">
        <v>123.88333333333333</v>
      </c>
      <c r="E263" s="317">
        <v>121.96666666666665</v>
      </c>
      <c r="F263" s="317">
        <v>119.58333333333333</v>
      </c>
      <c r="G263" s="317">
        <v>117.66666666666666</v>
      </c>
      <c r="H263" s="317">
        <v>126.26666666666665</v>
      </c>
      <c r="I263" s="317">
        <v>128.18333333333334</v>
      </c>
      <c r="J263" s="317">
        <v>130.56666666666666</v>
      </c>
      <c r="K263" s="316">
        <v>125.8</v>
      </c>
      <c r="L263" s="316">
        <v>121.5</v>
      </c>
      <c r="M263" s="316">
        <v>8.1062700000000003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66.400000000000006</v>
      </c>
      <c r="D264" s="317">
        <v>66.533333333333346</v>
      </c>
      <c r="E264" s="317">
        <v>65.566666666666691</v>
      </c>
      <c r="F264" s="317">
        <v>64.733333333333348</v>
      </c>
      <c r="G264" s="317">
        <v>63.766666666666694</v>
      </c>
      <c r="H264" s="317">
        <v>67.366666666666688</v>
      </c>
      <c r="I264" s="317">
        <v>68.333333333333357</v>
      </c>
      <c r="J264" s="317">
        <v>69.166666666666686</v>
      </c>
      <c r="K264" s="316">
        <v>67.5</v>
      </c>
      <c r="L264" s="316">
        <v>65.7</v>
      </c>
      <c r="M264" s="316">
        <v>4.5731000000000002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147.85</v>
      </c>
      <c r="D265" s="317">
        <v>150.36666666666667</v>
      </c>
      <c r="E265" s="317">
        <v>144.73333333333335</v>
      </c>
      <c r="F265" s="317">
        <v>141.61666666666667</v>
      </c>
      <c r="G265" s="317">
        <v>135.98333333333335</v>
      </c>
      <c r="H265" s="317">
        <v>153.48333333333335</v>
      </c>
      <c r="I265" s="317">
        <v>159.11666666666667</v>
      </c>
      <c r="J265" s="317">
        <v>162.23333333333335</v>
      </c>
      <c r="K265" s="316">
        <v>156</v>
      </c>
      <c r="L265" s="316">
        <v>147.25</v>
      </c>
      <c r="M265" s="316">
        <v>11.14936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288.10000000000002</v>
      </c>
      <c r="D266" s="317">
        <v>288.75</v>
      </c>
      <c r="E266" s="317">
        <v>282.60000000000002</v>
      </c>
      <c r="F266" s="317">
        <v>277.10000000000002</v>
      </c>
      <c r="G266" s="317">
        <v>270.95000000000005</v>
      </c>
      <c r="H266" s="317">
        <v>294.25</v>
      </c>
      <c r="I266" s="317">
        <v>300.39999999999998</v>
      </c>
      <c r="J266" s="317">
        <v>305.89999999999998</v>
      </c>
      <c r="K266" s="316">
        <v>294.89999999999998</v>
      </c>
      <c r="L266" s="316">
        <v>283.25</v>
      </c>
      <c r="M266" s="316">
        <v>2.1798500000000001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278.60000000000002</v>
      </c>
      <c r="D267" s="317">
        <v>283.5</v>
      </c>
      <c r="E267" s="317">
        <v>271.05</v>
      </c>
      <c r="F267" s="317">
        <v>263.5</v>
      </c>
      <c r="G267" s="317">
        <v>251.05</v>
      </c>
      <c r="H267" s="317">
        <v>291.05</v>
      </c>
      <c r="I267" s="317">
        <v>303.50000000000006</v>
      </c>
      <c r="J267" s="317">
        <v>311.05</v>
      </c>
      <c r="K267" s="316">
        <v>295.95</v>
      </c>
      <c r="L267" s="316">
        <v>275.95</v>
      </c>
      <c r="M267" s="316">
        <v>13.65433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631.04999999999995</v>
      </c>
      <c r="D268" s="317">
        <v>634.65</v>
      </c>
      <c r="E268" s="317">
        <v>624.4</v>
      </c>
      <c r="F268" s="317">
        <v>617.75</v>
      </c>
      <c r="G268" s="317">
        <v>607.5</v>
      </c>
      <c r="H268" s="317">
        <v>641.29999999999995</v>
      </c>
      <c r="I268" s="317">
        <v>651.54999999999995</v>
      </c>
      <c r="J268" s="317">
        <v>658.19999999999993</v>
      </c>
      <c r="K268" s="316">
        <v>644.9</v>
      </c>
      <c r="L268" s="316">
        <v>628</v>
      </c>
      <c r="M268" s="316">
        <v>49.415649999999999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489.95</v>
      </c>
      <c r="D269" s="317">
        <v>493.13333333333338</v>
      </c>
      <c r="E269" s="317">
        <v>481.81666666666678</v>
      </c>
      <c r="F269" s="317">
        <v>473.68333333333339</v>
      </c>
      <c r="G269" s="317">
        <v>462.36666666666679</v>
      </c>
      <c r="H269" s="317">
        <v>501.26666666666677</v>
      </c>
      <c r="I269" s="317">
        <v>512.58333333333337</v>
      </c>
      <c r="J269" s="317">
        <v>520.7166666666667</v>
      </c>
      <c r="K269" s="316">
        <v>504.45</v>
      </c>
      <c r="L269" s="316">
        <v>485</v>
      </c>
      <c r="M269" s="316">
        <v>27.021059999999999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457.65</v>
      </c>
      <c r="D270" s="317">
        <v>457.13333333333338</v>
      </c>
      <c r="E270" s="317">
        <v>441.26666666666677</v>
      </c>
      <c r="F270" s="317">
        <v>424.88333333333338</v>
      </c>
      <c r="G270" s="317">
        <v>409.01666666666677</v>
      </c>
      <c r="H270" s="317">
        <v>473.51666666666677</v>
      </c>
      <c r="I270" s="317">
        <v>489.38333333333344</v>
      </c>
      <c r="J270" s="317">
        <v>505.76666666666677</v>
      </c>
      <c r="K270" s="316">
        <v>473</v>
      </c>
      <c r="L270" s="316">
        <v>440.75</v>
      </c>
      <c r="M270" s="316">
        <v>12.20781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411.1</v>
      </c>
      <c r="D271" s="317">
        <v>415</v>
      </c>
      <c r="E271" s="317">
        <v>405.15</v>
      </c>
      <c r="F271" s="317">
        <v>399.2</v>
      </c>
      <c r="G271" s="317">
        <v>389.34999999999997</v>
      </c>
      <c r="H271" s="317">
        <v>420.95</v>
      </c>
      <c r="I271" s="317">
        <v>430.8</v>
      </c>
      <c r="J271" s="317">
        <v>436.75</v>
      </c>
      <c r="K271" s="316">
        <v>424.85</v>
      </c>
      <c r="L271" s="316">
        <v>409.05</v>
      </c>
      <c r="M271" s="316">
        <v>0.59443999999999997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705.85</v>
      </c>
      <c r="D272" s="317">
        <v>710.56666666666661</v>
      </c>
      <c r="E272" s="317">
        <v>694.63333333333321</v>
      </c>
      <c r="F272" s="317">
        <v>683.41666666666663</v>
      </c>
      <c r="G272" s="317">
        <v>667.48333333333323</v>
      </c>
      <c r="H272" s="317">
        <v>721.78333333333319</v>
      </c>
      <c r="I272" s="317">
        <v>737.71666666666658</v>
      </c>
      <c r="J272" s="317">
        <v>748.93333333333317</v>
      </c>
      <c r="K272" s="316">
        <v>726.5</v>
      </c>
      <c r="L272" s="316">
        <v>699.35</v>
      </c>
      <c r="M272" s="316">
        <v>5.5024199999999999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147.05000000000001</v>
      </c>
      <c r="D273" s="317">
        <v>146.91666666666669</v>
      </c>
      <c r="E273" s="317">
        <v>145.43333333333337</v>
      </c>
      <c r="F273" s="317">
        <v>143.81666666666669</v>
      </c>
      <c r="G273" s="317">
        <v>142.33333333333337</v>
      </c>
      <c r="H273" s="317">
        <v>148.53333333333336</v>
      </c>
      <c r="I273" s="317">
        <v>150.01666666666671</v>
      </c>
      <c r="J273" s="317">
        <v>151.63333333333335</v>
      </c>
      <c r="K273" s="316">
        <v>148.4</v>
      </c>
      <c r="L273" s="316">
        <v>145.30000000000001</v>
      </c>
      <c r="M273" s="316">
        <v>1.2430099999999999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955.25</v>
      </c>
      <c r="D274" s="317">
        <v>953.91666666666663</v>
      </c>
      <c r="E274" s="317">
        <v>934.08333333333326</v>
      </c>
      <c r="F274" s="317">
        <v>912.91666666666663</v>
      </c>
      <c r="G274" s="317">
        <v>893.08333333333326</v>
      </c>
      <c r="H274" s="317">
        <v>975.08333333333326</v>
      </c>
      <c r="I274" s="317">
        <v>994.91666666666652</v>
      </c>
      <c r="J274" s="317">
        <v>1016.0833333333333</v>
      </c>
      <c r="K274" s="316">
        <v>973.75</v>
      </c>
      <c r="L274" s="316">
        <v>932.75</v>
      </c>
      <c r="M274" s="316">
        <v>2.1415099999999998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366.95</v>
      </c>
      <c r="D275" s="317">
        <v>361.59999999999997</v>
      </c>
      <c r="E275" s="317">
        <v>353.34999999999991</v>
      </c>
      <c r="F275" s="317">
        <v>339.74999999999994</v>
      </c>
      <c r="G275" s="317">
        <v>331.49999999999989</v>
      </c>
      <c r="H275" s="317">
        <v>375.19999999999993</v>
      </c>
      <c r="I275" s="317">
        <v>383.45000000000005</v>
      </c>
      <c r="J275" s="317">
        <v>397.04999999999995</v>
      </c>
      <c r="K275" s="316">
        <v>369.85</v>
      </c>
      <c r="L275" s="316">
        <v>348</v>
      </c>
      <c r="M275" s="316">
        <v>3.9987499999999998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62.35</v>
      </c>
      <c r="D276" s="317">
        <v>62.716666666666661</v>
      </c>
      <c r="E276" s="317">
        <v>61.683333333333323</v>
      </c>
      <c r="F276" s="317">
        <v>61.016666666666659</v>
      </c>
      <c r="G276" s="317">
        <v>59.98333333333332</v>
      </c>
      <c r="H276" s="317">
        <v>63.383333333333326</v>
      </c>
      <c r="I276" s="317">
        <v>64.416666666666671</v>
      </c>
      <c r="J276" s="317">
        <v>65.083333333333329</v>
      </c>
      <c r="K276" s="316">
        <v>63.75</v>
      </c>
      <c r="L276" s="316">
        <v>62.05</v>
      </c>
      <c r="M276" s="316">
        <v>7.3979600000000003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399.15</v>
      </c>
      <c r="D277" s="317">
        <v>401.38333333333338</v>
      </c>
      <c r="E277" s="317">
        <v>395.76666666666677</v>
      </c>
      <c r="F277" s="317">
        <v>392.38333333333338</v>
      </c>
      <c r="G277" s="317">
        <v>386.76666666666677</v>
      </c>
      <c r="H277" s="317">
        <v>404.76666666666677</v>
      </c>
      <c r="I277" s="317">
        <v>410.38333333333344</v>
      </c>
      <c r="J277" s="317">
        <v>413.76666666666677</v>
      </c>
      <c r="K277" s="316">
        <v>407</v>
      </c>
      <c r="L277" s="316">
        <v>398</v>
      </c>
      <c r="M277" s="316">
        <v>0.5766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43.05</v>
      </c>
      <c r="D278" s="317">
        <v>43.266666666666673</v>
      </c>
      <c r="E278" s="317">
        <v>42.433333333333344</v>
      </c>
      <c r="F278" s="317">
        <v>41.81666666666667</v>
      </c>
      <c r="G278" s="317">
        <v>40.983333333333341</v>
      </c>
      <c r="H278" s="317">
        <v>43.883333333333347</v>
      </c>
      <c r="I278" s="317">
        <v>44.716666666666676</v>
      </c>
      <c r="J278" s="317">
        <v>45.33333333333335</v>
      </c>
      <c r="K278" s="316">
        <v>44.1</v>
      </c>
      <c r="L278" s="316">
        <v>42.65</v>
      </c>
      <c r="M278" s="316">
        <v>28.614629999999998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372.15</v>
      </c>
      <c r="D279" s="317">
        <v>374.06666666666661</v>
      </c>
      <c r="E279" s="317">
        <v>367.23333333333323</v>
      </c>
      <c r="F279" s="317">
        <v>362.31666666666661</v>
      </c>
      <c r="G279" s="317">
        <v>355.48333333333323</v>
      </c>
      <c r="H279" s="317">
        <v>378.98333333333323</v>
      </c>
      <c r="I279" s="317">
        <v>385.81666666666661</v>
      </c>
      <c r="J279" s="317">
        <v>390.73333333333323</v>
      </c>
      <c r="K279" s="316">
        <v>380.9</v>
      </c>
      <c r="L279" s="316">
        <v>369.15</v>
      </c>
      <c r="M279" s="316">
        <v>4.8771899999999997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1222.05</v>
      </c>
      <c r="D280" s="317">
        <v>1218.6333333333332</v>
      </c>
      <c r="E280" s="317">
        <v>1201.4166666666665</v>
      </c>
      <c r="F280" s="317">
        <v>1180.7833333333333</v>
      </c>
      <c r="G280" s="317">
        <v>1163.5666666666666</v>
      </c>
      <c r="H280" s="317">
        <v>1239.2666666666664</v>
      </c>
      <c r="I280" s="317">
        <v>1256.4833333333331</v>
      </c>
      <c r="J280" s="317">
        <v>1277.1166666666663</v>
      </c>
      <c r="K280" s="316">
        <v>1235.8499999999999</v>
      </c>
      <c r="L280" s="316">
        <v>1198</v>
      </c>
      <c r="M280" s="316">
        <v>1.6625399999999999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236.95</v>
      </c>
      <c r="D281" s="317">
        <v>237.73333333333335</v>
      </c>
      <c r="E281" s="317">
        <v>234.91666666666669</v>
      </c>
      <c r="F281" s="317">
        <v>232.88333333333333</v>
      </c>
      <c r="G281" s="317">
        <v>230.06666666666666</v>
      </c>
      <c r="H281" s="317">
        <v>239.76666666666671</v>
      </c>
      <c r="I281" s="317">
        <v>242.58333333333337</v>
      </c>
      <c r="J281" s="317">
        <v>244.61666666666673</v>
      </c>
      <c r="K281" s="316">
        <v>240.55</v>
      </c>
      <c r="L281" s="316">
        <v>235.7</v>
      </c>
      <c r="M281" s="316">
        <v>1.6471899999999999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1846.8</v>
      </c>
      <c r="D282" s="317">
        <v>1850.55</v>
      </c>
      <c r="E282" s="317">
        <v>1837.1</v>
      </c>
      <c r="F282" s="317">
        <v>1827.3999999999999</v>
      </c>
      <c r="G282" s="317">
        <v>1813.9499999999998</v>
      </c>
      <c r="H282" s="317">
        <v>1860.25</v>
      </c>
      <c r="I282" s="317">
        <v>1873.7000000000003</v>
      </c>
      <c r="J282" s="317">
        <v>1883.4</v>
      </c>
      <c r="K282" s="316">
        <v>1864</v>
      </c>
      <c r="L282" s="316">
        <v>1840.85</v>
      </c>
      <c r="M282" s="316">
        <v>53.217840000000002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516.15</v>
      </c>
      <c r="D283" s="317">
        <v>518.61666666666667</v>
      </c>
      <c r="E283" s="317">
        <v>504.2833333333333</v>
      </c>
      <c r="F283" s="317">
        <v>492.41666666666663</v>
      </c>
      <c r="G283" s="317">
        <v>478.08333333333326</v>
      </c>
      <c r="H283" s="317">
        <v>530.48333333333335</v>
      </c>
      <c r="I283" s="317">
        <v>544.81666666666661</v>
      </c>
      <c r="J283" s="317">
        <v>556.68333333333339</v>
      </c>
      <c r="K283" s="316">
        <v>532.95000000000005</v>
      </c>
      <c r="L283" s="316">
        <v>506.75</v>
      </c>
      <c r="M283" s="316">
        <v>13.69032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579.75</v>
      </c>
      <c r="D284" s="317">
        <v>581.85</v>
      </c>
      <c r="E284" s="317">
        <v>569.90000000000009</v>
      </c>
      <c r="F284" s="317">
        <v>560.05000000000007</v>
      </c>
      <c r="G284" s="317">
        <v>548.10000000000014</v>
      </c>
      <c r="H284" s="317">
        <v>591.70000000000005</v>
      </c>
      <c r="I284" s="317">
        <v>603.65000000000009</v>
      </c>
      <c r="J284" s="317">
        <v>613.5</v>
      </c>
      <c r="K284" s="316">
        <v>593.79999999999995</v>
      </c>
      <c r="L284" s="316">
        <v>572</v>
      </c>
      <c r="M284" s="316">
        <v>5.2084700000000002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228.5</v>
      </c>
      <c r="D285" s="317">
        <v>231.9</v>
      </c>
      <c r="E285" s="317">
        <v>223.8</v>
      </c>
      <c r="F285" s="317">
        <v>219.1</v>
      </c>
      <c r="G285" s="317">
        <v>211</v>
      </c>
      <c r="H285" s="317">
        <v>236.60000000000002</v>
      </c>
      <c r="I285" s="317">
        <v>244.7</v>
      </c>
      <c r="J285" s="317">
        <v>249.40000000000003</v>
      </c>
      <c r="K285" s="316">
        <v>240</v>
      </c>
      <c r="L285" s="316">
        <v>227.2</v>
      </c>
      <c r="M285" s="316">
        <v>5.6090499999999999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1354.15</v>
      </c>
      <c r="D286" s="317">
        <v>1350.3166666666666</v>
      </c>
      <c r="E286" s="317">
        <v>1331.1333333333332</v>
      </c>
      <c r="F286" s="317">
        <v>1308.1166666666666</v>
      </c>
      <c r="G286" s="317">
        <v>1288.9333333333332</v>
      </c>
      <c r="H286" s="317">
        <v>1373.3333333333333</v>
      </c>
      <c r="I286" s="317">
        <v>1392.5166666666667</v>
      </c>
      <c r="J286" s="317">
        <v>1415.5333333333333</v>
      </c>
      <c r="K286" s="316">
        <v>1369.5</v>
      </c>
      <c r="L286" s="316">
        <v>1327.3</v>
      </c>
      <c r="M286" s="316">
        <v>0.38583000000000001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557.25</v>
      </c>
      <c r="D287" s="317">
        <v>564.91666666666663</v>
      </c>
      <c r="E287" s="317">
        <v>544.93333333333328</v>
      </c>
      <c r="F287" s="317">
        <v>532.61666666666667</v>
      </c>
      <c r="G287" s="317">
        <v>512.63333333333333</v>
      </c>
      <c r="H287" s="317">
        <v>577.23333333333323</v>
      </c>
      <c r="I287" s="317">
        <v>597.21666666666658</v>
      </c>
      <c r="J287" s="317">
        <v>609.53333333333319</v>
      </c>
      <c r="K287" s="316">
        <v>584.9</v>
      </c>
      <c r="L287" s="316">
        <v>552.6</v>
      </c>
      <c r="M287" s="316">
        <v>1.8860600000000001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78.7</v>
      </c>
      <c r="D288" s="317">
        <v>79.183333333333337</v>
      </c>
      <c r="E288" s="317">
        <v>77.76666666666668</v>
      </c>
      <c r="F288" s="317">
        <v>76.833333333333343</v>
      </c>
      <c r="G288" s="317">
        <v>75.416666666666686</v>
      </c>
      <c r="H288" s="317">
        <v>80.116666666666674</v>
      </c>
      <c r="I288" s="317">
        <v>81.533333333333331</v>
      </c>
      <c r="J288" s="317">
        <v>82.466666666666669</v>
      </c>
      <c r="K288" s="316">
        <v>80.599999999999994</v>
      </c>
      <c r="L288" s="316">
        <v>78.25</v>
      </c>
      <c r="M288" s="316">
        <v>63.152569999999997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2051.9499999999998</v>
      </c>
      <c r="D289" s="317">
        <v>2070.85</v>
      </c>
      <c r="E289" s="317">
        <v>1998.6999999999998</v>
      </c>
      <c r="F289" s="317">
        <v>1945.4499999999998</v>
      </c>
      <c r="G289" s="317">
        <v>1873.2999999999997</v>
      </c>
      <c r="H289" s="317">
        <v>2124.1</v>
      </c>
      <c r="I289" s="317">
        <v>2196.2500000000005</v>
      </c>
      <c r="J289" s="317">
        <v>2249.5</v>
      </c>
      <c r="K289" s="316">
        <v>2143</v>
      </c>
      <c r="L289" s="316">
        <v>2017.6</v>
      </c>
      <c r="M289" s="316">
        <v>16.134350000000001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283.14999999999998</v>
      </c>
      <c r="D290" s="317">
        <v>285.84999999999997</v>
      </c>
      <c r="E290" s="317">
        <v>279.19999999999993</v>
      </c>
      <c r="F290" s="317">
        <v>275.24999999999994</v>
      </c>
      <c r="G290" s="317">
        <v>268.59999999999991</v>
      </c>
      <c r="H290" s="317">
        <v>289.79999999999995</v>
      </c>
      <c r="I290" s="317">
        <v>296.44999999999993</v>
      </c>
      <c r="J290" s="317">
        <v>300.39999999999998</v>
      </c>
      <c r="K290" s="316">
        <v>292.5</v>
      </c>
      <c r="L290" s="316">
        <v>281.89999999999998</v>
      </c>
      <c r="M290" s="316">
        <v>1.3305499999999999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566.9</v>
      </c>
      <c r="D291" s="317">
        <v>566.0333333333333</v>
      </c>
      <c r="E291" s="317">
        <v>561.76666666666665</v>
      </c>
      <c r="F291" s="317">
        <v>556.63333333333333</v>
      </c>
      <c r="G291" s="317">
        <v>552.36666666666667</v>
      </c>
      <c r="H291" s="317">
        <v>571.16666666666663</v>
      </c>
      <c r="I291" s="317">
        <v>575.43333333333328</v>
      </c>
      <c r="J291" s="317">
        <v>580.56666666666661</v>
      </c>
      <c r="K291" s="316">
        <v>570.29999999999995</v>
      </c>
      <c r="L291" s="316">
        <v>560.9</v>
      </c>
      <c r="M291" s="316">
        <v>9.0155499999999993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8561.7999999999993</v>
      </c>
      <c r="D292" s="317">
        <v>8614.0166666666664</v>
      </c>
      <c r="E292" s="317">
        <v>8462.9833333333336</v>
      </c>
      <c r="F292" s="317">
        <v>8364.1666666666679</v>
      </c>
      <c r="G292" s="317">
        <v>8213.133333333335</v>
      </c>
      <c r="H292" s="317">
        <v>8712.8333333333321</v>
      </c>
      <c r="I292" s="317">
        <v>8863.866666666665</v>
      </c>
      <c r="J292" s="317">
        <v>8962.6833333333307</v>
      </c>
      <c r="K292" s="316">
        <v>8765.0499999999993</v>
      </c>
      <c r="L292" s="316">
        <v>8515.2000000000007</v>
      </c>
      <c r="M292" s="316">
        <v>3.5729999999999998E-2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61.3</v>
      </c>
      <c r="D293" s="317">
        <v>61.75</v>
      </c>
      <c r="E293" s="317">
        <v>60.5</v>
      </c>
      <c r="F293" s="317">
        <v>59.7</v>
      </c>
      <c r="G293" s="317">
        <v>58.45</v>
      </c>
      <c r="H293" s="317">
        <v>62.55</v>
      </c>
      <c r="I293" s="317">
        <v>63.8</v>
      </c>
      <c r="J293" s="317">
        <v>64.599999999999994</v>
      </c>
      <c r="K293" s="316">
        <v>63</v>
      </c>
      <c r="L293" s="316">
        <v>60.95</v>
      </c>
      <c r="M293" s="316">
        <v>34.163209999999999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358.9</v>
      </c>
      <c r="D294" s="317">
        <v>358.66666666666669</v>
      </c>
      <c r="E294" s="317">
        <v>354.83333333333337</v>
      </c>
      <c r="F294" s="317">
        <v>350.76666666666671</v>
      </c>
      <c r="G294" s="317">
        <v>346.93333333333339</v>
      </c>
      <c r="H294" s="317">
        <v>362.73333333333335</v>
      </c>
      <c r="I294" s="317">
        <v>366.56666666666672</v>
      </c>
      <c r="J294" s="317">
        <v>370.63333333333333</v>
      </c>
      <c r="K294" s="316">
        <v>362.5</v>
      </c>
      <c r="L294" s="316">
        <v>354.6</v>
      </c>
      <c r="M294" s="316">
        <v>24.988119999999999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3154.15</v>
      </c>
      <c r="D295" s="317">
        <v>3179.3833333333332</v>
      </c>
      <c r="E295" s="317">
        <v>3109.7666666666664</v>
      </c>
      <c r="F295" s="317">
        <v>3065.3833333333332</v>
      </c>
      <c r="G295" s="317">
        <v>2995.7666666666664</v>
      </c>
      <c r="H295" s="317">
        <v>3223.7666666666664</v>
      </c>
      <c r="I295" s="317">
        <v>3293.3833333333332</v>
      </c>
      <c r="J295" s="317">
        <v>3337.7666666666664</v>
      </c>
      <c r="K295" s="316">
        <v>3249</v>
      </c>
      <c r="L295" s="316">
        <v>3135</v>
      </c>
      <c r="M295" s="316">
        <v>0.49757000000000001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910</v>
      </c>
      <c r="D296" s="317">
        <v>907.4</v>
      </c>
      <c r="E296" s="317">
        <v>880.4</v>
      </c>
      <c r="F296" s="317">
        <v>850.8</v>
      </c>
      <c r="G296" s="317">
        <v>823.8</v>
      </c>
      <c r="H296" s="317">
        <v>937</v>
      </c>
      <c r="I296" s="317">
        <v>964</v>
      </c>
      <c r="J296" s="317">
        <v>993.6</v>
      </c>
      <c r="K296" s="316">
        <v>934.4</v>
      </c>
      <c r="L296" s="316">
        <v>877.8</v>
      </c>
      <c r="M296" s="316">
        <v>1.71549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1572.5</v>
      </c>
      <c r="D297" s="317">
        <v>1586.8333333333333</v>
      </c>
      <c r="E297" s="317">
        <v>1550.6666666666665</v>
      </c>
      <c r="F297" s="317">
        <v>1528.8333333333333</v>
      </c>
      <c r="G297" s="317">
        <v>1492.6666666666665</v>
      </c>
      <c r="H297" s="317">
        <v>1608.6666666666665</v>
      </c>
      <c r="I297" s="317">
        <v>1644.833333333333</v>
      </c>
      <c r="J297" s="317">
        <v>1666.6666666666665</v>
      </c>
      <c r="K297" s="316">
        <v>1623</v>
      </c>
      <c r="L297" s="316">
        <v>1565</v>
      </c>
      <c r="M297" s="316">
        <v>29.84009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4214</v>
      </c>
      <c r="D298" s="317">
        <v>4269.416666666667</v>
      </c>
      <c r="E298" s="317">
        <v>4119.1333333333341</v>
      </c>
      <c r="F298" s="317">
        <v>4024.2666666666673</v>
      </c>
      <c r="G298" s="317">
        <v>3873.9833333333345</v>
      </c>
      <c r="H298" s="317">
        <v>4364.2833333333338</v>
      </c>
      <c r="I298" s="317">
        <v>4514.5666666666666</v>
      </c>
      <c r="J298" s="317">
        <v>4609.4333333333334</v>
      </c>
      <c r="K298" s="316">
        <v>4419.7</v>
      </c>
      <c r="L298" s="316">
        <v>4174.55</v>
      </c>
      <c r="M298" s="316">
        <v>9.3544099999999997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3775.25</v>
      </c>
      <c r="D299" s="317">
        <v>3765.0833333333335</v>
      </c>
      <c r="E299" s="317">
        <v>3690.166666666667</v>
      </c>
      <c r="F299" s="317">
        <v>3605.0833333333335</v>
      </c>
      <c r="G299" s="317">
        <v>3530.166666666667</v>
      </c>
      <c r="H299" s="317">
        <v>3850.166666666667</v>
      </c>
      <c r="I299" s="317">
        <v>3925.0833333333339</v>
      </c>
      <c r="J299" s="317">
        <v>4010.166666666667</v>
      </c>
      <c r="K299" s="316">
        <v>3840</v>
      </c>
      <c r="L299" s="316">
        <v>3680</v>
      </c>
      <c r="M299" s="316">
        <v>5.2319199999999997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683.3</v>
      </c>
      <c r="D300" s="317">
        <v>688.88333333333321</v>
      </c>
      <c r="E300" s="317">
        <v>675.11666666666645</v>
      </c>
      <c r="F300" s="317">
        <v>666.93333333333328</v>
      </c>
      <c r="G300" s="317">
        <v>653.16666666666652</v>
      </c>
      <c r="H300" s="317">
        <v>697.06666666666638</v>
      </c>
      <c r="I300" s="317">
        <v>710.83333333333326</v>
      </c>
      <c r="J300" s="317">
        <v>719.01666666666631</v>
      </c>
      <c r="K300" s="316">
        <v>702.65</v>
      </c>
      <c r="L300" s="316">
        <v>680.7</v>
      </c>
      <c r="M300" s="316">
        <v>14.32014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2145.6999999999998</v>
      </c>
      <c r="D301" s="317">
        <v>2141.9</v>
      </c>
      <c r="E301" s="317">
        <v>2123.8000000000002</v>
      </c>
      <c r="F301" s="317">
        <v>2101.9</v>
      </c>
      <c r="G301" s="317">
        <v>2083.8000000000002</v>
      </c>
      <c r="H301" s="317">
        <v>2163.8000000000002</v>
      </c>
      <c r="I301" s="317">
        <v>2181.8999999999996</v>
      </c>
      <c r="J301" s="317">
        <v>2203.8000000000002</v>
      </c>
      <c r="K301" s="316">
        <v>2160</v>
      </c>
      <c r="L301" s="316">
        <v>2120</v>
      </c>
      <c r="M301" s="316">
        <v>0.28734999999999999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352.25</v>
      </c>
      <c r="D302" s="317">
        <v>339.51666666666665</v>
      </c>
      <c r="E302" s="317">
        <v>304.13333333333333</v>
      </c>
      <c r="F302" s="317">
        <v>256.01666666666665</v>
      </c>
      <c r="G302" s="317">
        <v>220.63333333333333</v>
      </c>
      <c r="H302" s="317">
        <v>387.63333333333333</v>
      </c>
      <c r="I302" s="317">
        <v>423.01666666666665</v>
      </c>
      <c r="J302" s="317">
        <v>471.13333333333333</v>
      </c>
      <c r="K302" s="316">
        <v>374.9</v>
      </c>
      <c r="L302" s="316">
        <v>291.39999999999998</v>
      </c>
      <c r="M302" s="316">
        <v>9.7823100000000007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913.3</v>
      </c>
      <c r="D303" s="317">
        <v>913.75</v>
      </c>
      <c r="E303" s="317">
        <v>904.75</v>
      </c>
      <c r="F303" s="317">
        <v>896.2</v>
      </c>
      <c r="G303" s="317">
        <v>887.2</v>
      </c>
      <c r="H303" s="317">
        <v>922.3</v>
      </c>
      <c r="I303" s="317">
        <v>931.3</v>
      </c>
      <c r="J303" s="317">
        <v>939.84999999999991</v>
      </c>
      <c r="K303" s="316">
        <v>922.75</v>
      </c>
      <c r="L303" s="316">
        <v>905.2</v>
      </c>
      <c r="M303" s="316">
        <v>32.035220000000002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173.75</v>
      </c>
      <c r="D304" s="317">
        <v>174.4666666666667</v>
      </c>
      <c r="E304" s="317">
        <v>172.0833333333334</v>
      </c>
      <c r="F304" s="317">
        <v>170.41666666666671</v>
      </c>
      <c r="G304" s="317">
        <v>168.03333333333342</v>
      </c>
      <c r="H304" s="317">
        <v>176.13333333333338</v>
      </c>
      <c r="I304" s="317">
        <v>178.51666666666671</v>
      </c>
      <c r="J304" s="317">
        <v>180.18333333333337</v>
      </c>
      <c r="K304" s="316">
        <v>176.85</v>
      </c>
      <c r="L304" s="316">
        <v>172.8</v>
      </c>
      <c r="M304" s="316">
        <v>20.920870000000001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16.2</v>
      </c>
      <c r="D305" s="317">
        <v>16.266666666666666</v>
      </c>
      <c r="E305" s="317">
        <v>16.083333333333332</v>
      </c>
      <c r="F305" s="317">
        <v>15.966666666666665</v>
      </c>
      <c r="G305" s="317">
        <v>15.783333333333331</v>
      </c>
      <c r="H305" s="317">
        <v>16.383333333333333</v>
      </c>
      <c r="I305" s="317">
        <v>16.56666666666667</v>
      </c>
      <c r="J305" s="317">
        <v>16.683333333333334</v>
      </c>
      <c r="K305" s="316">
        <v>16.45</v>
      </c>
      <c r="L305" s="316">
        <v>16.149999999999999</v>
      </c>
      <c r="M305" s="316">
        <v>23.56833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191.6</v>
      </c>
      <c r="D306" s="317">
        <v>192.6</v>
      </c>
      <c r="E306" s="317">
        <v>188.2</v>
      </c>
      <c r="F306" s="317">
        <v>184.79999999999998</v>
      </c>
      <c r="G306" s="317">
        <v>180.39999999999998</v>
      </c>
      <c r="H306" s="317">
        <v>196</v>
      </c>
      <c r="I306" s="317">
        <v>200.40000000000003</v>
      </c>
      <c r="J306" s="317">
        <v>203.8</v>
      </c>
      <c r="K306" s="316">
        <v>197</v>
      </c>
      <c r="L306" s="316">
        <v>189.2</v>
      </c>
      <c r="M306" s="316">
        <v>8.4479299999999995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468.1</v>
      </c>
      <c r="D307" s="317">
        <v>469.7833333333333</v>
      </c>
      <c r="E307" s="317">
        <v>461.66666666666663</v>
      </c>
      <c r="F307" s="317">
        <v>455.23333333333335</v>
      </c>
      <c r="G307" s="317">
        <v>447.11666666666667</v>
      </c>
      <c r="H307" s="317">
        <v>476.21666666666658</v>
      </c>
      <c r="I307" s="317">
        <v>484.33333333333326</v>
      </c>
      <c r="J307" s="317">
        <v>490.76666666666654</v>
      </c>
      <c r="K307" s="316">
        <v>477.9</v>
      </c>
      <c r="L307" s="316">
        <v>463.35</v>
      </c>
      <c r="M307" s="316">
        <v>0.19228000000000001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104.55</v>
      </c>
      <c r="D308" s="317">
        <v>105.01666666666665</v>
      </c>
      <c r="E308" s="317">
        <v>103.1333333333333</v>
      </c>
      <c r="F308" s="317">
        <v>101.71666666666664</v>
      </c>
      <c r="G308" s="317">
        <v>99.833333333333286</v>
      </c>
      <c r="H308" s="317">
        <v>106.43333333333331</v>
      </c>
      <c r="I308" s="317">
        <v>108.31666666666666</v>
      </c>
      <c r="J308" s="317">
        <v>109.73333333333332</v>
      </c>
      <c r="K308" s="316">
        <v>106.9</v>
      </c>
      <c r="L308" s="316">
        <v>103.6</v>
      </c>
      <c r="M308" s="316">
        <v>58.55829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523.75</v>
      </c>
      <c r="D309" s="317">
        <v>517.6</v>
      </c>
      <c r="E309" s="317">
        <v>509.15000000000009</v>
      </c>
      <c r="F309" s="317">
        <v>494.55000000000007</v>
      </c>
      <c r="G309" s="317">
        <v>486.10000000000014</v>
      </c>
      <c r="H309" s="317">
        <v>532.20000000000005</v>
      </c>
      <c r="I309" s="317">
        <v>540.65000000000009</v>
      </c>
      <c r="J309" s="317">
        <v>555.25</v>
      </c>
      <c r="K309" s="316">
        <v>526.04999999999995</v>
      </c>
      <c r="L309" s="316">
        <v>503</v>
      </c>
      <c r="M309" s="316">
        <v>23.333680000000001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7566.55</v>
      </c>
      <c r="D310" s="317">
        <v>7572.1000000000013</v>
      </c>
      <c r="E310" s="317">
        <v>7504.0500000000029</v>
      </c>
      <c r="F310" s="317">
        <v>7441.550000000002</v>
      </c>
      <c r="G310" s="317">
        <v>7373.5000000000036</v>
      </c>
      <c r="H310" s="317">
        <v>7634.6000000000022</v>
      </c>
      <c r="I310" s="317">
        <v>7702.65</v>
      </c>
      <c r="J310" s="317">
        <v>7765.1500000000015</v>
      </c>
      <c r="K310" s="316">
        <v>7640.15</v>
      </c>
      <c r="L310" s="316">
        <v>7509.6</v>
      </c>
      <c r="M310" s="316">
        <v>5.7697000000000003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2572.3000000000002</v>
      </c>
      <c r="D311" s="317">
        <v>2555.7666666666669</v>
      </c>
      <c r="E311" s="317">
        <v>2466.5333333333338</v>
      </c>
      <c r="F311" s="317">
        <v>2360.7666666666669</v>
      </c>
      <c r="G311" s="317">
        <v>2271.5333333333338</v>
      </c>
      <c r="H311" s="317">
        <v>2661.5333333333338</v>
      </c>
      <c r="I311" s="317">
        <v>2750.7666666666664</v>
      </c>
      <c r="J311" s="317">
        <v>2856.5333333333338</v>
      </c>
      <c r="K311" s="316">
        <v>2645</v>
      </c>
      <c r="L311" s="316">
        <v>2450</v>
      </c>
      <c r="M311" s="316">
        <v>1.9561299999999999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362.05</v>
      </c>
      <c r="D312" s="317">
        <v>364.23333333333329</v>
      </c>
      <c r="E312" s="317">
        <v>357.46666666666658</v>
      </c>
      <c r="F312" s="317">
        <v>352.88333333333327</v>
      </c>
      <c r="G312" s="317">
        <v>346.11666666666656</v>
      </c>
      <c r="H312" s="317">
        <v>368.81666666666661</v>
      </c>
      <c r="I312" s="317">
        <v>375.58333333333337</v>
      </c>
      <c r="J312" s="317">
        <v>380.16666666666663</v>
      </c>
      <c r="K312" s="316">
        <v>371</v>
      </c>
      <c r="L312" s="316">
        <v>359.65</v>
      </c>
      <c r="M312" s="316">
        <v>4.1456799999999996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288.7</v>
      </c>
      <c r="D313" s="317">
        <v>290.48333333333329</v>
      </c>
      <c r="E313" s="317">
        <v>283.31666666666661</v>
      </c>
      <c r="F313" s="317">
        <v>277.93333333333334</v>
      </c>
      <c r="G313" s="317">
        <v>270.76666666666665</v>
      </c>
      <c r="H313" s="317">
        <v>295.86666666666656</v>
      </c>
      <c r="I313" s="317">
        <v>303.03333333333319</v>
      </c>
      <c r="J313" s="317">
        <v>308.41666666666652</v>
      </c>
      <c r="K313" s="316">
        <v>297.64999999999998</v>
      </c>
      <c r="L313" s="316">
        <v>285.10000000000002</v>
      </c>
      <c r="M313" s="316">
        <v>3.8040699999999998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837.6</v>
      </c>
      <c r="D314" s="317">
        <v>840.18333333333339</v>
      </c>
      <c r="E314" s="317">
        <v>830.36666666666679</v>
      </c>
      <c r="F314" s="317">
        <v>823.13333333333344</v>
      </c>
      <c r="G314" s="317">
        <v>813.31666666666683</v>
      </c>
      <c r="H314" s="317">
        <v>847.41666666666674</v>
      </c>
      <c r="I314" s="317">
        <v>857.23333333333335</v>
      </c>
      <c r="J314" s="317">
        <v>864.4666666666667</v>
      </c>
      <c r="K314" s="316">
        <v>850</v>
      </c>
      <c r="L314" s="316">
        <v>832.95</v>
      </c>
      <c r="M314" s="316">
        <v>10.65578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1291.0999999999999</v>
      </c>
      <c r="D315" s="317">
        <v>1270.7</v>
      </c>
      <c r="E315" s="317">
        <v>1234.4000000000001</v>
      </c>
      <c r="F315" s="317">
        <v>1177.7</v>
      </c>
      <c r="G315" s="317">
        <v>1141.4000000000001</v>
      </c>
      <c r="H315" s="317">
        <v>1327.4</v>
      </c>
      <c r="I315" s="317">
        <v>1363.6999999999998</v>
      </c>
      <c r="J315" s="317">
        <v>1420.4</v>
      </c>
      <c r="K315" s="316">
        <v>1307</v>
      </c>
      <c r="L315" s="316">
        <v>1214</v>
      </c>
      <c r="M315" s="316">
        <v>15.38744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1753.45</v>
      </c>
      <c r="D316" s="317">
        <v>1815.1499999999999</v>
      </c>
      <c r="E316" s="317">
        <v>1680.4999999999998</v>
      </c>
      <c r="F316" s="317">
        <v>1607.55</v>
      </c>
      <c r="G316" s="317">
        <v>1472.8999999999999</v>
      </c>
      <c r="H316" s="317">
        <v>1888.0999999999997</v>
      </c>
      <c r="I316" s="317">
        <v>2022.7499999999998</v>
      </c>
      <c r="J316" s="317">
        <v>2095.6999999999998</v>
      </c>
      <c r="K316" s="316">
        <v>1949.8</v>
      </c>
      <c r="L316" s="316">
        <v>1742.2</v>
      </c>
      <c r="M316" s="316">
        <v>8.9988799999999998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735.4</v>
      </c>
      <c r="D317" s="317">
        <v>739.63333333333333</v>
      </c>
      <c r="E317" s="317">
        <v>730.26666666666665</v>
      </c>
      <c r="F317" s="317">
        <v>725.13333333333333</v>
      </c>
      <c r="G317" s="317">
        <v>715.76666666666665</v>
      </c>
      <c r="H317" s="317">
        <v>744.76666666666665</v>
      </c>
      <c r="I317" s="317">
        <v>754.13333333333321</v>
      </c>
      <c r="J317" s="317">
        <v>759.26666666666665</v>
      </c>
      <c r="K317" s="316">
        <v>749</v>
      </c>
      <c r="L317" s="316">
        <v>734.5</v>
      </c>
      <c r="M317" s="316">
        <v>4.51173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765.4</v>
      </c>
      <c r="D318" s="317">
        <v>768.4</v>
      </c>
      <c r="E318" s="317">
        <v>760.3</v>
      </c>
      <c r="F318" s="317">
        <v>755.19999999999993</v>
      </c>
      <c r="G318" s="317">
        <v>747.09999999999991</v>
      </c>
      <c r="H318" s="317">
        <v>773.5</v>
      </c>
      <c r="I318" s="317">
        <v>781.60000000000014</v>
      </c>
      <c r="J318" s="317">
        <v>786.7</v>
      </c>
      <c r="K318" s="316">
        <v>776.5</v>
      </c>
      <c r="L318" s="316">
        <v>763.3</v>
      </c>
      <c r="M318" s="316">
        <v>2.64514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243.8</v>
      </c>
      <c r="D319" s="317">
        <v>244.80000000000004</v>
      </c>
      <c r="E319" s="317">
        <v>239.80000000000007</v>
      </c>
      <c r="F319" s="317">
        <v>235.80000000000004</v>
      </c>
      <c r="G319" s="317">
        <v>230.80000000000007</v>
      </c>
      <c r="H319" s="317">
        <v>248.80000000000007</v>
      </c>
      <c r="I319" s="317">
        <v>253.8</v>
      </c>
      <c r="J319" s="317">
        <v>257.80000000000007</v>
      </c>
      <c r="K319" s="316">
        <v>249.8</v>
      </c>
      <c r="L319" s="316">
        <v>240.8</v>
      </c>
      <c r="M319" s="316">
        <v>2.8281299999999998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172.2</v>
      </c>
      <c r="D320" s="317">
        <v>173.81666666666669</v>
      </c>
      <c r="E320" s="317">
        <v>169.63333333333338</v>
      </c>
      <c r="F320" s="317">
        <v>167.06666666666669</v>
      </c>
      <c r="G320" s="317">
        <v>162.88333333333338</v>
      </c>
      <c r="H320" s="317">
        <v>176.38333333333338</v>
      </c>
      <c r="I320" s="317">
        <v>180.56666666666672</v>
      </c>
      <c r="J320" s="317">
        <v>183.13333333333338</v>
      </c>
      <c r="K320" s="316">
        <v>178</v>
      </c>
      <c r="L320" s="316">
        <v>171.25</v>
      </c>
      <c r="M320" s="316">
        <v>2.0803799999999999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211.5</v>
      </c>
      <c r="D321" s="317">
        <v>213.20000000000002</v>
      </c>
      <c r="E321" s="317">
        <v>204.85000000000002</v>
      </c>
      <c r="F321" s="317">
        <v>198.20000000000002</v>
      </c>
      <c r="G321" s="317">
        <v>189.85000000000002</v>
      </c>
      <c r="H321" s="317">
        <v>219.85000000000002</v>
      </c>
      <c r="I321" s="317">
        <v>228.2</v>
      </c>
      <c r="J321" s="317">
        <v>234.85000000000002</v>
      </c>
      <c r="K321" s="316">
        <v>221.55</v>
      </c>
      <c r="L321" s="316">
        <v>206.55</v>
      </c>
      <c r="M321" s="316">
        <v>34.404760000000003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858.6</v>
      </c>
      <c r="D322" s="317">
        <v>870.48333333333323</v>
      </c>
      <c r="E322" s="317">
        <v>841.96666666666647</v>
      </c>
      <c r="F322" s="317">
        <v>825.33333333333326</v>
      </c>
      <c r="G322" s="317">
        <v>796.81666666666649</v>
      </c>
      <c r="H322" s="317">
        <v>887.11666666666645</v>
      </c>
      <c r="I322" s="317">
        <v>915.6333333333331</v>
      </c>
      <c r="J322" s="317">
        <v>932.26666666666642</v>
      </c>
      <c r="K322" s="316">
        <v>899</v>
      </c>
      <c r="L322" s="316">
        <v>853.85</v>
      </c>
      <c r="M322" s="316">
        <v>2.7139099999999998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3026.15</v>
      </c>
      <c r="D323" s="317">
        <v>3062.1166666666668</v>
      </c>
      <c r="E323" s="317">
        <v>2951.4333333333334</v>
      </c>
      <c r="F323" s="317">
        <v>2876.7166666666667</v>
      </c>
      <c r="G323" s="317">
        <v>2766.0333333333333</v>
      </c>
      <c r="H323" s="317">
        <v>3136.8333333333335</v>
      </c>
      <c r="I323" s="317">
        <v>3247.5166666666669</v>
      </c>
      <c r="J323" s="317">
        <v>3322.2333333333336</v>
      </c>
      <c r="K323" s="316">
        <v>3172.8</v>
      </c>
      <c r="L323" s="316">
        <v>2987.4</v>
      </c>
      <c r="M323" s="316">
        <v>12.04964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41.35</v>
      </c>
      <c r="D324" s="317">
        <v>41.516666666666666</v>
      </c>
      <c r="E324" s="317">
        <v>40.633333333333333</v>
      </c>
      <c r="F324" s="317">
        <v>39.916666666666664</v>
      </c>
      <c r="G324" s="317">
        <v>39.033333333333331</v>
      </c>
      <c r="H324" s="317">
        <v>42.233333333333334</v>
      </c>
      <c r="I324" s="317">
        <v>43.11666666666666</v>
      </c>
      <c r="J324" s="317">
        <v>43.833333333333336</v>
      </c>
      <c r="K324" s="316">
        <v>42.4</v>
      </c>
      <c r="L324" s="316">
        <v>40.799999999999997</v>
      </c>
      <c r="M324" s="316">
        <v>20.954260000000001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169.4</v>
      </c>
      <c r="D325" s="317">
        <v>167.46666666666667</v>
      </c>
      <c r="E325" s="317">
        <v>163.93333333333334</v>
      </c>
      <c r="F325" s="317">
        <v>158.46666666666667</v>
      </c>
      <c r="G325" s="317">
        <v>154.93333333333334</v>
      </c>
      <c r="H325" s="317">
        <v>172.93333333333334</v>
      </c>
      <c r="I325" s="317">
        <v>176.4666666666667</v>
      </c>
      <c r="J325" s="317">
        <v>181.93333333333334</v>
      </c>
      <c r="K325" s="316">
        <v>171</v>
      </c>
      <c r="L325" s="316">
        <v>162</v>
      </c>
      <c r="M325" s="316">
        <v>3.4655999999999998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845.55</v>
      </c>
      <c r="D326" s="317">
        <v>856.65</v>
      </c>
      <c r="E326" s="317">
        <v>830.9</v>
      </c>
      <c r="F326" s="317">
        <v>816.25</v>
      </c>
      <c r="G326" s="317">
        <v>790.5</v>
      </c>
      <c r="H326" s="317">
        <v>871.3</v>
      </c>
      <c r="I326" s="317">
        <v>897.05</v>
      </c>
      <c r="J326" s="317">
        <v>911.69999999999993</v>
      </c>
      <c r="K326" s="316">
        <v>882.4</v>
      </c>
      <c r="L326" s="316">
        <v>842</v>
      </c>
      <c r="M326" s="316">
        <v>2.12785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2643.15</v>
      </c>
      <c r="D327" s="317">
        <v>2644.7666666666669</v>
      </c>
      <c r="E327" s="317">
        <v>2591.6833333333338</v>
      </c>
      <c r="F327" s="317">
        <v>2540.2166666666672</v>
      </c>
      <c r="G327" s="317">
        <v>2487.1333333333341</v>
      </c>
      <c r="H327" s="317">
        <v>2696.2333333333336</v>
      </c>
      <c r="I327" s="317">
        <v>2749.3166666666666</v>
      </c>
      <c r="J327" s="317">
        <v>2800.7833333333333</v>
      </c>
      <c r="K327" s="316">
        <v>2697.85</v>
      </c>
      <c r="L327" s="316">
        <v>2593.3000000000002</v>
      </c>
      <c r="M327" s="316">
        <v>6.6994199999999999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74687.649999999994</v>
      </c>
      <c r="D328" s="317">
        <v>74449.549999999988</v>
      </c>
      <c r="E328" s="317">
        <v>74049.14999999998</v>
      </c>
      <c r="F328" s="317">
        <v>73410.649999999994</v>
      </c>
      <c r="G328" s="317">
        <v>73010.249999999985</v>
      </c>
      <c r="H328" s="317">
        <v>75088.049999999974</v>
      </c>
      <c r="I328" s="317">
        <v>75488.45</v>
      </c>
      <c r="J328" s="317">
        <v>76126.949999999968</v>
      </c>
      <c r="K328" s="316">
        <v>74849.95</v>
      </c>
      <c r="L328" s="316">
        <v>73811.05</v>
      </c>
      <c r="M328" s="316">
        <v>0.10398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89.35</v>
      </c>
      <c r="D329" s="317">
        <v>87.399999999999991</v>
      </c>
      <c r="E329" s="317">
        <v>85.449999999999989</v>
      </c>
      <c r="F329" s="317">
        <v>81.55</v>
      </c>
      <c r="G329" s="317">
        <v>79.599999999999994</v>
      </c>
      <c r="H329" s="317">
        <v>91.299999999999983</v>
      </c>
      <c r="I329" s="317">
        <v>93.25</v>
      </c>
      <c r="J329" s="317">
        <v>97.149999999999977</v>
      </c>
      <c r="K329" s="316">
        <v>89.35</v>
      </c>
      <c r="L329" s="316">
        <v>83.5</v>
      </c>
      <c r="M329" s="316">
        <v>290.77841000000001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1186.55</v>
      </c>
      <c r="D330" s="317">
        <v>1189.4833333333333</v>
      </c>
      <c r="E330" s="317">
        <v>1169.4666666666667</v>
      </c>
      <c r="F330" s="317">
        <v>1152.3833333333334</v>
      </c>
      <c r="G330" s="317">
        <v>1132.3666666666668</v>
      </c>
      <c r="H330" s="317">
        <v>1206.5666666666666</v>
      </c>
      <c r="I330" s="317">
        <v>1226.5833333333335</v>
      </c>
      <c r="J330" s="317">
        <v>1243.6666666666665</v>
      </c>
      <c r="K330" s="316">
        <v>1209.5</v>
      </c>
      <c r="L330" s="316">
        <v>1172.4000000000001</v>
      </c>
      <c r="M330" s="316">
        <v>5.1121800000000004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276.5</v>
      </c>
      <c r="D331" s="317">
        <v>276.84999999999997</v>
      </c>
      <c r="E331" s="317">
        <v>272.19999999999993</v>
      </c>
      <c r="F331" s="317">
        <v>267.89999999999998</v>
      </c>
      <c r="G331" s="317">
        <v>263.24999999999994</v>
      </c>
      <c r="H331" s="317">
        <v>281.14999999999992</v>
      </c>
      <c r="I331" s="317">
        <v>285.7999999999999</v>
      </c>
      <c r="J331" s="317">
        <v>290.09999999999991</v>
      </c>
      <c r="K331" s="316">
        <v>281.5</v>
      </c>
      <c r="L331" s="316">
        <v>272.55</v>
      </c>
      <c r="M331" s="316">
        <v>8.6483399999999993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715.15</v>
      </c>
      <c r="D332" s="317">
        <v>719.76666666666677</v>
      </c>
      <c r="E332" s="317">
        <v>707.53333333333353</v>
      </c>
      <c r="F332" s="317">
        <v>699.91666666666674</v>
      </c>
      <c r="G332" s="317">
        <v>687.68333333333351</v>
      </c>
      <c r="H332" s="317">
        <v>727.38333333333355</v>
      </c>
      <c r="I332" s="317">
        <v>739.6166666666669</v>
      </c>
      <c r="J332" s="317">
        <v>747.23333333333358</v>
      </c>
      <c r="K332" s="316">
        <v>732</v>
      </c>
      <c r="L332" s="316">
        <v>712.15</v>
      </c>
      <c r="M332" s="316">
        <v>1.2385999999999999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97.7</v>
      </c>
      <c r="D333" s="317">
        <v>97.3</v>
      </c>
      <c r="E333" s="317">
        <v>95.8</v>
      </c>
      <c r="F333" s="317">
        <v>93.9</v>
      </c>
      <c r="G333" s="317">
        <v>92.4</v>
      </c>
      <c r="H333" s="317">
        <v>99.199999999999989</v>
      </c>
      <c r="I333" s="317">
        <v>100.69999999999999</v>
      </c>
      <c r="J333" s="317">
        <v>102.59999999999998</v>
      </c>
      <c r="K333" s="316">
        <v>98.8</v>
      </c>
      <c r="L333" s="316">
        <v>95.4</v>
      </c>
      <c r="M333" s="316">
        <v>221.48741000000001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3604.05</v>
      </c>
      <c r="D334" s="317">
        <v>3620.85</v>
      </c>
      <c r="E334" s="317">
        <v>3549.7</v>
      </c>
      <c r="F334" s="317">
        <v>3495.35</v>
      </c>
      <c r="G334" s="317">
        <v>3424.2</v>
      </c>
      <c r="H334" s="317">
        <v>3675.2</v>
      </c>
      <c r="I334" s="317">
        <v>3746.3500000000004</v>
      </c>
      <c r="J334" s="317">
        <v>3800.7</v>
      </c>
      <c r="K334" s="316">
        <v>3692</v>
      </c>
      <c r="L334" s="316">
        <v>3566.5</v>
      </c>
      <c r="M334" s="316">
        <v>3.5226899999999999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3885.4</v>
      </c>
      <c r="D335" s="317">
        <v>3899.7000000000003</v>
      </c>
      <c r="E335" s="317">
        <v>3850.7000000000007</v>
      </c>
      <c r="F335" s="317">
        <v>3816.0000000000005</v>
      </c>
      <c r="G335" s="317">
        <v>3767.0000000000009</v>
      </c>
      <c r="H335" s="317">
        <v>3934.4000000000005</v>
      </c>
      <c r="I335" s="317">
        <v>3983.3999999999996</v>
      </c>
      <c r="J335" s="317">
        <v>4018.1000000000004</v>
      </c>
      <c r="K335" s="316">
        <v>3948.7</v>
      </c>
      <c r="L335" s="316">
        <v>3865</v>
      </c>
      <c r="M335" s="316">
        <v>1.7882400000000001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1242.75</v>
      </c>
      <c r="D336" s="317">
        <v>1243.3999999999999</v>
      </c>
      <c r="E336" s="317">
        <v>1200.5999999999997</v>
      </c>
      <c r="F336" s="317">
        <v>1158.4499999999998</v>
      </c>
      <c r="G336" s="317">
        <v>1115.6499999999996</v>
      </c>
      <c r="H336" s="317">
        <v>1285.5499999999997</v>
      </c>
      <c r="I336" s="317">
        <v>1328.35</v>
      </c>
      <c r="J336" s="317">
        <v>1370.4999999999998</v>
      </c>
      <c r="K336" s="316">
        <v>1286.2</v>
      </c>
      <c r="L336" s="316">
        <v>1201.25</v>
      </c>
      <c r="M336" s="316">
        <v>2.9798200000000001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34.200000000000003</v>
      </c>
      <c r="D337" s="317">
        <v>34.300000000000004</v>
      </c>
      <c r="E337" s="317">
        <v>33.850000000000009</v>
      </c>
      <c r="F337" s="317">
        <v>33.500000000000007</v>
      </c>
      <c r="G337" s="317">
        <v>33.050000000000011</v>
      </c>
      <c r="H337" s="317">
        <v>34.650000000000006</v>
      </c>
      <c r="I337" s="317">
        <v>35.100000000000009</v>
      </c>
      <c r="J337" s="317">
        <v>35.450000000000003</v>
      </c>
      <c r="K337" s="316">
        <v>34.75</v>
      </c>
      <c r="L337" s="316">
        <v>33.950000000000003</v>
      </c>
      <c r="M337" s="316">
        <v>25.151260000000001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64.05</v>
      </c>
      <c r="D338" s="317">
        <v>63.75</v>
      </c>
      <c r="E338" s="317">
        <v>62.849999999999994</v>
      </c>
      <c r="F338" s="317">
        <v>61.649999999999991</v>
      </c>
      <c r="G338" s="317">
        <v>60.749999999999986</v>
      </c>
      <c r="H338" s="317">
        <v>64.95</v>
      </c>
      <c r="I338" s="317">
        <v>65.850000000000009</v>
      </c>
      <c r="J338" s="317">
        <v>67.050000000000011</v>
      </c>
      <c r="K338" s="316">
        <v>64.650000000000006</v>
      </c>
      <c r="L338" s="316">
        <v>62.55</v>
      </c>
      <c r="M338" s="316">
        <v>26.272469999999998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549.15</v>
      </c>
      <c r="D339" s="317">
        <v>553.7833333333333</v>
      </c>
      <c r="E339" s="317">
        <v>542.86666666666656</v>
      </c>
      <c r="F339" s="317">
        <v>536.58333333333326</v>
      </c>
      <c r="G339" s="317">
        <v>525.66666666666652</v>
      </c>
      <c r="H339" s="317">
        <v>560.06666666666661</v>
      </c>
      <c r="I339" s="317">
        <v>570.98333333333335</v>
      </c>
      <c r="J339" s="317">
        <v>577.26666666666665</v>
      </c>
      <c r="K339" s="316">
        <v>564.70000000000005</v>
      </c>
      <c r="L339" s="316">
        <v>547.5</v>
      </c>
      <c r="M339" s="316">
        <v>0.12856000000000001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16343.6</v>
      </c>
      <c r="D340" s="317">
        <v>16324.65</v>
      </c>
      <c r="E340" s="317">
        <v>16230.95</v>
      </c>
      <c r="F340" s="317">
        <v>16118.300000000001</v>
      </c>
      <c r="G340" s="317">
        <v>16024.600000000002</v>
      </c>
      <c r="H340" s="317">
        <v>16437.3</v>
      </c>
      <c r="I340" s="317">
        <v>16531</v>
      </c>
      <c r="J340" s="317">
        <v>16643.649999999998</v>
      </c>
      <c r="K340" s="316">
        <v>16418.349999999999</v>
      </c>
      <c r="L340" s="316">
        <v>16212</v>
      </c>
      <c r="M340" s="316">
        <v>0.96009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78.3</v>
      </c>
      <c r="D341" s="317">
        <v>78.233333333333334</v>
      </c>
      <c r="E341" s="317">
        <v>76.716666666666669</v>
      </c>
      <c r="F341" s="317">
        <v>75.13333333333334</v>
      </c>
      <c r="G341" s="317">
        <v>73.616666666666674</v>
      </c>
      <c r="H341" s="317">
        <v>79.816666666666663</v>
      </c>
      <c r="I341" s="317">
        <v>81.333333333333343</v>
      </c>
      <c r="J341" s="317">
        <v>82.916666666666657</v>
      </c>
      <c r="K341" s="316">
        <v>79.75</v>
      </c>
      <c r="L341" s="316">
        <v>76.650000000000006</v>
      </c>
      <c r="M341" s="316">
        <v>16.489830000000001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53.9</v>
      </c>
      <c r="D342" s="317">
        <v>52.833333333333336</v>
      </c>
      <c r="E342" s="317">
        <v>49.266666666666673</v>
      </c>
      <c r="F342" s="317">
        <v>44.63333333333334</v>
      </c>
      <c r="G342" s="317">
        <v>41.066666666666677</v>
      </c>
      <c r="H342" s="317">
        <v>57.466666666666669</v>
      </c>
      <c r="I342" s="317">
        <v>61.033333333333331</v>
      </c>
      <c r="J342" s="317">
        <v>65.666666666666657</v>
      </c>
      <c r="K342" s="316">
        <v>56.4</v>
      </c>
      <c r="L342" s="316">
        <v>48.2</v>
      </c>
      <c r="M342" s="316">
        <v>37.918030000000002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668.15</v>
      </c>
      <c r="D343" s="317">
        <v>671.38333333333333</v>
      </c>
      <c r="E343" s="317">
        <v>662.76666666666665</v>
      </c>
      <c r="F343" s="317">
        <v>657.38333333333333</v>
      </c>
      <c r="G343" s="317">
        <v>648.76666666666665</v>
      </c>
      <c r="H343" s="317">
        <v>676.76666666666665</v>
      </c>
      <c r="I343" s="317">
        <v>685.38333333333321</v>
      </c>
      <c r="J343" s="317">
        <v>690.76666666666665</v>
      </c>
      <c r="K343" s="316">
        <v>680</v>
      </c>
      <c r="L343" s="316">
        <v>666</v>
      </c>
      <c r="M343" s="316">
        <v>1.2095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32.049999999999997</v>
      </c>
      <c r="D344" s="317">
        <v>32.4</v>
      </c>
      <c r="E344" s="317">
        <v>31.65</v>
      </c>
      <c r="F344" s="317">
        <v>31.25</v>
      </c>
      <c r="G344" s="317">
        <v>30.5</v>
      </c>
      <c r="H344" s="317">
        <v>32.799999999999997</v>
      </c>
      <c r="I344" s="317">
        <v>33.549999999999997</v>
      </c>
      <c r="J344" s="317">
        <v>33.949999999999996</v>
      </c>
      <c r="K344" s="316">
        <v>33.15</v>
      </c>
      <c r="L344" s="316">
        <v>32</v>
      </c>
      <c r="M344" s="316">
        <v>53.674759999999999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104.25</v>
      </c>
      <c r="D345" s="317">
        <v>105.11666666666667</v>
      </c>
      <c r="E345" s="317">
        <v>102.83333333333334</v>
      </c>
      <c r="F345" s="317">
        <v>101.41666666666667</v>
      </c>
      <c r="G345" s="317">
        <v>99.13333333333334</v>
      </c>
      <c r="H345" s="317">
        <v>106.53333333333335</v>
      </c>
      <c r="I345" s="317">
        <v>108.81666666666668</v>
      </c>
      <c r="J345" s="317">
        <v>110.23333333333335</v>
      </c>
      <c r="K345" s="316">
        <v>107.4</v>
      </c>
      <c r="L345" s="316">
        <v>103.7</v>
      </c>
      <c r="M345" s="316">
        <v>1.9812000000000001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1902.4</v>
      </c>
      <c r="D346" s="317">
        <v>1911.4166666666667</v>
      </c>
      <c r="E346" s="317">
        <v>1890.9833333333336</v>
      </c>
      <c r="F346" s="317">
        <v>1879.5666666666668</v>
      </c>
      <c r="G346" s="317">
        <v>1859.1333333333337</v>
      </c>
      <c r="H346" s="317">
        <v>1922.8333333333335</v>
      </c>
      <c r="I346" s="317">
        <v>1943.2666666666664</v>
      </c>
      <c r="J346" s="317">
        <v>1954.6833333333334</v>
      </c>
      <c r="K346" s="316">
        <v>1931.85</v>
      </c>
      <c r="L346" s="316">
        <v>1900</v>
      </c>
      <c r="M346" s="316">
        <v>1.52E-2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80.3</v>
      </c>
      <c r="D347" s="317">
        <v>80.5</v>
      </c>
      <c r="E347" s="317">
        <v>77.55</v>
      </c>
      <c r="F347" s="317">
        <v>74.8</v>
      </c>
      <c r="G347" s="317">
        <v>71.849999999999994</v>
      </c>
      <c r="H347" s="317">
        <v>83.25</v>
      </c>
      <c r="I347" s="317">
        <v>86.199999999999989</v>
      </c>
      <c r="J347" s="317">
        <v>88.95</v>
      </c>
      <c r="K347" s="316">
        <v>83.45</v>
      </c>
      <c r="L347" s="316">
        <v>77.75</v>
      </c>
      <c r="M347" s="316">
        <v>165.85937999999999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142.55000000000001</v>
      </c>
      <c r="D348" s="317">
        <v>142.85</v>
      </c>
      <c r="E348" s="317">
        <v>141.19999999999999</v>
      </c>
      <c r="F348" s="317">
        <v>139.85</v>
      </c>
      <c r="G348" s="317">
        <v>138.19999999999999</v>
      </c>
      <c r="H348" s="317">
        <v>144.19999999999999</v>
      </c>
      <c r="I348" s="317">
        <v>145.85000000000002</v>
      </c>
      <c r="J348" s="317">
        <v>147.19999999999999</v>
      </c>
      <c r="K348" s="316">
        <v>144.5</v>
      </c>
      <c r="L348" s="316">
        <v>141.5</v>
      </c>
      <c r="M348" s="316">
        <v>54.650289999999998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254.35</v>
      </c>
      <c r="D349" s="317">
        <v>256.76666666666665</v>
      </c>
      <c r="E349" s="317">
        <v>248.58333333333331</v>
      </c>
      <c r="F349" s="317">
        <v>242.81666666666666</v>
      </c>
      <c r="G349" s="317">
        <v>234.63333333333333</v>
      </c>
      <c r="H349" s="317">
        <v>262.5333333333333</v>
      </c>
      <c r="I349" s="317">
        <v>270.7166666666667</v>
      </c>
      <c r="J349" s="317">
        <v>276.48333333333329</v>
      </c>
      <c r="K349" s="316">
        <v>264.95</v>
      </c>
      <c r="L349" s="316">
        <v>251</v>
      </c>
      <c r="M349" s="316">
        <v>51.450539999999997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148.5</v>
      </c>
      <c r="D350" s="317">
        <v>148.86666666666665</v>
      </c>
      <c r="E350" s="317">
        <v>146.83333333333329</v>
      </c>
      <c r="F350" s="317">
        <v>145.16666666666663</v>
      </c>
      <c r="G350" s="317">
        <v>143.13333333333327</v>
      </c>
      <c r="H350" s="317">
        <v>150.5333333333333</v>
      </c>
      <c r="I350" s="317">
        <v>152.56666666666666</v>
      </c>
      <c r="J350" s="317">
        <v>154.23333333333332</v>
      </c>
      <c r="K350" s="316">
        <v>150.9</v>
      </c>
      <c r="L350" s="316">
        <v>147.19999999999999</v>
      </c>
      <c r="M350" s="316">
        <v>176.11218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819.15</v>
      </c>
      <c r="D351" s="317">
        <v>833.26666666666677</v>
      </c>
      <c r="E351" s="317">
        <v>801.88333333333355</v>
      </c>
      <c r="F351" s="317">
        <v>784.61666666666679</v>
      </c>
      <c r="G351" s="317">
        <v>753.23333333333358</v>
      </c>
      <c r="H351" s="317">
        <v>850.53333333333353</v>
      </c>
      <c r="I351" s="317">
        <v>881.91666666666674</v>
      </c>
      <c r="J351" s="317">
        <v>899.18333333333351</v>
      </c>
      <c r="K351" s="316">
        <v>864.65</v>
      </c>
      <c r="L351" s="316">
        <v>816</v>
      </c>
      <c r="M351" s="316">
        <v>7.0498099999999999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3223.5</v>
      </c>
      <c r="D352" s="317">
        <v>3258.2000000000003</v>
      </c>
      <c r="E352" s="317">
        <v>3180.3000000000006</v>
      </c>
      <c r="F352" s="317">
        <v>3137.1000000000004</v>
      </c>
      <c r="G352" s="317">
        <v>3059.2000000000007</v>
      </c>
      <c r="H352" s="317">
        <v>3301.4000000000005</v>
      </c>
      <c r="I352" s="317">
        <v>3379.3</v>
      </c>
      <c r="J352" s="317">
        <v>3422.5000000000005</v>
      </c>
      <c r="K352" s="316">
        <v>3336.1</v>
      </c>
      <c r="L352" s="316">
        <v>3215</v>
      </c>
      <c r="M352" s="316">
        <v>0.88758999999999999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238.7</v>
      </c>
      <c r="D353" s="317">
        <v>239.6</v>
      </c>
      <c r="E353" s="317">
        <v>233.6</v>
      </c>
      <c r="F353" s="317">
        <v>228.5</v>
      </c>
      <c r="G353" s="317">
        <v>222.5</v>
      </c>
      <c r="H353" s="317">
        <v>244.7</v>
      </c>
      <c r="I353" s="317">
        <v>250.7</v>
      </c>
      <c r="J353" s="317">
        <v>255.79999999999998</v>
      </c>
      <c r="K353" s="316">
        <v>245.6</v>
      </c>
      <c r="L353" s="316">
        <v>234.5</v>
      </c>
      <c r="M353" s="316">
        <v>22.298390000000001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163.19999999999999</v>
      </c>
      <c r="D354" s="317">
        <v>162.63333333333333</v>
      </c>
      <c r="E354" s="317">
        <v>160.76666666666665</v>
      </c>
      <c r="F354" s="317">
        <v>158.33333333333331</v>
      </c>
      <c r="G354" s="317">
        <v>156.46666666666664</v>
      </c>
      <c r="H354" s="317">
        <v>165.06666666666666</v>
      </c>
      <c r="I354" s="317">
        <v>166.93333333333334</v>
      </c>
      <c r="J354" s="317">
        <v>169.36666666666667</v>
      </c>
      <c r="K354" s="316">
        <v>164.5</v>
      </c>
      <c r="L354" s="316">
        <v>160.19999999999999</v>
      </c>
      <c r="M354" s="316">
        <v>126.16831999999999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283.45</v>
      </c>
      <c r="D355" s="317">
        <v>284.11666666666662</v>
      </c>
      <c r="E355" s="317">
        <v>281.33333333333326</v>
      </c>
      <c r="F355" s="317">
        <v>279.21666666666664</v>
      </c>
      <c r="G355" s="317">
        <v>276.43333333333328</v>
      </c>
      <c r="H355" s="317">
        <v>286.23333333333323</v>
      </c>
      <c r="I355" s="317">
        <v>289.01666666666665</v>
      </c>
      <c r="J355" s="317">
        <v>291.13333333333321</v>
      </c>
      <c r="K355" s="316">
        <v>286.89999999999998</v>
      </c>
      <c r="L355" s="316">
        <v>282</v>
      </c>
      <c r="M355" s="316">
        <v>1.32429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42916.9</v>
      </c>
      <c r="D356" s="317">
        <v>42770.533333333333</v>
      </c>
      <c r="E356" s="317">
        <v>42461.066666666666</v>
      </c>
      <c r="F356" s="317">
        <v>42005.23333333333</v>
      </c>
      <c r="G356" s="317">
        <v>41695.766666666663</v>
      </c>
      <c r="H356" s="317">
        <v>43226.366666666669</v>
      </c>
      <c r="I356" s="317">
        <v>43535.833333333328</v>
      </c>
      <c r="J356" s="317">
        <v>43991.666666666672</v>
      </c>
      <c r="K356" s="316">
        <v>43080</v>
      </c>
      <c r="L356" s="316">
        <v>42314.7</v>
      </c>
      <c r="M356" s="316">
        <v>0.22669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107.5</v>
      </c>
      <c r="D357" s="317">
        <v>107.48333333333333</v>
      </c>
      <c r="E357" s="317">
        <v>106.01666666666667</v>
      </c>
      <c r="F357" s="317">
        <v>104.53333333333333</v>
      </c>
      <c r="G357" s="317">
        <v>103.06666666666666</v>
      </c>
      <c r="H357" s="317">
        <v>108.96666666666667</v>
      </c>
      <c r="I357" s="317">
        <v>110.43333333333334</v>
      </c>
      <c r="J357" s="317">
        <v>111.91666666666667</v>
      </c>
      <c r="K357" s="316">
        <v>108.95</v>
      </c>
      <c r="L357" s="316">
        <v>106</v>
      </c>
      <c r="M357" s="316">
        <v>6.1915399999999998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1981.85</v>
      </c>
      <c r="D358" s="317">
        <v>1993.3</v>
      </c>
      <c r="E358" s="317">
        <v>1963.35</v>
      </c>
      <c r="F358" s="317">
        <v>1944.85</v>
      </c>
      <c r="G358" s="317">
        <v>1914.8999999999999</v>
      </c>
      <c r="H358" s="317">
        <v>2011.8</v>
      </c>
      <c r="I358" s="317">
        <v>2041.7500000000002</v>
      </c>
      <c r="J358" s="317">
        <v>2060.25</v>
      </c>
      <c r="K358" s="316">
        <v>2023.25</v>
      </c>
      <c r="L358" s="316">
        <v>1974.8</v>
      </c>
      <c r="M358" s="316">
        <v>3.5973099999999998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3857.65</v>
      </c>
      <c r="D359" s="317">
        <v>3841.8666666666668</v>
      </c>
      <c r="E359" s="317">
        <v>3758.8333333333335</v>
      </c>
      <c r="F359" s="317">
        <v>3660.0166666666669</v>
      </c>
      <c r="G359" s="317">
        <v>3576.9833333333336</v>
      </c>
      <c r="H359" s="317">
        <v>3940.6833333333334</v>
      </c>
      <c r="I359" s="317">
        <v>4023.7166666666662</v>
      </c>
      <c r="J359" s="317">
        <v>4122.5333333333328</v>
      </c>
      <c r="K359" s="316">
        <v>3924.9</v>
      </c>
      <c r="L359" s="316">
        <v>3743.05</v>
      </c>
      <c r="M359" s="316">
        <v>5.02027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223.5</v>
      </c>
      <c r="D360" s="317">
        <v>220.61666666666667</v>
      </c>
      <c r="E360" s="317">
        <v>216.38333333333335</v>
      </c>
      <c r="F360" s="317">
        <v>209.26666666666668</v>
      </c>
      <c r="G360" s="317">
        <v>205.03333333333336</v>
      </c>
      <c r="H360" s="317">
        <v>227.73333333333335</v>
      </c>
      <c r="I360" s="317">
        <v>231.9666666666667</v>
      </c>
      <c r="J360" s="317">
        <v>239.08333333333334</v>
      </c>
      <c r="K360" s="316">
        <v>224.85</v>
      </c>
      <c r="L360" s="316">
        <v>213.5</v>
      </c>
      <c r="M360" s="316">
        <v>65.287040000000005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109.1</v>
      </c>
      <c r="D361" s="317">
        <v>109.55</v>
      </c>
      <c r="E361" s="317">
        <v>108.44999999999999</v>
      </c>
      <c r="F361" s="317">
        <v>107.8</v>
      </c>
      <c r="G361" s="317">
        <v>106.69999999999999</v>
      </c>
      <c r="H361" s="317">
        <v>110.19999999999999</v>
      </c>
      <c r="I361" s="317">
        <v>111.29999999999998</v>
      </c>
      <c r="J361" s="317">
        <v>111.94999999999999</v>
      </c>
      <c r="K361" s="316">
        <v>110.65</v>
      </c>
      <c r="L361" s="316">
        <v>108.9</v>
      </c>
      <c r="M361" s="316">
        <v>23.927710000000001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4298.1000000000004</v>
      </c>
      <c r="D362" s="317">
        <v>4286.7333333333336</v>
      </c>
      <c r="E362" s="317">
        <v>4183.4666666666672</v>
      </c>
      <c r="F362" s="317">
        <v>4068.8333333333339</v>
      </c>
      <c r="G362" s="317">
        <v>3965.5666666666675</v>
      </c>
      <c r="H362" s="317">
        <v>4401.3666666666668</v>
      </c>
      <c r="I362" s="317">
        <v>4504.6333333333332</v>
      </c>
      <c r="J362" s="317">
        <v>4619.2666666666664</v>
      </c>
      <c r="K362" s="316">
        <v>4390</v>
      </c>
      <c r="L362" s="316">
        <v>4172.1000000000004</v>
      </c>
      <c r="M362" s="316">
        <v>1.11646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13012.25</v>
      </c>
      <c r="D363" s="317">
        <v>13082.516666666668</v>
      </c>
      <c r="E363" s="317">
        <v>12880.733333333337</v>
      </c>
      <c r="F363" s="317">
        <v>12749.216666666669</v>
      </c>
      <c r="G363" s="317">
        <v>12547.433333333338</v>
      </c>
      <c r="H363" s="317">
        <v>13214.033333333336</v>
      </c>
      <c r="I363" s="317">
        <v>13415.816666666666</v>
      </c>
      <c r="J363" s="317">
        <v>13547.333333333336</v>
      </c>
      <c r="K363" s="316">
        <v>13284.3</v>
      </c>
      <c r="L363" s="316">
        <v>12951</v>
      </c>
      <c r="M363" s="316">
        <v>0.10458000000000001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4458.3500000000004</v>
      </c>
      <c r="D364" s="317">
        <v>4467.166666666667</v>
      </c>
      <c r="E364" s="317">
        <v>4368.3333333333339</v>
      </c>
      <c r="F364" s="317">
        <v>4278.3166666666666</v>
      </c>
      <c r="G364" s="317">
        <v>4179.4833333333336</v>
      </c>
      <c r="H364" s="317">
        <v>4557.1833333333343</v>
      </c>
      <c r="I364" s="317">
        <v>4656.0166666666682</v>
      </c>
      <c r="J364" s="317">
        <v>4746.0333333333347</v>
      </c>
      <c r="K364" s="316">
        <v>4566</v>
      </c>
      <c r="L364" s="316">
        <v>4377.1499999999996</v>
      </c>
      <c r="M364" s="316">
        <v>0.15260000000000001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1068.5999999999999</v>
      </c>
      <c r="D365" s="317">
        <v>1061.9333333333334</v>
      </c>
      <c r="E365" s="317">
        <v>1035.8666666666668</v>
      </c>
      <c r="F365" s="317">
        <v>1003.1333333333334</v>
      </c>
      <c r="G365" s="317">
        <v>977.06666666666683</v>
      </c>
      <c r="H365" s="317">
        <v>1094.6666666666667</v>
      </c>
      <c r="I365" s="317">
        <v>1120.7333333333333</v>
      </c>
      <c r="J365" s="317">
        <v>1153.4666666666667</v>
      </c>
      <c r="K365" s="316">
        <v>1088</v>
      </c>
      <c r="L365" s="316">
        <v>1029.2</v>
      </c>
      <c r="M365" s="316">
        <v>1.3513299999999999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2162.9499999999998</v>
      </c>
      <c r="D366" s="317">
        <v>2157.6999999999998</v>
      </c>
      <c r="E366" s="317">
        <v>2141.0499999999997</v>
      </c>
      <c r="F366" s="317">
        <v>2119.15</v>
      </c>
      <c r="G366" s="317">
        <v>2102.5</v>
      </c>
      <c r="H366" s="317">
        <v>2179.5999999999995</v>
      </c>
      <c r="I366" s="317">
        <v>2196.2499999999991</v>
      </c>
      <c r="J366" s="317">
        <v>2218.1499999999992</v>
      </c>
      <c r="K366" s="316">
        <v>2174.35</v>
      </c>
      <c r="L366" s="316">
        <v>2135.8000000000002</v>
      </c>
      <c r="M366" s="316">
        <v>6.49979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2626.85</v>
      </c>
      <c r="D367" s="317">
        <v>2606.25</v>
      </c>
      <c r="E367" s="317">
        <v>2570.6999999999998</v>
      </c>
      <c r="F367" s="317">
        <v>2514.5499999999997</v>
      </c>
      <c r="G367" s="317">
        <v>2478.9999999999995</v>
      </c>
      <c r="H367" s="317">
        <v>2662.4</v>
      </c>
      <c r="I367" s="317">
        <v>2697.9500000000003</v>
      </c>
      <c r="J367" s="317">
        <v>2754.1000000000004</v>
      </c>
      <c r="K367" s="316">
        <v>2641.8</v>
      </c>
      <c r="L367" s="316">
        <v>2550.1</v>
      </c>
      <c r="M367" s="316">
        <v>6.6490499999999999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29.7</v>
      </c>
      <c r="D368" s="317">
        <v>29.833333333333332</v>
      </c>
      <c r="E368" s="317">
        <v>29.466666666666665</v>
      </c>
      <c r="F368" s="317">
        <v>29.233333333333334</v>
      </c>
      <c r="G368" s="317">
        <v>28.866666666666667</v>
      </c>
      <c r="H368" s="317">
        <v>30.066666666666663</v>
      </c>
      <c r="I368" s="317">
        <v>30.43333333333333</v>
      </c>
      <c r="J368" s="317">
        <v>30.666666666666661</v>
      </c>
      <c r="K368" s="316">
        <v>30.2</v>
      </c>
      <c r="L368" s="316">
        <v>29.6</v>
      </c>
      <c r="M368" s="316">
        <v>317.34195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340.65</v>
      </c>
      <c r="D369" s="317">
        <v>342.25</v>
      </c>
      <c r="E369" s="317">
        <v>337</v>
      </c>
      <c r="F369" s="317">
        <v>333.35</v>
      </c>
      <c r="G369" s="317">
        <v>328.1</v>
      </c>
      <c r="H369" s="317">
        <v>345.9</v>
      </c>
      <c r="I369" s="317">
        <v>351.15</v>
      </c>
      <c r="J369" s="317">
        <v>354.79999999999995</v>
      </c>
      <c r="K369" s="316">
        <v>347.5</v>
      </c>
      <c r="L369" s="316">
        <v>338.6</v>
      </c>
      <c r="M369" s="316">
        <v>0.74927999999999995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246.45</v>
      </c>
      <c r="D370" s="317">
        <v>248.79999999999998</v>
      </c>
      <c r="E370" s="317">
        <v>242.74999999999997</v>
      </c>
      <c r="F370" s="317">
        <v>239.04999999999998</v>
      </c>
      <c r="G370" s="317">
        <v>232.99999999999997</v>
      </c>
      <c r="H370" s="317">
        <v>252.49999999999997</v>
      </c>
      <c r="I370" s="317">
        <v>258.54999999999995</v>
      </c>
      <c r="J370" s="317">
        <v>262.25</v>
      </c>
      <c r="K370" s="316">
        <v>254.85</v>
      </c>
      <c r="L370" s="316">
        <v>245.1</v>
      </c>
      <c r="M370" s="316">
        <v>1.0980000000000001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2560.9</v>
      </c>
      <c r="D371" s="317">
        <v>2581.3833333333332</v>
      </c>
      <c r="E371" s="317">
        <v>2535.5166666666664</v>
      </c>
      <c r="F371" s="317">
        <v>2510.1333333333332</v>
      </c>
      <c r="G371" s="317">
        <v>2464.2666666666664</v>
      </c>
      <c r="H371" s="317">
        <v>2606.7666666666664</v>
      </c>
      <c r="I371" s="317">
        <v>2652.6333333333332</v>
      </c>
      <c r="J371" s="317">
        <v>2678.0166666666664</v>
      </c>
      <c r="K371" s="316">
        <v>2627.25</v>
      </c>
      <c r="L371" s="316">
        <v>2556</v>
      </c>
      <c r="M371" s="316">
        <v>2.3355600000000001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784.2</v>
      </c>
      <c r="D372" s="317">
        <v>789.51666666666677</v>
      </c>
      <c r="E372" s="317">
        <v>769.03333333333353</v>
      </c>
      <c r="F372" s="317">
        <v>753.86666666666679</v>
      </c>
      <c r="G372" s="317">
        <v>733.38333333333355</v>
      </c>
      <c r="H372" s="317">
        <v>804.68333333333351</v>
      </c>
      <c r="I372" s="317">
        <v>825.16666666666686</v>
      </c>
      <c r="J372" s="317">
        <v>840.33333333333348</v>
      </c>
      <c r="K372" s="316">
        <v>810</v>
      </c>
      <c r="L372" s="316">
        <v>774.35</v>
      </c>
      <c r="M372" s="316">
        <v>0.27277000000000001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2387.0500000000002</v>
      </c>
      <c r="D373" s="317">
        <v>2402.35</v>
      </c>
      <c r="E373" s="317">
        <v>2354.6999999999998</v>
      </c>
      <c r="F373" s="317">
        <v>2322.35</v>
      </c>
      <c r="G373" s="317">
        <v>2274.6999999999998</v>
      </c>
      <c r="H373" s="317">
        <v>2434.6999999999998</v>
      </c>
      <c r="I373" s="317">
        <v>2482.3500000000004</v>
      </c>
      <c r="J373" s="317">
        <v>2514.6999999999998</v>
      </c>
      <c r="K373" s="316">
        <v>2450</v>
      </c>
      <c r="L373" s="316">
        <v>2370</v>
      </c>
      <c r="M373" s="316">
        <v>1.46705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253.6</v>
      </c>
      <c r="D374" s="317">
        <v>255.61666666666665</v>
      </c>
      <c r="E374" s="317">
        <v>248.5333333333333</v>
      </c>
      <c r="F374" s="317">
        <v>243.46666666666667</v>
      </c>
      <c r="G374" s="317">
        <v>236.38333333333333</v>
      </c>
      <c r="H374" s="317">
        <v>260.68333333333328</v>
      </c>
      <c r="I374" s="317">
        <v>267.76666666666659</v>
      </c>
      <c r="J374" s="317">
        <v>272.83333333333326</v>
      </c>
      <c r="K374" s="316">
        <v>262.7</v>
      </c>
      <c r="L374" s="316">
        <v>250.55</v>
      </c>
      <c r="M374" s="316">
        <v>50.048789999999997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227.9</v>
      </c>
      <c r="D375" s="317">
        <v>231.08333333333334</v>
      </c>
      <c r="E375" s="317">
        <v>223.91666666666669</v>
      </c>
      <c r="F375" s="317">
        <v>219.93333333333334</v>
      </c>
      <c r="G375" s="317">
        <v>212.76666666666668</v>
      </c>
      <c r="H375" s="317">
        <v>235.06666666666669</v>
      </c>
      <c r="I375" s="317">
        <v>242.23333333333338</v>
      </c>
      <c r="J375" s="317">
        <v>246.2166666666667</v>
      </c>
      <c r="K375" s="316">
        <v>238.25</v>
      </c>
      <c r="L375" s="316">
        <v>227.1</v>
      </c>
      <c r="M375" s="316">
        <v>143.86162999999999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3112.15</v>
      </c>
      <c r="D376" s="317">
        <v>3148.85</v>
      </c>
      <c r="E376" s="317">
        <v>3049.7</v>
      </c>
      <c r="F376" s="317">
        <v>2987.25</v>
      </c>
      <c r="G376" s="317">
        <v>2888.1</v>
      </c>
      <c r="H376" s="317">
        <v>3211.2999999999997</v>
      </c>
      <c r="I376" s="317">
        <v>3310.4500000000003</v>
      </c>
      <c r="J376" s="317">
        <v>3372.8999999999996</v>
      </c>
      <c r="K376" s="316">
        <v>3248</v>
      </c>
      <c r="L376" s="316">
        <v>3086.4</v>
      </c>
      <c r="M376" s="316">
        <v>0.32994000000000001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369.8</v>
      </c>
      <c r="D377" s="317">
        <v>364.2</v>
      </c>
      <c r="E377" s="317">
        <v>349.59999999999997</v>
      </c>
      <c r="F377" s="317">
        <v>329.4</v>
      </c>
      <c r="G377" s="317">
        <v>314.79999999999995</v>
      </c>
      <c r="H377" s="317">
        <v>384.4</v>
      </c>
      <c r="I377" s="317">
        <v>399</v>
      </c>
      <c r="J377" s="317">
        <v>419.2</v>
      </c>
      <c r="K377" s="316">
        <v>378.8</v>
      </c>
      <c r="L377" s="316">
        <v>344</v>
      </c>
      <c r="M377" s="316">
        <v>30.342610000000001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426.55</v>
      </c>
      <c r="D378" s="317">
        <v>432.93333333333339</v>
      </c>
      <c r="E378" s="317">
        <v>417.46666666666681</v>
      </c>
      <c r="F378" s="317">
        <v>408.38333333333344</v>
      </c>
      <c r="G378" s="317">
        <v>392.91666666666686</v>
      </c>
      <c r="H378" s="317">
        <v>442.01666666666677</v>
      </c>
      <c r="I378" s="317">
        <v>457.48333333333335</v>
      </c>
      <c r="J378" s="317">
        <v>466.56666666666672</v>
      </c>
      <c r="K378" s="316">
        <v>448.4</v>
      </c>
      <c r="L378" s="316">
        <v>423.85</v>
      </c>
      <c r="M378" s="316">
        <v>3.96522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650.85</v>
      </c>
      <c r="D379" s="317">
        <v>656.83333333333337</v>
      </c>
      <c r="E379" s="317">
        <v>641.66666666666674</v>
      </c>
      <c r="F379" s="317">
        <v>632.48333333333335</v>
      </c>
      <c r="G379" s="317">
        <v>617.31666666666672</v>
      </c>
      <c r="H379" s="317">
        <v>666.01666666666677</v>
      </c>
      <c r="I379" s="317">
        <v>681.18333333333351</v>
      </c>
      <c r="J379" s="317">
        <v>690.36666666666679</v>
      </c>
      <c r="K379" s="316">
        <v>672</v>
      </c>
      <c r="L379" s="316">
        <v>647.65</v>
      </c>
      <c r="M379" s="316">
        <v>1.4735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111.25</v>
      </c>
      <c r="D380" s="317">
        <v>111.93333333333334</v>
      </c>
      <c r="E380" s="317">
        <v>108.26666666666668</v>
      </c>
      <c r="F380" s="317">
        <v>105.28333333333335</v>
      </c>
      <c r="G380" s="317">
        <v>101.61666666666669</v>
      </c>
      <c r="H380" s="317">
        <v>114.91666666666667</v>
      </c>
      <c r="I380" s="317">
        <v>118.58333333333333</v>
      </c>
      <c r="J380" s="317">
        <v>121.56666666666666</v>
      </c>
      <c r="K380" s="316">
        <v>115.6</v>
      </c>
      <c r="L380" s="316">
        <v>108.95</v>
      </c>
      <c r="M380" s="316">
        <v>2.0354800000000002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1785.05</v>
      </c>
      <c r="D381" s="317">
        <v>1800.6833333333334</v>
      </c>
      <c r="E381" s="317">
        <v>1761.3666666666668</v>
      </c>
      <c r="F381" s="317">
        <v>1737.6833333333334</v>
      </c>
      <c r="G381" s="317">
        <v>1698.3666666666668</v>
      </c>
      <c r="H381" s="317">
        <v>1824.3666666666668</v>
      </c>
      <c r="I381" s="317">
        <v>1863.6833333333334</v>
      </c>
      <c r="J381" s="317">
        <v>1887.3666666666668</v>
      </c>
      <c r="K381" s="316">
        <v>1840</v>
      </c>
      <c r="L381" s="316">
        <v>1777</v>
      </c>
      <c r="M381" s="316">
        <v>12.784789999999999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633.15</v>
      </c>
      <c r="D382" s="317">
        <v>632.2833333333333</v>
      </c>
      <c r="E382" s="317">
        <v>618.16666666666663</v>
      </c>
      <c r="F382" s="317">
        <v>603.18333333333328</v>
      </c>
      <c r="G382" s="317">
        <v>589.06666666666661</v>
      </c>
      <c r="H382" s="317">
        <v>647.26666666666665</v>
      </c>
      <c r="I382" s="317">
        <v>661.38333333333344</v>
      </c>
      <c r="J382" s="317">
        <v>676.36666666666667</v>
      </c>
      <c r="K382" s="316">
        <v>646.4</v>
      </c>
      <c r="L382" s="316">
        <v>617.29999999999995</v>
      </c>
      <c r="M382" s="316">
        <v>1.7267600000000001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825.2</v>
      </c>
      <c r="D383" s="317">
        <v>829.4</v>
      </c>
      <c r="E383" s="317">
        <v>815.8</v>
      </c>
      <c r="F383" s="317">
        <v>806.4</v>
      </c>
      <c r="G383" s="317">
        <v>792.8</v>
      </c>
      <c r="H383" s="317">
        <v>838.8</v>
      </c>
      <c r="I383" s="317">
        <v>852.40000000000009</v>
      </c>
      <c r="J383" s="317">
        <v>861.8</v>
      </c>
      <c r="K383" s="316">
        <v>843</v>
      </c>
      <c r="L383" s="316">
        <v>820</v>
      </c>
      <c r="M383" s="316">
        <v>2.4705599999999999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99.2</v>
      </c>
      <c r="D384" s="317">
        <v>99.966666666666654</v>
      </c>
      <c r="E384" s="317">
        <v>98.233333333333306</v>
      </c>
      <c r="F384" s="317">
        <v>97.266666666666652</v>
      </c>
      <c r="G384" s="317">
        <v>95.533333333333303</v>
      </c>
      <c r="H384" s="317">
        <v>100.93333333333331</v>
      </c>
      <c r="I384" s="317">
        <v>102.66666666666666</v>
      </c>
      <c r="J384" s="317">
        <v>103.63333333333331</v>
      </c>
      <c r="K384" s="316">
        <v>101.7</v>
      </c>
      <c r="L384" s="316">
        <v>99</v>
      </c>
      <c r="M384" s="316">
        <v>5.7594500000000002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162.1</v>
      </c>
      <c r="D385" s="317">
        <v>162.6</v>
      </c>
      <c r="E385" s="317">
        <v>159.69999999999999</v>
      </c>
      <c r="F385" s="317">
        <v>157.29999999999998</v>
      </c>
      <c r="G385" s="317">
        <v>154.39999999999998</v>
      </c>
      <c r="H385" s="317">
        <v>165</v>
      </c>
      <c r="I385" s="317">
        <v>167.90000000000003</v>
      </c>
      <c r="J385" s="317">
        <v>170.3</v>
      </c>
      <c r="K385" s="316">
        <v>165.5</v>
      </c>
      <c r="L385" s="316">
        <v>160.19999999999999</v>
      </c>
      <c r="M385" s="316">
        <v>14.08737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581.75</v>
      </c>
      <c r="D386" s="317">
        <v>593.19999999999993</v>
      </c>
      <c r="E386" s="317">
        <v>569.54999999999984</v>
      </c>
      <c r="F386" s="317">
        <v>557.34999999999991</v>
      </c>
      <c r="G386" s="317">
        <v>533.69999999999982</v>
      </c>
      <c r="H386" s="317">
        <v>605.39999999999986</v>
      </c>
      <c r="I386" s="317">
        <v>629.04999999999995</v>
      </c>
      <c r="J386" s="317">
        <v>641.24999999999989</v>
      </c>
      <c r="K386" s="316">
        <v>616.85</v>
      </c>
      <c r="L386" s="316">
        <v>581</v>
      </c>
      <c r="M386" s="316">
        <v>0.78364999999999996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205.3</v>
      </c>
      <c r="D387" s="317">
        <v>206.30000000000004</v>
      </c>
      <c r="E387" s="317">
        <v>202.20000000000007</v>
      </c>
      <c r="F387" s="317">
        <v>199.10000000000002</v>
      </c>
      <c r="G387" s="317">
        <v>195.00000000000006</v>
      </c>
      <c r="H387" s="317">
        <v>209.40000000000009</v>
      </c>
      <c r="I387" s="317">
        <v>213.50000000000006</v>
      </c>
      <c r="J387" s="317">
        <v>216.60000000000011</v>
      </c>
      <c r="K387" s="316">
        <v>210.4</v>
      </c>
      <c r="L387" s="316">
        <v>203.2</v>
      </c>
      <c r="M387" s="316">
        <v>6.2027599999999996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700.95</v>
      </c>
      <c r="D388" s="317">
        <v>698.66666666666663</v>
      </c>
      <c r="E388" s="317">
        <v>690.2833333333333</v>
      </c>
      <c r="F388" s="317">
        <v>679.61666666666667</v>
      </c>
      <c r="G388" s="317">
        <v>671.23333333333335</v>
      </c>
      <c r="H388" s="317">
        <v>709.33333333333326</v>
      </c>
      <c r="I388" s="317">
        <v>717.7166666666667</v>
      </c>
      <c r="J388" s="317">
        <v>728.38333333333321</v>
      </c>
      <c r="K388" s="316">
        <v>707.05</v>
      </c>
      <c r="L388" s="316">
        <v>688</v>
      </c>
      <c r="M388" s="316">
        <v>4.4797200000000004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2499.0500000000002</v>
      </c>
      <c r="D389" s="317">
        <v>2523.3833333333332</v>
      </c>
      <c r="E389" s="317">
        <v>2406.7666666666664</v>
      </c>
      <c r="F389" s="317">
        <v>2314.4833333333331</v>
      </c>
      <c r="G389" s="317">
        <v>2197.8666666666663</v>
      </c>
      <c r="H389" s="317">
        <v>2615.6666666666665</v>
      </c>
      <c r="I389" s="317">
        <v>2732.2833333333333</v>
      </c>
      <c r="J389" s="317">
        <v>2824.5666666666666</v>
      </c>
      <c r="K389" s="316">
        <v>2640</v>
      </c>
      <c r="L389" s="316">
        <v>2431.1</v>
      </c>
      <c r="M389" s="316">
        <v>0.21332000000000001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97.2</v>
      </c>
      <c r="D390" s="317">
        <v>97.433333333333323</v>
      </c>
      <c r="E390" s="317">
        <v>95.866666666666646</v>
      </c>
      <c r="F390" s="317">
        <v>94.533333333333317</v>
      </c>
      <c r="G390" s="317">
        <v>92.96666666666664</v>
      </c>
      <c r="H390" s="317">
        <v>98.766666666666652</v>
      </c>
      <c r="I390" s="317">
        <v>100.33333333333334</v>
      </c>
      <c r="J390" s="317">
        <v>101.66666666666666</v>
      </c>
      <c r="K390" s="316">
        <v>99</v>
      </c>
      <c r="L390" s="316">
        <v>96.1</v>
      </c>
      <c r="M390" s="316">
        <v>6.0280899999999997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119.6</v>
      </c>
      <c r="D391" s="317">
        <v>120.55</v>
      </c>
      <c r="E391" s="317">
        <v>116.75</v>
      </c>
      <c r="F391" s="317">
        <v>113.9</v>
      </c>
      <c r="G391" s="317">
        <v>110.10000000000001</v>
      </c>
      <c r="H391" s="317">
        <v>123.39999999999999</v>
      </c>
      <c r="I391" s="317">
        <v>127.19999999999997</v>
      </c>
      <c r="J391" s="317">
        <v>130.04999999999998</v>
      </c>
      <c r="K391" s="316">
        <v>124.35</v>
      </c>
      <c r="L391" s="316">
        <v>117.7</v>
      </c>
      <c r="M391" s="316">
        <v>202.48633000000001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93.75</v>
      </c>
      <c r="D392" s="317">
        <v>92.383333333333326</v>
      </c>
      <c r="E392" s="317">
        <v>89.466666666666654</v>
      </c>
      <c r="F392" s="317">
        <v>85.183333333333323</v>
      </c>
      <c r="G392" s="317">
        <v>82.266666666666652</v>
      </c>
      <c r="H392" s="317">
        <v>96.666666666666657</v>
      </c>
      <c r="I392" s="317">
        <v>99.583333333333343</v>
      </c>
      <c r="J392" s="317">
        <v>103.86666666666666</v>
      </c>
      <c r="K392" s="316">
        <v>95.3</v>
      </c>
      <c r="L392" s="316">
        <v>88.1</v>
      </c>
      <c r="M392" s="316">
        <v>80.050470000000004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118.05</v>
      </c>
      <c r="D393" s="317">
        <v>118.53333333333335</v>
      </c>
      <c r="E393" s="317">
        <v>117.01666666666669</v>
      </c>
      <c r="F393" s="317">
        <v>115.98333333333335</v>
      </c>
      <c r="G393" s="317">
        <v>114.4666666666667</v>
      </c>
      <c r="H393" s="317">
        <v>119.56666666666669</v>
      </c>
      <c r="I393" s="317">
        <v>121.08333333333334</v>
      </c>
      <c r="J393" s="317">
        <v>122.11666666666669</v>
      </c>
      <c r="K393" s="316">
        <v>120.05</v>
      </c>
      <c r="L393" s="316">
        <v>117.5</v>
      </c>
      <c r="M393" s="316">
        <v>32.218089999999997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141.4</v>
      </c>
      <c r="D394" s="317">
        <v>142.28333333333333</v>
      </c>
      <c r="E394" s="317">
        <v>139.71666666666667</v>
      </c>
      <c r="F394" s="317">
        <v>138.03333333333333</v>
      </c>
      <c r="G394" s="317">
        <v>135.46666666666667</v>
      </c>
      <c r="H394" s="317">
        <v>143.96666666666667</v>
      </c>
      <c r="I394" s="317">
        <v>146.53333333333333</v>
      </c>
      <c r="J394" s="317">
        <v>148.21666666666667</v>
      </c>
      <c r="K394" s="316">
        <v>144.85</v>
      </c>
      <c r="L394" s="316">
        <v>140.6</v>
      </c>
      <c r="M394" s="316">
        <v>14.87355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1008.3</v>
      </c>
      <c r="D395" s="317">
        <v>1020.5500000000001</v>
      </c>
      <c r="E395" s="317">
        <v>993.10000000000014</v>
      </c>
      <c r="F395" s="317">
        <v>977.90000000000009</v>
      </c>
      <c r="G395" s="317">
        <v>950.45000000000016</v>
      </c>
      <c r="H395" s="317">
        <v>1035.75</v>
      </c>
      <c r="I395" s="317">
        <v>1063.2000000000003</v>
      </c>
      <c r="J395" s="317">
        <v>1078.4000000000001</v>
      </c>
      <c r="K395" s="316">
        <v>1048</v>
      </c>
      <c r="L395" s="316">
        <v>1005.35</v>
      </c>
      <c r="M395" s="316">
        <v>0.84453999999999996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2538.35</v>
      </c>
      <c r="D396" s="317">
        <v>2538.8666666666668</v>
      </c>
      <c r="E396" s="317">
        <v>2507.7333333333336</v>
      </c>
      <c r="F396" s="317">
        <v>2477.1166666666668</v>
      </c>
      <c r="G396" s="317">
        <v>2445.9833333333336</v>
      </c>
      <c r="H396" s="317">
        <v>2569.4833333333336</v>
      </c>
      <c r="I396" s="317">
        <v>2600.6166666666668</v>
      </c>
      <c r="J396" s="317">
        <v>2631.2333333333336</v>
      </c>
      <c r="K396" s="316">
        <v>2570</v>
      </c>
      <c r="L396" s="316">
        <v>2508.25</v>
      </c>
      <c r="M396" s="316">
        <v>79.732349999999997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599.75</v>
      </c>
      <c r="D397" s="317">
        <v>595.9</v>
      </c>
      <c r="E397" s="317">
        <v>573.79999999999995</v>
      </c>
      <c r="F397" s="317">
        <v>547.85</v>
      </c>
      <c r="G397" s="317">
        <v>525.75</v>
      </c>
      <c r="H397" s="317">
        <v>621.84999999999991</v>
      </c>
      <c r="I397" s="317">
        <v>643.95000000000005</v>
      </c>
      <c r="J397" s="317">
        <v>669.89999999999986</v>
      </c>
      <c r="K397" s="316">
        <v>618</v>
      </c>
      <c r="L397" s="316">
        <v>569.95000000000005</v>
      </c>
      <c r="M397" s="316">
        <v>5.1042399999999999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251.45</v>
      </c>
      <c r="D398" s="317">
        <v>252.21666666666667</v>
      </c>
      <c r="E398" s="317">
        <v>249.43333333333334</v>
      </c>
      <c r="F398" s="317">
        <v>247.41666666666666</v>
      </c>
      <c r="G398" s="317">
        <v>244.63333333333333</v>
      </c>
      <c r="H398" s="317">
        <v>254.23333333333335</v>
      </c>
      <c r="I398" s="317">
        <v>257.01666666666671</v>
      </c>
      <c r="J398" s="317">
        <v>259.03333333333336</v>
      </c>
      <c r="K398" s="316">
        <v>255</v>
      </c>
      <c r="L398" s="316">
        <v>250.2</v>
      </c>
      <c r="M398" s="316">
        <v>0.55742000000000003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912.3</v>
      </c>
      <c r="D399" s="317">
        <v>911.01666666666654</v>
      </c>
      <c r="E399" s="317">
        <v>900.8833333333331</v>
      </c>
      <c r="F399" s="317">
        <v>889.46666666666658</v>
      </c>
      <c r="G399" s="317">
        <v>879.33333333333314</v>
      </c>
      <c r="H399" s="317">
        <v>922.43333333333305</v>
      </c>
      <c r="I399" s="317">
        <v>932.56666666666649</v>
      </c>
      <c r="J399" s="317">
        <v>943.98333333333301</v>
      </c>
      <c r="K399" s="316">
        <v>921.15</v>
      </c>
      <c r="L399" s="316">
        <v>899.6</v>
      </c>
      <c r="M399" s="316">
        <v>0.30697999999999998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1288.3</v>
      </c>
      <c r="D400" s="317">
        <v>1350.4333333333334</v>
      </c>
      <c r="E400" s="317">
        <v>1152.8666666666668</v>
      </c>
      <c r="F400" s="317">
        <v>1017.4333333333334</v>
      </c>
      <c r="G400" s="317">
        <v>819.86666666666679</v>
      </c>
      <c r="H400" s="317">
        <v>1485.8666666666668</v>
      </c>
      <c r="I400" s="317">
        <v>1683.4333333333334</v>
      </c>
      <c r="J400" s="317">
        <v>1818.8666666666668</v>
      </c>
      <c r="K400" s="316">
        <v>1548</v>
      </c>
      <c r="L400" s="316">
        <v>1215</v>
      </c>
      <c r="M400" s="316">
        <v>13.47542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32.15</v>
      </c>
      <c r="D401" s="317">
        <v>32.283333333333331</v>
      </c>
      <c r="E401" s="317">
        <v>31.86666666666666</v>
      </c>
      <c r="F401" s="317">
        <v>31.583333333333329</v>
      </c>
      <c r="G401" s="317">
        <v>31.166666666666657</v>
      </c>
      <c r="H401" s="317">
        <v>32.566666666666663</v>
      </c>
      <c r="I401" s="317">
        <v>32.983333333333334</v>
      </c>
      <c r="J401" s="317">
        <v>33.266666666666666</v>
      </c>
      <c r="K401" s="316">
        <v>32.700000000000003</v>
      </c>
      <c r="L401" s="316">
        <v>32</v>
      </c>
      <c r="M401" s="316">
        <v>9.9099900000000005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84.6</v>
      </c>
      <c r="D402" s="317">
        <v>85.05</v>
      </c>
      <c r="E402" s="317">
        <v>83.649999999999991</v>
      </c>
      <c r="F402" s="317">
        <v>82.699999999999989</v>
      </c>
      <c r="G402" s="317">
        <v>81.299999999999983</v>
      </c>
      <c r="H402" s="317">
        <v>86</v>
      </c>
      <c r="I402" s="317">
        <v>87.4</v>
      </c>
      <c r="J402" s="317">
        <v>88.350000000000009</v>
      </c>
      <c r="K402" s="316">
        <v>86.45</v>
      </c>
      <c r="L402" s="316">
        <v>84.1</v>
      </c>
      <c r="M402" s="316">
        <v>327.54917999999998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6652.95</v>
      </c>
      <c r="D403" s="317">
        <v>6670.333333333333</v>
      </c>
      <c r="E403" s="317">
        <v>6590.6666666666661</v>
      </c>
      <c r="F403" s="317">
        <v>6528.3833333333332</v>
      </c>
      <c r="G403" s="317">
        <v>6448.7166666666662</v>
      </c>
      <c r="H403" s="317">
        <v>6732.6166666666659</v>
      </c>
      <c r="I403" s="317">
        <v>6812.2833333333319</v>
      </c>
      <c r="J403" s="317">
        <v>6874.5666666666657</v>
      </c>
      <c r="K403" s="316">
        <v>6750</v>
      </c>
      <c r="L403" s="316">
        <v>6608.05</v>
      </c>
      <c r="M403" s="316">
        <v>9.2579999999999996E-2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740.3</v>
      </c>
      <c r="D404" s="317">
        <v>742.43333333333339</v>
      </c>
      <c r="E404" s="317">
        <v>734.26666666666677</v>
      </c>
      <c r="F404" s="317">
        <v>728.23333333333335</v>
      </c>
      <c r="G404" s="317">
        <v>720.06666666666672</v>
      </c>
      <c r="H404" s="317">
        <v>748.46666666666681</v>
      </c>
      <c r="I404" s="317">
        <v>756.63333333333333</v>
      </c>
      <c r="J404" s="317">
        <v>762.66666666666686</v>
      </c>
      <c r="K404" s="316">
        <v>750.6</v>
      </c>
      <c r="L404" s="316">
        <v>736.4</v>
      </c>
      <c r="M404" s="316">
        <v>16.586770000000001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1073.9000000000001</v>
      </c>
      <c r="D405" s="317">
        <v>1073.3</v>
      </c>
      <c r="E405" s="317">
        <v>1061.5999999999999</v>
      </c>
      <c r="F405" s="317">
        <v>1049.3</v>
      </c>
      <c r="G405" s="317">
        <v>1037.5999999999999</v>
      </c>
      <c r="H405" s="317">
        <v>1085.5999999999999</v>
      </c>
      <c r="I405" s="317">
        <v>1097.3000000000002</v>
      </c>
      <c r="J405" s="317">
        <v>1109.5999999999999</v>
      </c>
      <c r="K405" s="316">
        <v>1085</v>
      </c>
      <c r="L405" s="316">
        <v>1061</v>
      </c>
      <c r="M405" s="316">
        <v>7.7587900000000003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458</v>
      </c>
      <c r="D406" s="317">
        <v>461.23333333333335</v>
      </c>
      <c r="E406" s="317">
        <v>453.86666666666667</v>
      </c>
      <c r="F406" s="317">
        <v>449.73333333333335</v>
      </c>
      <c r="G406" s="317">
        <v>442.36666666666667</v>
      </c>
      <c r="H406" s="317">
        <v>465.36666666666667</v>
      </c>
      <c r="I406" s="317">
        <v>472.73333333333335</v>
      </c>
      <c r="J406" s="317">
        <v>476.86666666666667</v>
      </c>
      <c r="K406" s="316">
        <v>468.6</v>
      </c>
      <c r="L406" s="316">
        <v>457.1</v>
      </c>
      <c r="M406" s="316">
        <v>156.44497000000001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2089.5</v>
      </c>
      <c r="D407" s="317">
        <v>2066.1666666666665</v>
      </c>
      <c r="E407" s="317">
        <v>2033.333333333333</v>
      </c>
      <c r="F407" s="317">
        <v>1977.1666666666665</v>
      </c>
      <c r="G407" s="317">
        <v>1944.333333333333</v>
      </c>
      <c r="H407" s="317">
        <v>2122.333333333333</v>
      </c>
      <c r="I407" s="317">
        <v>2155.1666666666661</v>
      </c>
      <c r="J407" s="317">
        <v>2211.333333333333</v>
      </c>
      <c r="K407" s="316">
        <v>2099</v>
      </c>
      <c r="L407" s="316">
        <v>2010</v>
      </c>
      <c r="M407" s="316">
        <v>0.55166000000000004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121.9</v>
      </c>
      <c r="D408" s="317">
        <v>122.78333333333335</v>
      </c>
      <c r="E408" s="317">
        <v>119.76666666666669</v>
      </c>
      <c r="F408" s="317">
        <v>117.63333333333335</v>
      </c>
      <c r="G408" s="317">
        <v>114.6166666666667</v>
      </c>
      <c r="H408" s="317">
        <v>124.91666666666669</v>
      </c>
      <c r="I408" s="317">
        <v>127.93333333333334</v>
      </c>
      <c r="J408" s="317">
        <v>130.06666666666666</v>
      </c>
      <c r="K408" s="316">
        <v>125.8</v>
      </c>
      <c r="L408" s="316">
        <v>120.65</v>
      </c>
      <c r="M408" s="316">
        <v>6.9805000000000001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117.05</v>
      </c>
      <c r="D409" s="317">
        <v>116.63333333333333</v>
      </c>
      <c r="E409" s="317">
        <v>114.91666666666666</v>
      </c>
      <c r="F409" s="317">
        <v>112.78333333333333</v>
      </c>
      <c r="G409" s="317">
        <v>111.06666666666666</v>
      </c>
      <c r="H409" s="317">
        <v>118.76666666666665</v>
      </c>
      <c r="I409" s="317">
        <v>120.48333333333332</v>
      </c>
      <c r="J409" s="317">
        <v>122.61666666666665</v>
      </c>
      <c r="K409" s="316">
        <v>118.35</v>
      </c>
      <c r="L409" s="316">
        <v>114.5</v>
      </c>
      <c r="M409" s="316">
        <v>16.13438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116.4</v>
      </c>
      <c r="D410" s="317">
        <v>116.93333333333332</v>
      </c>
      <c r="E410" s="317">
        <v>115.06666666666665</v>
      </c>
      <c r="F410" s="317">
        <v>113.73333333333332</v>
      </c>
      <c r="G410" s="317">
        <v>111.86666666666665</v>
      </c>
      <c r="H410" s="317">
        <v>118.26666666666665</v>
      </c>
      <c r="I410" s="317">
        <v>120.13333333333333</v>
      </c>
      <c r="J410" s="317">
        <v>121.46666666666665</v>
      </c>
      <c r="K410" s="316">
        <v>118.8</v>
      </c>
      <c r="L410" s="316">
        <v>115.6</v>
      </c>
      <c r="M410" s="316">
        <v>5.4817799999999997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3096.2</v>
      </c>
      <c r="D411" s="317">
        <v>3115.4</v>
      </c>
      <c r="E411" s="317">
        <v>3031.8</v>
      </c>
      <c r="F411" s="317">
        <v>2967.4</v>
      </c>
      <c r="G411" s="317">
        <v>2883.8</v>
      </c>
      <c r="H411" s="317">
        <v>3179.8</v>
      </c>
      <c r="I411" s="317">
        <v>3263.3999999999996</v>
      </c>
      <c r="J411" s="317">
        <v>3327.8</v>
      </c>
      <c r="K411" s="316">
        <v>3199</v>
      </c>
      <c r="L411" s="316">
        <v>3051</v>
      </c>
      <c r="M411" s="316">
        <v>0.12137000000000001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695.95</v>
      </c>
      <c r="D412" s="317">
        <v>704.98333333333323</v>
      </c>
      <c r="E412" s="317">
        <v>675.96666666666647</v>
      </c>
      <c r="F412" s="317">
        <v>655.98333333333323</v>
      </c>
      <c r="G412" s="317">
        <v>626.96666666666647</v>
      </c>
      <c r="H412" s="317">
        <v>724.96666666666647</v>
      </c>
      <c r="I412" s="317">
        <v>753.98333333333312</v>
      </c>
      <c r="J412" s="317">
        <v>773.96666666666647</v>
      </c>
      <c r="K412" s="316">
        <v>734</v>
      </c>
      <c r="L412" s="316">
        <v>685</v>
      </c>
      <c r="M412" s="316">
        <v>5.4582699999999997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406.3</v>
      </c>
      <c r="D413" s="317">
        <v>407.85000000000008</v>
      </c>
      <c r="E413" s="317">
        <v>398.80000000000018</v>
      </c>
      <c r="F413" s="317">
        <v>391.30000000000013</v>
      </c>
      <c r="G413" s="317">
        <v>382.25000000000023</v>
      </c>
      <c r="H413" s="317">
        <v>415.35000000000014</v>
      </c>
      <c r="I413" s="317">
        <v>424.4</v>
      </c>
      <c r="J413" s="317">
        <v>431.90000000000009</v>
      </c>
      <c r="K413" s="316">
        <v>416.9</v>
      </c>
      <c r="L413" s="316">
        <v>400.35</v>
      </c>
      <c r="M413" s="316">
        <v>0.39279999999999998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22501.3</v>
      </c>
      <c r="D414" s="317">
        <v>22355.883333333331</v>
      </c>
      <c r="E414" s="317">
        <v>22124.366666666661</v>
      </c>
      <c r="F414" s="317">
        <v>21747.433333333331</v>
      </c>
      <c r="G414" s="317">
        <v>21515.916666666661</v>
      </c>
      <c r="H414" s="317">
        <v>22732.816666666662</v>
      </c>
      <c r="I414" s="317">
        <v>22964.333333333332</v>
      </c>
      <c r="J414" s="317">
        <v>23341.266666666663</v>
      </c>
      <c r="K414" s="316">
        <v>22587.4</v>
      </c>
      <c r="L414" s="316">
        <v>21978.95</v>
      </c>
      <c r="M414" s="316">
        <v>0.57387999999999995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1649.2</v>
      </c>
      <c r="D415" s="317">
        <v>1657.25</v>
      </c>
      <c r="E415" s="317">
        <v>1619.5</v>
      </c>
      <c r="F415" s="317">
        <v>1589.8</v>
      </c>
      <c r="G415" s="317">
        <v>1552.05</v>
      </c>
      <c r="H415" s="317">
        <v>1686.95</v>
      </c>
      <c r="I415" s="317">
        <v>1724.7</v>
      </c>
      <c r="J415" s="317">
        <v>1754.4</v>
      </c>
      <c r="K415" s="316">
        <v>1695</v>
      </c>
      <c r="L415" s="316">
        <v>1627.55</v>
      </c>
      <c r="M415" s="316">
        <v>0.14116999999999999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2350.25</v>
      </c>
      <c r="D416" s="317">
        <v>2334.9333333333334</v>
      </c>
      <c r="E416" s="317">
        <v>2305.7666666666669</v>
      </c>
      <c r="F416" s="317">
        <v>2261.2833333333333</v>
      </c>
      <c r="G416" s="317">
        <v>2232.1166666666668</v>
      </c>
      <c r="H416" s="317">
        <v>2379.416666666667</v>
      </c>
      <c r="I416" s="317">
        <v>2408.583333333333</v>
      </c>
      <c r="J416" s="317">
        <v>2453.0666666666671</v>
      </c>
      <c r="K416" s="316">
        <v>2364.1</v>
      </c>
      <c r="L416" s="316">
        <v>2290.4499999999998</v>
      </c>
      <c r="M416" s="316">
        <v>3.4803700000000002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479.3</v>
      </c>
      <c r="D417" s="317">
        <v>481.31666666666661</v>
      </c>
      <c r="E417" s="317">
        <v>475.13333333333321</v>
      </c>
      <c r="F417" s="317">
        <v>470.96666666666658</v>
      </c>
      <c r="G417" s="317">
        <v>464.78333333333319</v>
      </c>
      <c r="H417" s="317">
        <v>485.48333333333323</v>
      </c>
      <c r="I417" s="317">
        <v>491.66666666666663</v>
      </c>
      <c r="J417" s="317">
        <v>495.83333333333326</v>
      </c>
      <c r="K417" s="316">
        <v>487.5</v>
      </c>
      <c r="L417" s="316">
        <v>477.15</v>
      </c>
      <c r="M417" s="316">
        <v>0.19472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28.4</v>
      </c>
      <c r="D418" s="317">
        <v>28.266666666666666</v>
      </c>
      <c r="E418" s="317">
        <v>27.93333333333333</v>
      </c>
      <c r="F418" s="317">
        <v>27.466666666666665</v>
      </c>
      <c r="G418" s="317">
        <v>27.133333333333329</v>
      </c>
      <c r="H418" s="317">
        <v>28.733333333333331</v>
      </c>
      <c r="I418" s="317">
        <v>29.066666666666666</v>
      </c>
      <c r="J418" s="317">
        <v>29.533333333333331</v>
      </c>
      <c r="K418" s="316">
        <v>28.6</v>
      </c>
      <c r="L418" s="316">
        <v>27.8</v>
      </c>
      <c r="M418" s="316">
        <v>31.648610000000001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3149.8</v>
      </c>
      <c r="D419" s="317">
        <v>3159.2833333333333</v>
      </c>
      <c r="E419" s="317">
        <v>3130.5166666666664</v>
      </c>
      <c r="F419" s="317">
        <v>3111.2333333333331</v>
      </c>
      <c r="G419" s="317">
        <v>3082.4666666666662</v>
      </c>
      <c r="H419" s="317">
        <v>3178.5666666666666</v>
      </c>
      <c r="I419" s="317">
        <v>3207.3333333333339</v>
      </c>
      <c r="J419" s="317">
        <v>3226.6166666666668</v>
      </c>
      <c r="K419" s="316">
        <v>3188.05</v>
      </c>
      <c r="L419" s="316">
        <v>3140</v>
      </c>
      <c r="M419" s="316">
        <v>0.12770000000000001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531.79999999999995</v>
      </c>
      <c r="D420" s="317">
        <v>540.4666666666667</v>
      </c>
      <c r="E420" s="317">
        <v>517.43333333333339</v>
      </c>
      <c r="F420" s="317">
        <v>503.06666666666672</v>
      </c>
      <c r="G420" s="317">
        <v>480.03333333333342</v>
      </c>
      <c r="H420" s="317">
        <v>554.83333333333337</v>
      </c>
      <c r="I420" s="317">
        <v>577.86666666666667</v>
      </c>
      <c r="J420" s="317">
        <v>592.23333333333335</v>
      </c>
      <c r="K420" s="316">
        <v>563.5</v>
      </c>
      <c r="L420" s="316">
        <v>526.1</v>
      </c>
      <c r="M420" s="316">
        <v>3.8019400000000001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448.75</v>
      </c>
      <c r="D421" s="317">
        <v>450.91666666666669</v>
      </c>
      <c r="E421" s="317">
        <v>442.83333333333337</v>
      </c>
      <c r="F421" s="317">
        <v>436.91666666666669</v>
      </c>
      <c r="G421" s="317">
        <v>428.83333333333337</v>
      </c>
      <c r="H421" s="317">
        <v>456.83333333333337</v>
      </c>
      <c r="I421" s="317">
        <v>464.91666666666674</v>
      </c>
      <c r="J421" s="317">
        <v>470.83333333333337</v>
      </c>
      <c r="K421" s="316">
        <v>459</v>
      </c>
      <c r="L421" s="316">
        <v>445</v>
      </c>
      <c r="M421" s="316">
        <v>1.0949800000000001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2886.95</v>
      </c>
      <c r="D422" s="317">
        <v>2873.6166666666668</v>
      </c>
      <c r="E422" s="317">
        <v>2823.3333333333335</v>
      </c>
      <c r="F422" s="317">
        <v>2759.7166666666667</v>
      </c>
      <c r="G422" s="317">
        <v>2709.4333333333334</v>
      </c>
      <c r="H422" s="317">
        <v>2937.2333333333336</v>
      </c>
      <c r="I422" s="317">
        <v>2987.5166666666664</v>
      </c>
      <c r="J422" s="317">
        <v>3051.1333333333337</v>
      </c>
      <c r="K422" s="316">
        <v>2923.9</v>
      </c>
      <c r="L422" s="316">
        <v>2810</v>
      </c>
      <c r="M422" s="316">
        <v>0.23014999999999999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562.20000000000005</v>
      </c>
      <c r="D423" s="317">
        <v>569.5</v>
      </c>
      <c r="E423" s="317">
        <v>552.6</v>
      </c>
      <c r="F423" s="317">
        <v>543</v>
      </c>
      <c r="G423" s="317">
        <v>526.1</v>
      </c>
      <c r="H423" s="317">
        <v>579.1</v>
      </c>
      <c r="I423" s="317">
        <v>596.00000000000011</v>
      </c>
      <c r="J423" s="317">
        <v>605.6</v>
      </c>
      <c r="K423" s="316">
        <v>586.4</v>
      </c>
      <c r="L423" s="316">
        <v>559.9</v>
      </c>
      <c r="M423" s="316">
        <v>7.9439799999999998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668.4</v>
      </c>
      <c r="D424" s="317">
        <v>668.2166666666667</v>
      </c>
      <c r="E424" s="317">
        <v>656.58333333333337</v>
      </c>
      <c r="F424" s="317">
        <v>644.76666666666665</v>
      </c>
      <c r="G424" s="317">
        <v>633.13333333333333</v>
      </c>
      <c r="H424" s="317">
        <v>680.03333333333342</v>
      </c>
      <c r="I424" s="317">
        <v>691.66666666666663</v>
      </c>
      <c r="J424" s="317">
        <v>703.48333333333346</v>
      </c>
      <c r="K424" s="316">
        <v>679.85</v>
      </c>
      <c r="L424" s="316">
        <v>656.4</v>
      </c>
      <c r="M424" s="316">
        <v>1.0728800000000001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404.65</v>
      </c>
      <c r="D425" s="317">
        <v>409.2833333333333</v>
      </c>
      <c r="E425" s="317">
        <v>394.56666666666661</v>
      </c>
      <c r="F425" s="317">
        <v>384.48333333333329</v>
      </c>
      <c r="G425" s="317">
        <v>369.76666666666659</v>
      </c>
      <c r="H425" s="317">
        <v>419.36666666666662</v>
      </c>
      <c r="I425" s="317">
        <v>434.08333333333331</v>
      </c>
      <c r="J425" s="317">
        <v>444.16666666666663</v>
      </c>
      <c r="K425" s="316">
        <v>424</v>
      </c>
      <c r="L425" s="316">
        <v>399.2</v>
      </c>
      <c r="M425" s="316">
        <v>0.95745000000000002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228.7</v>
      </c>
      <c r="D426" s="317">
        <v>230.04999999999998</v>
      </c>
      <c r="E426" s="317">
        <v>225.09999999999997</v>
      </c>
      <c r="F426" s="317">
        <v>221.49999999999997</v>
      </c>
      <c r="G426" s="317">
        <v>216.54999999999995</v>
      </c>
      <c r="H426" s="317">
        <v>233.64999999999998</v>
      </c>
      <c r="I426" s="317">
        <v>238.59999999999997</v>
      </c>
      <c r="J426" s="317">
        <v>242.2</v>
      </c>
      <c r="K426" s="316">
        <v>235</v>
      </c>
      <c r="L426" s="316">
        <v>226.45</v>
      </c>
      <c r="M426" s="316">
        <v>2.7245900000000001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51.45</v>
      </c>
      <c r="D427" s="317">
        <v>51.20000000000001</v>
      </c>
      <c r="E427" s="317">
        <v>50.550000000000018</v>
      </c>
      <c r="F427" s="317">
        <v>49.650000000000006</v>
      </c>
      <c r="G427" s="317">
        <v>49.000000000000014</v>
      </c>
      <c r="H427" s="317">
        <v>52.100000000000023</v>
      </c>
      <c r="I427" s="317">
        <v>52.750000000000014</v>
      </c>
      <c r="J427" s="317">
        <v>53.650000000000027</v>
      </c>
      <c r="K427" s="316">
        <v>51.85</v>
      </c>
      <c r="L427" s="316">
        <v>50.3</v>
      </c>
      <c r="M427" s="316">
        <v>18.951609999999999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2348.15</v>
      </c>
      <c r="D428" s="317">
        <v>2355.6666666666665</v>
      </c>
      <c r="E428" s="317">
        <v>2325.4833333333331</v>
      </c>
      <c r="F428" s="317">
        <v>2302.8166666666666</v>
      </c>
      <c r="G428" s="317">
        <v>2272.6333333333332</v>
      </c>
      <c r="H428" s="317">
        <v>2378.333333333333</v>
      </c>
      <c r="I428" s="317">
        <v>2408.5166666666664</v>
      </c>
      <c r="J428" s="317">
        <v>2431.1833333333329</v>
      </c>
      <c r="K428" s="316">
        <v>2385.85</v>
      </c>
      <c r="L428" s="316">
        <v>2333</v>
      </c>
      <c r="M428" s="316">
        <v>6.0124899999999997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1097.7</v>
      </c>
      <c r="D429" s="317">
        <v>1103.8999999999999</v>
      </c>
      <c r="E429" s="317">
        <v>1080.9999999999998</v>
      </c>
      <c r="F429" s="317">
        <v>1064.3</v>
      </c>
      <c r="G429" s="317">
        <v>1041.3999999999999</v>
      </c>
      <c r="H429" s="317">
        <v>1120.5999999999997</v>
      </c>
      <c r="I429" s="317">
        <v>1143.4999999999998</v>
      </c>
      <c r="J429" s="317">
        <v>1160.1999999999996</v>
      </c>
      <c r="K429" s="316">
        <v>1126.8</v>
      </c>
      <c r="L429" s="316">
        <v>1087.2</v>
      </c>
      <c r="M429" s="316">
        <v>8.5926799999999997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308.64999999999998</v>
      </c>
      <c r="D430" s="317">
        <v>306.76666666666665</v>
      </c>
      <c r="E430" s="317">
        <v>302.08333333333331</v>
      </c>
      <c r="F430" s="317">
        <v>295.51666666666665</v>
      </c>
      <c r="G430" s="317">
        <v>290.83333333333331</v>
      </c>
      <c r="H430" s="317">
        <v>313.33333333333331</v>
      </c>
      <c r="I430" s="317">
        <v>318.01666666666671</v>
      </c>
      <c r="J430" s="317">
        <v>324.58333333333331</v>
      </c>
      <c r="K430" s="316">
        <v>311.45</v>
      </c>
      <c r="L430" s="316">
        <v>300.2</v>
      </c>
      <c r="M430" s="316">
        <v>5.1508000000000003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90.8</v>
      </c>
      <c r="D431" s="317">
        <v>90.866666666666674</v>
      </c>
      <c r="E431" s="317">
        <v>88.283333333333346</v>
      </c>
      <c r="F431" s="317">
        <v>85.766666666666666</v>
      </c>
      <c r="G431" s="317">
        <v>83.183333333333337</v>
      </c>
      <c r="H431" s="317">
        <v>93.383333333333354</v>
      </c>
      <c r="I431" s="317">
        <v>95.966666666666669</v>
      </c>
      <c r="J431" s="317">
        <v>98.483333333333363</v>
      </c>
      <c r="K431" s="316">
        <v>93.45</v>
      </c>
      <c r="L431" s="316">
        <v>88.35</v>
      </c>
      <c r="M431" s="316">
        <v>2.0162599999999999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175.45</v>
      </c>
      <c r="D432" s="317">
        <v>175.31666666666669</v>
      </c>
      <c r="E432" s="317">
        <v>172.13333333333338</v>
      </c>
      <c r="F432" s="317">
        <v>168.81666666666669</v>
      </c>
      <c r="G432" s="317">
        <v>165.63333333333338</v>
      </c>
      <c r="H432" s="317">
        <v>178.63333333333338</v>
      </c>
      <c r="I432" s="317">
        <v>181.81666666666672</v>
      </c>
      <c r="J432" s="317">
        <v>185.13333333333338</v>
      </c>
      <c r="K432" s="316">
        <v>178.5</v>
      </c>
      <c r="L432" s="316">
        <v>172</v>
      </c>
      <c r="M432" s="316">
        <v>10.68526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509.7</v>
      </c>
      <c r="D433" s="317">
        <v>484.08333333333331</v>
      </c>
      <c r="E433" s="317">
        <v>455.66666666666663</v>
      </c>
      <c r="F433" s="317">
        <v>401.63333333333333</v>
      </c>
      <c r="G433" s="317">
        <v>373.21666666666664</v>
      </c>
      <c r="H433" s="317">
        <v>538.11666666666656</v>
      </c>
      <c r="I433" s="317">
        <v>566.5333333333333</v>
      </c>
      <c r="J433" s="317">
        <v>620.56666666666661</v>
      </c>
      <c r="K433" s="316">
        <v>512.5</v>
      </c>
      <c r="L433" s="316">
        <v>430.05</v>
      </c>
      <c r="M433" s="316">
        <v>34.579349999999998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443.1</v>
      </c>
      <c r="D434" s="317">
        <v>447.05</v>
      </c>
      <c r="E434" s="317">
        <v>435.1</v>
      </c>
      <c r="F434" s="317">
        <v>427.1</v>
      </c>
      <c r="G434" s="317">
        <v>415.15000000000003</v>
      </c>
      <c r="H434" s="317">
        <v>455.05</v>
      </c>
      <c r="I434" s="317">
        <v>466.99999999999994</v>
      </c>
      <c r="J434" s="317">
        <v>475</v>
      </c>
      <c r="K434" s="316">
        <v>459</v>
      </c>
      <c r="L434" s="316">
        <v>439.05</v>
      </c>
      <c r="M434" s="316">
        <v>4.3772599999999997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1791.7</v>
      </c>
      <c r="D435" s="317">
        <v>1807.8833333333332</v>
      </c>
      <c r="E435" s="317">
        <v>1765.8166666666664</v>
      </c>
      <c r="F435" s="317">
        <v>1739.9333333333332</v>
      </c>
      <c r="G435" s="317">
        <v>1697.8666666666663</v>
      </c>
      <c r="H435" s="317">
        <v>1833.7666666666664</v>
      </c>
      <c r="I435" s="317">
        <v>1875.833333333333</v>
      </c>
      <c r="J435" s="317">
        <v>1901.7166666666665</v>
      </c>
      <c r="K435" s="316">
        <v>1849.95</v>
      </c>
      <c r="L435" s="316">
        <v>1782</v>
      </c>
      <c r="M435" s="316">
        <v>0.49592999999999998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733.35</v>
      </c>
      <c r="D436" s="317">
        <v>737.4666666666667</v>
      </c>
      <c r="E436" s="317">
        <v>725.88333333333344</v>
      </c>
      <c r="F436" s="317">
        <v>718.41666666666674</v>
      </c>
      <c r="G436" s="317">
        <v>706.83333333333348</v>
      </c>
      <c r="H436" s="317">
        <v>744.93333333333339</v>
      </c>
      <c r="I436" s="317">
        <v>756.51666666666665</v>
      </c>
      <c r="J436" s="317">
        <v>763.98333333333335</v>
      </c>
      <c r="K436" s="316">
        <v>749.05</v>
      </c>
      <c r="L436" s="316">
        <v>730</v>
      </c>
      <c r="M436" s="316">
        <v>0.18475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899.15</v>
      </c>
      <c r="D437" s="317">
        <v>898.7166666666667</v>
      </c>
      <c r="E437" s="317">
        <v>888.43333333333339</v>
      </c>
      <c r="F437" s="317">
        <v>877.7166666666667</v>
      </c>
      <c r="G437" s="317">
        <v>867.43333333333339</v>
      </c>
      <c r="H437" s="317">
        <v>909.43333333333339</v>
      </c>
      <c r="I437" s="317">
        <v>919.7166666666667</v>
      </c>
      <c r="J437" s="317">
        <v>930.43333333333339</v>
      </c>
      <c r="K437" s="316">
        <v>909</v>
      </c>
      <c r="L437" s="316">
        <v>888</v>
      </c>
      <c r="M437" s="316">
        <v>28.78378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435.1</v>
      </c>
      <c r="D438" s="317">
        <v>436.85000000000008</v>
      </c>
      <c r="E438" s="317">
        <v>427.65000000000015</v>
      </c>
      <c r="F438" s="317">
        <v>420.20000000000005</v>
      </c>
      <c r="G438" s="317">
        <v>411.00000000000011</v>
      </c>
      <c r="H438" s="317">
        <v>444.30000000000018</v>
      </c>
      <c r="I438" s="317">
        <v>453.50000000000011</v>
      </c>
      <c r="J438" s="317">
        <v>460.95000000000022</v>
      </c>
      <c r="K438" s="316">
        <v>446.05</v>
      </c>
      <c r="L438" s="316">
        <v>429.4</v>
      </c>
      <c r="M438" s="316">
        <v>3.5184700000000002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422.15</v>
      </c>
      <c r="D439" s="317">
        <v>423.98333333333329</v>
      </c>
      <c r="E439" s="317">
        <v>418.06666666666661</v>
      </c>
      <c r="F439" s="317">
        <v>413.98333333333329</v>
      </c>
      <c r="G439" s="317">
        <v>408.06666666666661</v>
      </c>
      <c r="H439" s="317">
        <v>428.06666666666661</v>
      </c>
      <c r="I439" s="317">
        <v>433.98333333333323</v>
      </c>
      <c r="J439" s="317">
        <v>438.06666666666661</v>
      </c>
      <c r="K439" s="316">
        <v>429.9</v>
      </c>
      <c r="L439" s="316">
        <v>419.9</v>
      </c>
      <c r="M439" s="316">
        <v>6.5510700000000002</v>
      </c>
      <c r="N439" s="1"/>
      <c r="O439" s="1"/>
    </row>
    <row r="440" spans="1:15" ht="12.75" customHeight="1">
      <c r="A440" s="30">
        <v>430</v>
      </c>
      <c r="B440" s="326" t="s">
        <v>887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323.64999999999998</v>
      </c>
      <c r="D441" s="317">
        <v>325.0333333333333</v>
      </c>
      <c r="E441" s="317">
        <v>318.11666666666662</v>
      </c>
      <c r="F441" s="317">
        <v>312.58333333333331</v>
      </c>
      <c r="G441" s="317">
        <v>305.66666666666663</v>
      </c>
      <c r="H441" s="317">
        <v>330.56666666666661</v>
      </c>
      <c r="I441" s="317">
        <v>337.48333333333335</v>
      </c>
      <c r="J441" s="317">
        <v>343.01666666666659</v>
      </c>
      <c r="K441" s="316">
        <v>331.95</v>
      </c>
      <c r="L441" s="316">
        <v>319.5</v>
      </c>
      <c r="M441" s="316">
        <v>0.81272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1877.45</v>
      </c>
      <c r="D442" s="317">
        <v>1881.8500000000001</v>
      </c>
      <c r="E442" s="317">
        <v>1860.6500000000003</v>
      </c>
      <c r="F442" s="317">
        <v>1843.8500000000001</v>
      </c>
      <c r="G442" s="317">
        <v>1822.6500000000003</v>
      </c>
      <c r="H442" s="317">
        <v>1898.6500000000003</v>
      </c>
      <c r="I442" s="317">
        <v>1919.8500000000001</v>
      </c>
      <c r="J442" s="317">
        <v>1936.6500000000003</v>
      </c>
      <c r="K442" s="316">
        <v>1903.05</v>
      </c>
      <c r="L442" s="316">
        <v>1865.05</v>
      </c>
      <c r="M442" s="316">
        <v>0.23075000000000001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522.15</v>
      </c>
      <c r="D443" s="317">
        <v>525.56666666666672</v>
      </c>
      <c r="E443" s="317">
        <v>513.13333333333344</v>
      </c>
      <c r="F443" s="317">
        <v>504.11666666666667</v>
      </c>
      <c r="G443" s="317">
        <v>491.68333333333339</v>
      </c>
      <c r="H443" s="317">
        <v>534.58333333333348</v>
      </c>
      <c r="I443" s="317">
        <v>547.01666666666665</v>
      </c>
      <c r="J443" s="317">
        <v>556.03333333333353</v>
      </c>
      <c r="K443" s="316">
        <v>538</v>
      </c>
      <c r="L443" s="316">
        <v>516.54999999999995</v>
      </c>
      <c r="M443" s="316">
        <v>4.00725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9.35</v>
      </c>
      <c r="D444" s="317">
        <v>9.4166666666666661</v>
      </c>
      <c r="E444" s="317">
        <v>9.1833333333333318</v>
      </c>
      <c r="F444" s="317">
        <v>9.0166666666666657</v>
      </c>
      <c r="G444" s="317">
        <v>8.7833333333333314</v>
      </c>
      <c r="H444" s="317">
        <v>9.5833333333333321</v>
      </c>
      <c r="I444" s="317">
        <v>9.8166666666666664</v>
      </c>
      <c r="J444" s="317">
        <v>9.9833333333333325</v>
      </c>
      <c r="K444" s="316">
        <v>9.65</v>
      </c>
      <c r="L444" s="316">
        <v>9.25</v>
      </c>
      <c r="M444" s="316">
        <v>366.62689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328.6</v>
      </c>
      <c r="D445" s="317">
        <v>330.86666666666667</v>
      </c>
      <c r="E445" s="317">
        <v>322.73333333333335</v>
      </c>
      <c r="F445" s="317">
        <v>316.86666666666667</v>
      </c>
      <c r="G445" s="317">
        <v>308.73333333333335</v>
      </c>
      <c r="H445" s="317">
        <v>336.73333333333335</v>
      </c>
      <c r="I445" s="317">
        <v>344.86666666666667</v>
      </c>
      <c r="J445" s="317">
        <v>350.73333333333335</v>
      </c>
      <c r="K445" s="316">
        <v>339</v>
      </c>
      <c r="L445" s="316">
        <v>325</v>
      </c>
      <c r="M445" s="316">
        <v>2.83535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1081.2</v>
      </c>
      <c r="D446" s="317">
        <v>1079.3666666666666</v>
      </c>
      <c r="E446" s="317">
        <v>1069.7333333333331</v>
      </c>
      <c r="F446" s="317">
        <v>1058.2666666666667</v>
      </c>
      <c r="G446" s="317">
        <v>1048.6333333333332</v>
      </c>
      <c r="H446" s="317">
        <v>1090.833333333333</v>
      </c>
      <c r="I446" s="317">
        <v>1100.4666666666667</v>
      </c>
      <c r="J446" s="317">
        <v>1111.9333333333329</v>
      </c>
      <c r="K446" s="316">
        <v>1089</v>
      </c>
      <c r="L446" s="316">
        <v>1067.9000000000001</v>
      </c>
      <c r="M446" s="316">
        <v>0.30247000000000002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556.54999999999995</v>
      </c>
      <c r="D447" s="317">
        <v>559.41666666666663</v>
      </c>
      <c r="E447" s="317">
        <v>551.5333333333333</v>
      </c>
      <c r="F447" s="317">
        <v>546.51666666666665</v>
      </c>
      <c r="G447" s="317">
        <v>538.63333333333333</v>
      </c>
      <c r="H447" s="317">
        <v>564.43333333333328</v>
      </c>
      <c r="I447" s="317">
        <v>572.31666666666672</v>
      </c>
      <c r="J447" s="317">
        <v>577.33333333333326</v>
      </c>
      <c r="K447" s="316">
        <v>567.29999999999995</v>
      </c>
      <c r="L447" s="316">
        <v>554.4</v>
      </c>
      <c r="M447" s="316">
        <v>1.3161700000000001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1260.8499999999999</v>
      </c>
      <c r="D448" s="317">
        <v>1277.5833333333333</v>
      </c>
      <c r="E448" s="317">
        <v>1235.1666666666665</v>
      </c>
      <c r="F448" s="317">
        <v>1209.4833333333333</v>
      </c>
      <c r="G448" s="317">
        <v>1167.0666666666666</v>
      </c>
      <c r="H448" s="317">
        <v>1303.2666666666664</v>
      </c>
      <c r="I448" s="317">
        <v>1345.6833333333329</v>
      </c>
      <c r="J448" s="317">
        <v>1371.3666666666663</v>
      </c>
      <c r="K448" s="316">
        <v>1320</v>
      </c>
      <c r="L448" s="316">
        <v>1251.9000000000001</v>
      </c>
      <c r="M448" s="316">
        <v>2.9075000000000002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9987</v>
      </c>
      <c r="D449" s="317">
        <v>10137.300000000001</v>
      </c>
      <c r="E449" s="317">
        <v>9774.7000000000025</v>
      </c>
      <c r="F449" s="317">
        <v>9562.4000000000015</v>
      </c>
      <c r="G449" s="317">
        <v>9199.8000000000029</v>
      </c>
      <c r="H449" s="317">
        <v>10349.600000000002</v>
      </c>
      <c r="I449" s="317">
        <v>10712.2</v>
      </c>
      <c r="J449" s="317">
        <v>10924.500000000002</v>
      </c>
      <c r="K449" s="316">
        <v>10499.9</v>
      </c>
      <c r="L449" s="316">
        <v>9925</v>
      </c>
      <c r="M449" s="316">
        <v>1.6299999999999999E-2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980.35</v>
      </c>
      <c r="D450" s="317">
        <v>977.51666666666677</v>
      </c>
      <c r="E450" s="317">
        <v>967.38333333333355</v>
      </c>
      <c r="F450" s="317">
        <v>954.41666666666674</v>
      </c>
      <c r="G450" s="317">
        <v>944.28333333333353</v>
      </c>
      <c r="H450" s="317">
        <v>990.48333333333358</v>
      </c>
      <c r="I450" s="317">
        <v>1000.6166666666668</v>
      </c>
      <c r="J450" s="317">
        <v>1013.5833333333336</v>
      </c>
      <c r="K450" s="316">
        <v>987.65</v>
      </c>
      <c r="L450" s="316">
        <v>964.55</v>
      </c>
      <c r="M450" s="316">
        <v>13.34854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204.1</v>
      </c>
      <c r="D451" s="317">
        <v>202.76666666666665</v>
      </c>
      <c r="E451" s="317">
        <v>200.5333333333333</v>
      </c>
      <c r="F451" s="317">
        <v>196.96666666666664</v>
      </c>
      <c r="G451" s="317">
        <v>194.73333333333329</v>
      </c>
      <c r="H451" s="317">
        <v>206.33333333333331</v>
      </c>
      <c r="I451" s="317">
        <v>208.56666666666666</v>
      </c>
      <c r="J451" s="317">
        <v>212.13333333333333</v>
      </c>
      <c r="K451" s="316">
        <v>205</v>
      </c>
      <c r="L451" s="316">
        <v>199.2</v>
      </c>
      <c r="M451" s="316">
        <v>20.767299999999999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984.55</v>
      </c>
      <c r="D452" s="317">
        <v>991.66666666666663</v>
      </c>
      <c r="E452" s="317">
        <v>965.93333333333328</v>
      </c>
      <c r="F452" s="317">
        <v>947.31666666666661</v>
      </c>
      <c r="G452" s="317">
        <v>921.58333333333326</v>
      </c>
      <c r="H452" s="317">
        <v>1010.2833333333333</v>
      </c>
      <c r="I452" s="317">
        <v>1036.0166666666667</v>
      </c>
      <c r="J452" s="317">
        <v>1054.6333333333332</v>
      </c>
      <c r="K452" s="316">
        <v>1017.4</v>
      </c>
      <c r="L452" s="316">
        <v>973.05</v>
      </c>
      <c r="M452" s="316">
        <v>6.7119799999999996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754.3</v>
      </c>
      <c r="D453" s="317">
        <v>748.66666666666663</v>
      </c>
      <c r="E453" s="317">
        <v>739.43333333333328</v>
      </c>
      <c r="F453" s="317">
        <v>724.56666666666661</v>
      </c>
      <c r="G453" s="317">
        <v>715.33333333333326</v>
      </c>
      <c r="H453" s="317">
        <v>763.5333333333333</v>
      </c>
      <c r="I453" s="317">
        <v>772.76666666666665</v>
      </c>
      <c r="J453" s="317">
        <v>787.63333333333333</v>
      </c>
      <c r="K453" s="316">
        <v>757.9</v>
      </c>
      <c r="L453" s="316">
        <v>733.8</v>
      </c>
      <c r="M453" s="316">
        <v>27.501460000000002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8437.7000000000007</v>
      </c>
      <c r="D454" s="317">
        <v>8393.9</v>
      </c>
      <c r="E454" s="317">
        <v>8288.7999999999993</v>
      </c>
      <c r="F454" s="317">
        <v>8139.9</v>
      </c>
      <c r="G454" s="317">
        <v>8034.7999999999993</v>
      </c>
      <c r="H454" s="317">
        <v>8542.7999999999993</v>
      </c>
      <c r="I454" s="317">
        <v>8647.9000000000015</v>
      </c>
      <c r="J454" s="317">
        <v>8796.7999999999993</v>
      </c>
      <c r="K454" s="316">
        <v>8499</v>
      </c>
      <c r="L454" s="316">
        <v>8245</v>
      </c>
      <c r="M454" s="316">
        <v>9.9718999999999998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415.15</v>
      </c>
      <c r="D455" s="317">
        <v>418.84999999999997</v>
      </c>
      <c r="E455" s="317">
        <v>410.34999999999991</v>
      </c>
      <c r="F455" s="317">
        <v>405.54999999999995</v>
      </c>
      <c r="G455" s="317">
        <v>397.0499999999999</v>
      </c>
      <c r="H455" s="317">
        <v>423.64999999999992</v>
      </c>
      <c r="I455" s="317">
        <v>432.15000000000003</v>
      </c>
      <c r="J455" s="317">
        <v>436.94999999999993</v>
      </c>
      <c r="K455" s="316">
        <v>427.35</v>
      </c>
      <c r="L455" s="316">
        <v>414.05</v>
      </c>
      <c r="M455" s="316">
        <v>204.90516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198.45</v>
      </c>
      <c r="D456" s="317">
        <v>199.9</v>
      </c>
      <c r="E456" s="317">
        <v>195.10000000000002</v>
      </c>
      <c r="F456" s="317">
        <v>191.75000000000003</v>
      </c>
      <c r="G456" s="317">
        <v>186.95000000000005</v>
      </c>
      <c r="H456" s="317">
        <v>203.25</v>
      </c>
      <c r="I456" s="317">
        <v>208.05</v>
      </c>
      <c r="J456" s="317">
        <v>211.39999999999998</v>
      </c>
      <c r="K456" s="316">
        <v>204.7</v>
      </c>
      <c r="L456" s="316">
        <v>196.55</v>
      </c>
      <c r="M456" s="316">
        <v>22.692740000000001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237.7</v>
      </c>
      <c r="D457" s="317">
        <v>239.18333333333331</v>
      </c>
      <c r="E457" s="317">
        <v>235.01666666666662</v>
      </c>
      <c r="F457" s="317">
        <v>232.33333333333331</v>
      </c>
      <c r="G457" s="317">
        <v>228.16666666666663</v>
      </c>
      <c r="H457" s="317">
        <v>241.86666666666662</v>
      </c>
      <c r="I457" s="317">
        <v>246.0333333333333</v>
      </c>
      <c r="J457" s="317">
        <v>248.71666666666661</v>
      </c>
      <c r="K457" s="316">
        <v>243.35</v>
      </c>
      <c r="L457" s="316">
        <v>236.5</v>
      </c>
      <c r="M457" s="316">
        <v>250.04758000000001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1180.25</v>
      </c>
      <c r="D458" s="317">
        <v>1188.0833333333333</v>
      </c>
      <c r="E458" s="317">
        <v>1167.1666666666665</v>
      </c>
      <c r="F458" s="317">
        <v>1154.0833333333333</v>
      </c>
      <c r="G458" s="317">
        <v>1133.1666666666665</v>
      </c>
      <c r="H458" s="317">
        <v>1201.1666666666665</v>
      </c>
      <c r="I458" s="317">
        <v>1222.083333333333</v>
      </c>
      <c r="J458" s="317">
        <v>1235.1666666666665</v>
      </c>
      <c r="K458" s="316">
        <v>1209</v>
      </c>
      <c r="L458" s="316">
        <v>1175</v>
      </c>
      <c r="M458" s="316">
        <v>81.575800000000001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666.3</v>
      </c>
      <c r="D459" s="317">
        <v>670.6</v>
      </c>
      <c r="E459" s="317">
        <v>651.35</v>
      </c>
      <c r="F459" s="317">
        <v>636.4</v>
      </c>
      <c r="G459" s="317">
        <v>617.15</v>
      </c>
      <c r="H459" s="317">
        <v>685.55000000000007</v>
      </c>
      <c r="I459" s="317">
        <v>704.80000000000007</v>
      </c>
      <c r="J459" s="317">
        <v>719.75000000000011</v>
      </c>
      <c r="K459" s="316">
        <v>689.85</v>
      </c>
      <c r="L459" s="316">
        <v>655.65</v>
      </c>
      <c r="M459" s="316">
        <v>0.29470000000000002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1584.85</v>
      </c>
      <c r="D460" s="317">
        <v>1584.95</v>
      </c>
      <c r="E460" s="317">
        <v>1549.9</v>
      </c>
      <c r="F460" s="317">
        <v>1514.95</v>
      </c>
      <c r="G460" s="317">
        <v>1479.9</v>
      </c>
      <c r="H460" s="317">
        <v>1619.9</v>
      </c>
      <c r="I460" s="317">
        <v>1654.9499999999998</v>
      </c>
      <c r="J460" s="317">
        <v>1689.9</v>
      </c>
      <c r="K460" s="316">
        <v>1620</v>
      </c>
      <c r="L460" s="316">
        <v>1550</v>
      </c>
      <c r="M460" s="316">
        <v>0.37659999999999999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641.95000000000005</v>
      </c>
      <c r="D461" s="317">
        <v>647.7833333333333</v>
      </c>
      <c r="E461" s="317">
        <v>632.16666666666663</v>
      </c>
      <c r="F461" s="317">
        <v>622.38333333333333</v>
      </c>
      <c r="G461" s="317">
        <v>606.76666666666665</v>
      </c>
      <c r="H461" s="317">
        <v>657.56666666666661</v>
      </c>
      <c r="I461" s="317">
        <v>673.18333333333339</v>
      </c>
      <c r="J461" s="317">
        <v>682.96666666666658</v>
      </c>
      <c r="K461" s="316">
        <v>663.4</v>
      </c>
      <c r="L461" s="316">
        <v>638</v>
      </c>
      <c r="M461" s="316">
        <v>0.33712999999999999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3448.8</v>
      </c>
      <c r="D462" s="317">
        <v>3462.2833333333333</v>
      </c>
      <c r="E462" s="317">
        <v>3429.5666666666666</v>
      </c>
      <c r="F462" s="317">
        <v>3410.3333333333335</v>
      </c>
      <c r="G462" s="317">
        <v>3377.6166666666668</v>
      </c>
      <c r="H462" s="317">
        <v>3481.5166666666664</v>
      </c>
      <c r="I462" s="317">
        <v>3514.2333333333327</v>
      </c>
      <c r="J462" s="317">
        <v>3533.4666666666662</v>
      </c>
      <c r="K462" s="316">
        <v>3495</v>
      </c>
      <c r="L462" s="316">
        <v>3443.05</v>
      </c>
      <c r="M462" s="316">
        <v>18.667809999999999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3407.45</v>
      </c>
      <c r="D463" s="317">
        <v>3578.1333333333332</v>
      </c>
      <c r="E463" s="317">
        <v>3156.2666666666664</v>
      </c>
      <c r="F463" s="317">
        <v>2905.083333333333</v>
      </c>
      <c r="G463" s="317">
        <v>2483.2166666666662</v>
      </c>
      <c r="H463" s="317">
        <v>3829.3166666666666</v>
      </c>
      <c r="I463" s="317">
        <v>4251.1833333333334</v>
      </c>
      <c r="J463" s="317">
        <v>4502.3666666666668</v>
      </c>
      <c r="K463" s="316">
        <v>4000</v>
      </c>
      <c r="L463" s="316">
        <v>3326.95</v>
      </c>
      <c r="M463" s="316">
        <v>0.63824000000000003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1172.05</v>
      </c>
      <c r="D464" s="317">
        <v>1190.3500000000001</v>
      </c>
      <c r="E464" s="317">
        <v>1150.2000000000003</v>
      </c>
      <c r="F464" s="317">
        <v>1128.3500000000001</v>
      </c>
      <c r="G464" s="317">
        <v>1088.2000000000003</v>
      </c>
      <c r="H464" s="317">
        <v>1212.2000000000003</v>
      </c>
      <c r="I464" s="317">
        <v>1252.3500000000004</v>
      </c>
      <c r="J464" s="317">
        <v>1274.2000000000003</v>
      </c>
      <c r="K464" s="316">
        <v>1230.5</v>
      </c>
      <c r="L464" s="316">
        <v>1168.5</v>
      </c>
      <c r="M464" s="316">
        <v>52.94021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2166.5500000000002</v>
      </c>
      <c r="D465" s="317">
        <v>2151.4666666666667</v>
      </c>
      <c r="E465" s="317">
        <v>2088.9333333333334</v>
      </c>
      <c r="F465" s="317">
        <v>2011.3166666666666</v>
      </c>
      <c r="G465" s="317">
        <v>1948.7833333333333</v>
      </c>
      <c r="H465" s="317">
        <v>2229.0833333333335</v>
      </c>
      <c r="I465" s="317">
        <v>2291.6166666666672</v>
      </c>
      <c r="J465" s="317">
        <v>2369.2333333333336</v>
      </c>
      <c r="K465" s="316">
        <v>2214</v>
      </c>
      <c r="L465" s="316">
        <v>2073.85</v>
      </c>
      <c r="M465" s="316">
        <v>1.7626999999999999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681.2</v>
      </c>
      <c r="D466" s="317">
        <v>686.66666666666663</v>
      </c>
      <c r="E466" s="317">
        <v>674.5333333333333</v>
      </c>
      <c r="F466" s="317">
        <v>667.86666666666667</v>
      </c>
      <c r="G466" s="317">
        <v>655.73333333333335</v>
      </c>
      <c r="H466" s="317">
        <v>693.33333333333326</v>
      </c>
      <c r="I466" s="317">
        <v>705.4666666666667</v>
      </c>
      <c r="J466" s="317">
        <v>712.13333333333321</v>
      </c>
      <c r="K466" s="316">
        <v>698.8</v>
      </c>
      <c r="L466" s="316">
        <v>680</v>
      </c>
      <c r="M466" s="316">
        <v>0.60104000000000002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1669.3</v>
      </c>
      <c r="D467" s="317">
        <v>1674.8</v>
      </c>
      <c r="E467" s="317">
        <v>1652.5</v>
      </c>
      <c r="F467" s="317">
        <v>1635.7</v>
      </c>
      <c r="G467" s="317">
        <v>1613.4</v>
      </c>
      <c r="H467" s="317">
        <v>1691.6</v>
      </c>
      <c r="I467" s="317">
        <v>1713.8999999999996</v>
      </c>
      <c r="J467" s="317">
        <v>1730.6999999999998</v>
      </c>
      <c r="K467" s="316">
        <v>1697.1</v>
      </c>
      <c r="L467" s="316">
        <v>1658</v>
      </c>
      <c r="M467" s="316">
        <v>16.1677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1940.1</v>
      </c>
      <c r="D468" s="317">
        <v>1925.7</v>
      </c>
      <c r="E468" s="317">
        <v>1896.4</v>
      </c>
      <c r="F468" s="317">
        <v>1852.7</v>
      </c>
      <c r="G468" s="317">
        <v>1823.4</v>
      </c>
      <c r="H468" s="317">
        <v>1969.4</v>
      </c>
      <c r="I468" s="317">
        <v>1998.6999999999998</v>
      </c>
      <c r="J468" s="317">
        <v>2042.4</v>
      </c>
      <c r="K468" s="316">
        <v>1955</v>
      </c>
      <c r="L468" s="316">
        <v>1882</v>
      </c>
      <c r="M468" s="316">
        <v>1.5178400000000001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2166.75</v>
      </c>
      <c r="D469" s="317">
        <v>2174.0166666666669</v>
      </c>
      <c r="E469" s="317">
        <v>2153.7333333333336</v>
      </c>
      <c r="F469" s="317">
        <v>2140.7166666666667</v>
      </c>
      <c r="G469" s="317">
        <v>2120.4333333333334</v>
      </c>
      <c r="H469" s="317">
        <v>2187.0333333333338</v>
      </c>
      <c r="I469" s="317">
        <v>2207.3166666666675</v>
      </c>
      <c r="J469" s="317">
        <v>2220.3333333333339</v>
      </c>
      <c r="K469" s="316">
        <v>2194.3000000000002</v>
      </c>
      <c r="L469" s="316">
        <v>2161</v>
      </c>
      <c r="M469" s="316">
        <v>11.88772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2636.95</v>
      </c>
      <c r="D470" s="317">
        <v>2621.7333333333331</v>
      </c>
      <c r="E470" s="317">
        <v>2595.2666666666664</v>
      </c>
      <c r="F470" s="317">
        <v>2553.5833333333335</v>
      </c>
      <c r="G470" s="317">
        <v>2527.1166666666668</v>
      </c>
      <c r="H470" s="317">
        <v>2663.4166666666661</v>
      </c>
      <c r="I470" s="317">
        <v>2689.8833333333323</v>
      </c>
      <c r="J470" s="317">
        <v>2731.5666666666657</v>
      </c>
      <c r="K470" s="316">
        <v>2648.2</v>
      </c>
      <c r="L470" s="316">
        <v>2580.0500000000002</v>
      </c>
      <c r="M470" s="316">
        <v>1.6244799999999999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434.3</v>
      </c>
      <c r="D471" s="317">
        <v>437.53333333333336</v>
      </c>
      <c r="E471" s="317">
        <v>428.9666666666667</v>
      </c>
      <c r="F471" s="317">
        <v>423.63333333333333</v>
      </c>
      <c r="G471" s="317">
        <v>415.06666666666666</v>
      </c>
      <c r="H471" s="317">
        <v>442.86666666666673</v>
      </c>
      <c r="I471" s="317">
        <v>451.43333333333345</v>
      </c>
      <c r="J471" s="317">
        <v>456.76666666666677</v>
      </c>
      <c r="K471" s="316">
        <v>446.1</v>
      </c>
      <c r="L471" s="316">
        <v>432.2</v>
      </c>
      <c r="M471" s="316">
        <v>4.4480399999999998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1085.05</v>
      </c>
      <c r="D472" s="317">
        <v>1083.6166666666668</v>
      </c>
      <c r="E472" s="317">
        <v>1067.2333333333336</v>
      </c>
      <c r="F472" s="317">
        <v>1049.4166666666667</v>
      </c>
      <c r="G472" s="317">
        <v>1033.0333333333335</v>
      </c>
      <c r="H472" s="317">
        <v>1101.4333333333336</v>
      </c>
      <c r="I472" s="317">
        <v>1117.8166666666668</v>
      </c>
      <c r="J472" s="317">
        <v>1135.6333333333337</v>
      </c>
      <c r="K472" s="316">
        <v>1100</v>
      </c>
      <c r="L472" s="316">
        <v>1065.8</v>
      </c>
      <c r="M472" s="316">
        <v>6.23123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49.6</v>
      </c>
      <c r="D473" s="317">
        <v>49.800000000000004</v>
      </c>
      <c r="E473" s="317">
        <v>48.800000000000011</v>
      </c>
      <c r="F473" s="317">
        <v>48.000000000000007</v>
      </c>
      <c r="G473" s="317">
        <v>47.000000000000014</v>
      </c>
      <c r="H473" s="317">
        <v>50.600000000000009</v>
      </c>
      <c r="I473" s="317">
        <v>51.599999999999994</v>
      </c>
      <c r="J473" s="317">
        <v>52.400000000000006</v>
      </c>
      <c r="K473" s="316">
        <v>50.8</v>
      </c>
      <c r="L473" s="316">
        <v>49</v>
      </c>
      <c r="M473" s="316">
        <v>59.594029999999997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178.4</v>
      </c>
      <c r="D474" s="317">
        <v>179.06666666666669</v>
      </c>
      <c r="E474" s="317">
        <v>173.38333333333338</v>
      </c>
      <c r="F474" s="317">
        <v>168.3666666666667</v>
      </c>
      <c r="G474" s="317">
        <v>162.68333333333339</v>
      </c>
      <c r="H474" s="317">
        <v>184.08333333333337</v>
      </c>
      <c r="I474" s="317">
        <v>189.76666666666671</v>
      </c>
      <c r="J474" s="317">
        <v>194.78333333333336</v>
      </c>
      <c r="K474" s="316">
        <v>184.75</v>
      </c>
      <c r="L474" s="316">
        <v>174.05</v>
      </c>
      <c r="M474" s="316">
        <v>3.9143699999999999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822.35</v>
      </c>
      <c r="D475" s="317">
        <v>826.88333333333333</v>
      </c>
      <c r="E475" s="317">
        <v>814.9666666666667</v>
      </c>
      <c r="F475" s="317">
        <v>807.58333333333337</v>
      </c>
      <c r="G475" s="317">
        <v>795.66666666666674</v>
      </c>
      <c r="H475" s="317">
        <v>834.26666666666665</v>
      </c>
      <c r="I475" s="317">
        <v>846.18333333333339</v>
      </c>
      <c r="J475" s="317">
        <v>853.56666666666661</v>
      </c>
      <c r="K475" s="316">
        <v>838.8</v>
      </c>
      <c r="L475" s="316">
        <v>819.5</v>
      </c>
      <c r="M475" s="316">
        <v>0.23121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137.69999999999999</v>
      </c>
      <c r="D476" s="317">
        <v>136.26666666666665</v>
      </c>
      <c r="E476" s="317">
        <v>134.83333333333331</v>
      </c>
      <c r="F476" s="317">
        <v>131.96666666666667</v>
      </c>
      <c r="G476" s="317">
        <v>130.53333333333333</v>
      </c>
      <c r="H476" s="317">
        <v>139.1333333333333</v>
      </c>
      <c r="I476" s="317">
        <v>140.56666666666663</v>
      </c>
      <c r="J476" s="317">
        <v>143.43333333333328</v>
      </c>
      <c r="K476" s="316">
        <v>137.69999999999999</v>
      </c>
      <c r="L476" s="316">
        <v>133.4</v>
      </c>
      <c r="M476" s="316">
        <v>81.54522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42.15</v>
      </c>
      <c r="D477" s="317">
        <v>42.25</v>
      </c>
      <c r="E477" s="317">
        <v>41.3</v>
      </c>
      <c r="F477" s="317">
        <v>40.449999999999996</v>
      </c>
      <c r="G477" s="317">
        <v>39.499999999999993</v>
      </c>
      <c r="H477" s="317">
        <v>43.1</v>
      </c>
      <c r="I477" s="317">
        <v>44.050000000000004</v>
      </c>
      <c r="J477" s="317">
        <v>44.900000000000006</v>
      </c>
      <c r="K477" s="316">
        <v>43.2</v>
      </c>
      <c r="L477" s="316">
        <v>41.4</v>
      </c>
      <c r="M477" s="316">
        <v>179.14613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680.2</v>
      </c>
      <c r="D478" s="317">
        <v>682.48333333333335</v>
      </c>
      <c r="E478" s="317">
        <v>671.9666666666667</v>
      </c>
      <c r="F478" s="317">
        <v>663.73333333333335</v>
      </c>
      <c r="G478" s="317">
        <v>653.2166666666667</v>
      </c>
      <c r="H478" s="317">
        <v>690.7166666666667</v>
      </c>
      <c r="I478" s="317">
        <v>701.23333333333335</v>
      </c>
      <c r="J478" s="317">
        <v>709.4666666666667</v>
      </c>
      <c r="K478" s="316">
        <v>693</v>
      </c>
      <c r="L478" s="316">
        <v>674.25</v>
      </c>
      <c r="M478" s="316">
        <v>20.148040000000002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1499.15</v>
      </c>
      <c r="D479" s="317">
        <v>1497.3833333333332</v>
      </c>
      <c r="E479" s="317">
        <v>1484.7666666666664</v>
      </c>
      <c r="F479" s="317">
        <v>1470.3833333333332</v>
      </c>
      <c r="G479" s="317">
        <v>1457.7666666666664</v>
      </c>
      <c r="H479" s="317">
        <v>1511.7666666666664</v>
      </c>
      <c r="I479" s="317">
        <v>1524.3833333333332</v>
      </c>
      <c r="J479" s="317">
        <v>1538.7666666666664</v>
      </c>
      <c r="K479" s="316">
        <v>1510</v>
      </c>
      <c r="L479" s="316">
        <v>1483</v>
      </c>
      <c r="M479" s="316">
        <v>0.99419000000000002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11.7</v>
      </c>
      <c r="D480" s="317">
        <v>11.766666666666666</v>
      </c>
      <c r="E480" s="317">
        <v>11.583333333333332</v>
      </c>
      <c r="F480" s="317">
        <v>11.466666666666667</v>
      </c>
      <c r="G480" s="317">
        <v>11.283333333333333</v>
      </c>
      <c r="H480" s="317">
        <v>11.883333333333331</v>
      </c>
      <c r="I480" s="317">
        <v>12.066666666666665</v>
      </c>
      <c r="J480" s="317">
        <v>12.18333333333333</v>
      </c>
      <c r="K480" s="316">
        <v>11.95</v>
      </c>
      <c r="L480" s="316">
        <v>11.65</v>
      </c>
      <c r="M480" s="316">
        <v>18.22747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581.4</v>
      </c>
      <c r="D481" s="317">
        <v>585.71666666666658</v>
      </c>
      <c r="E481" s="317">
        <v>574.73333333333312</v>
      </c>
      <c r="F481" s="317">
        <v>568.06666666666649</v>
      </c>
      <c r="G481" s="317">
        <v>557.08333333333303</v>
      </c>
      <c r="H481" s="317">
        <v>592.38333333333321</v>
      </c>
      <c r="I481" s="317">
        <v>603.36666666666656</v>
      </c>
      <c r="J481" s="317">
        <v>610.0333333333333</v>
      </c>
      <c r="K481" s="316">
        <v>596.70000000000005</v>
      </c>
      <c r="L481" s="316">
        <v>579.04999999999995</v>
      </c>
      <c r="M481" s="316">
        <v>1.08375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139.15</v>
      </c>
      <c r="D482" s="317">
        <v>141.03333333333333</v>
      </c>
      <c r="E482" s="317">
        <v>135.11666666666667</v>
      </c>
      <c r="F482" s="317">
        <v>131.08333333333334</v>
      </c>
      <c r="G482" s="317">
        <v>125.16666666666669</v>
      </c>
      <c r="H482" s="317">
        <v>145.06666666666666</v>
      </c>
      <c r="I482" s="317">
        <v>150.98333333333335</v>
      </c>
      <c r="J482" s="317">
        <v>155.01666666666665</v>
      </c>
      <c r="K482" s="316">
        <v>146.94999999999999</v>
      </c>
      <c r="L482" s="316">
        <v>137</v>
      </c>
      <c r="M482" s="316">
        <v>8.0959099999999999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17.100000000000001</v>
      </c>
      <c r="D483" s="317">
        <v>16.816666666666666</v>
      </c>
      <c r="E483" s="317">
        <v>16.283333333333331</v>
      </c>
      <c r="F483" s="317">
        <v>15.466666666666665</v>
      </c>
      <c r="G483" s="317">
        <v>14.93333333333333</v>
      </c>
      <c r="H483" s="317">
        <v>17.633333333333333</v>
      </c>
      <c r="I483" s="317">
        <v>18.166666666666671</v>
      </c>
      <c r="J483" s="317">
        <v>18.983333333333334</v>
      </c>
      <c r="K483" s="316">
        <v>17.350000000000001</v>
      </c>
      <c r="L483" s="316">
        <v>16</v>
      </c>
      <c r="M483" s="316">
        <v>12.53091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6233.75</v>
      </c>
      <c r="D484" s="317">
        <v>6214.2666666666664</v>
      </c>
      <c r="E484" s="317">
        <v>6149.5333333333328</v>
      </c>
      <c r="F484" s="317">
        <v>6065.3166666666666</v>
      </c>
      <c r="G484" s="317">
        <v>6000.583333333333</v>
      </c>
      <c r="H484" s="317">
        <v>6298.4833333333327</v>
      </c>
      <c r="I484" s="317">
        <v>6363.2166666666662</v>
      </c>
      <c r="J484" s="317">
        <v>6447.4333333333325</v>
      </c>
      <c r="K484" s="316">
        <v>6279</v>
      </c>
      <c r="L484" s="316">
        <v>6130.05</v>
      </c>
      <c r="M484" s="316">
        <v>3.7194500000000001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36.700000000000003</v>
      </c>
      <c r="D485" s="317">
        <v>36.949999999999996</v>
      </c>
      <c r="E485" s="317">
        <v>36.249999999999993</v>
      </c>
      <c r="F485" s="317">
        <v>35.799999999999997</v>
      </c>
      <c r="G485" s="317">
        <v>35.099999999999994</v>
      </c>
      <c r="H485" s="317">
        <v>37.399999999999991</v>
      </c>
      <c r="I485" s="317">
        <v>38.099999999999994</v>
      </c>
      <c r="J485" s="317">
        <v>38.54999999999999</v>
      </c>
      <c r="K485" s="316">
        <v>37.65</v>
      </c>
      <c r="L485" s="316">
        <v>36.5</v>
      </c>
      <c r="M485" s="316">
        <v>83.419839999999994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821.1</v>
      </c>
      <c r="D486" s="317">
        <v>819.11666666666667</v>
      </c>
      <c r="E486" s="317">
        <v>811.23333333333335</v>
      </c>
      <c r="F486" s="317">
        <v>801.36666666666667</v>
      </c>
      <c r="G486" s="317">
        <v>793.48333333333335</v>
      </c>
      <c r="H486" s="317">
        <v>828.98333333333335</v>
      </c>
      <c r="I486" s="317">
        <v>836.86666666666679</v>
      </c>
      <c r="J486" s="317">
        <v>846.73333333333335</v>
      </c>
      <c r="K486" s="316">
        <v>827</v>
      </c>
      <c r="L486" s="316">
        <v>809.25</v>
      </c>
      <c r="M486" s="316">
        <v>17.923680000000001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736.8</v>
      </c>
      <c r="D487" s="317">
        <v>735.69999999999993</v>
      </c>
      <c r="E487" s="317">
        <v>726.39999999999986</v>
      </c>
      <c r="F487" s="317">
        <v>715.99999999999989</v>
      </c>
      <c r="G487" s="317">
        <v>706.69999999999982</v>
      </c>
      <c r="H487" s="317">
        <v>746.09999999999991</v>
      </c>
      <c r="I487" s="317">
        <v>755.39999999999986</v>
      </c>
      <c r="J487" s="317">
        <v>765.8</v>
      </c>
      <c r="K487" s="316">
        <v>745</v>
      </c>
      <c r="L487" s="316">
        <v>725.3</v>
      </c>
      <c r="M487" s="316">
        <v>0.61319000000000001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425.95</v>
      </c>
      <c r="D488" s="317">
        <v>424.09999999999997</v>
      </c>
      <c r="E488" s="317">
        <v>411.84999999999991</v>
      </c>
      <c r="F488" s="317">
        <v>397.74999999999994</v>
      </c>
      <c r="G488" s="317">
        <v>385.49999999999989</v>
      </c>
      <c r="H488" s="317">
        <v>438.19999999999993</v>
      </c>
      <c r="I488" s="317">
        <v>450.45000000000005</v>
      </c>
      <c r="J488" s="317">
        <v>464.54999999999995</v>
      </c>
      <c r="K488" s="316">
        <v>436.35</v>
      </c>
      <c r="L488" s="316">
        <v>410</v>
      </c>
      <c r="M488" s="316">
        <v>0.86538000000000004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31.4</v>
      </c>
      <c r="D489" s="317">
        <v>31.616666666666664</v>
      </c>
      <c r="E489" s="317">
        <v>30.93333333333333</v>
      </c>
      <c r="F489" s="317">
        <v>30.466666666666665</v>
      </c>
      <c r="G489" s="317">
        <v>29.783333333333331</v>
      </c>
      <c r="H489" s="317">
        <v>32.083333333333329</v>
      </c>
      <c r="I489" s="317">
        <v>32.766666666666659</v>
      </c>
      <c r="J489" s="317">
        <v>33.233333333333327</v>
      </c>
      <c r="K489" s="316">
        <v>32.299999999999997</v>
      </c>
      <c r="L489" s="316">
        <v>31.15</v>
      </c>
      <c r="M489" s="316">
        <v>31.506019999999999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713.1</v>
      </c>
      <c r="D490" s="317">
        <v>720.86666666666667</v>
      </c>
      <c r="E490" s="317">
        <v>703.73333333333335</v>
      </c>
      <c r="F490" s="317">
        <v>694.36666666666667</v>
      </c>
      <c r="G490" s="317">
        <v>677.23333333333335</v>
      </c>
      <c r="H490" s="317">
        <v>730.23333333333335</v>
      </c>
      <c r="I490" s="317">
        <v>747.36666666666679</v>
      </c>
      <c r="J490" s="317">
        <v>756.73333333333335</v>
      </c>
      <c r="K490" s="316">
        <v>738</v>
      </c>
      <c r="L490" s="316">
        <v>711.5</v>
      </c>
      <c r="M490" s="316">
        <v>0.49282999999999999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354.55</v>
      </c>
      <c r="D491" s="317">
        <v>356.8</v>
      </c>
      <c r="E491" s="317">
        <v>348.25</v>
      </c>
      <c r="F491" s="317">
        <v>341.95</v>
      </c>
      <c r="G491" s="317">
        <v>333.4</v>
      </c>
      <c r="H491" s="317">
        <v>363.1</v>
      </c>
      <c r="I491" s="317">
        <v>371.65000000000009</v>
      </c>
      <c r="J491" s="317">
        <v>377.95000000000005</v>
      </c>
      <c r="K491" s="316">
        <v>365.35</v>
      </c>
      <c r="L491" s="316">
        <v>350.5</v>
      </c>
      <c r="M491" s="316">
        <v>3.2078099999999998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1103.2</v>
      </c>
      <c r="D492" s="317">
        <v>1105.9666666666667</v>
      </c>
      <c r="E492" s="317">
        <v>1083.2333333333333</v>
      </c>
      <c r="F492" s="317">
        <v>1063.2666666666667</v>
      </c>
      <c r="G492" s="317">
        <v>1040.5333333333333</v>
      </c>
      <c r="H492" s="317">
        <v>1125.9333333333334</v>
      </c>
      <c r="I492" s="317">
        <v>1148.666666666667</v>
      </c>
      <c r="J492" s="317">
        <v>1168.6333333333334</v>
      </c>
      <c r="K492" s="316">
        <v>1128.7</v>
      </c>
      <c r="L492" s="316">
        <v>1086</v>
      </c>
      <c r="M492" s="316">
        <v>4.2612199999999998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319.8</v>
      </c>
      <c r="D493" s="317">
        <v>320.58333333333331</v>
      </c>
      <c r="E493" s="317">
        <v>315.46666666666664</v>
      </c>
      <c r="F493" s="317">
        <v>311.13333333333333</v>
      </c>
      <c r="G493" s="317">
        <v>306.01666666666665</v>
      </c>
      <c r="H493" s="317">
        <v>324.91666666666663</v>
      </c>
      <c r="I493" s="317">
        <v>330.0333333333333</v>
      </c>
      <c r="J493" s="317">
        <v>334.36666666666662</v>
      </c>
      <c r="K493" s="316">
        <v>325.7</v>
      </c>
      <c r="L493" s="316">
        <v>316.25</v>
      </c>
      <c r="M493" s="316">
        <v>126.82808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1975.3</v>
      </c>
      <c r="D494" s="317">
        <v>1999.7</v>
      </c>
      <c r="E494" s="317">
        <v>1941.4</v>
      </c>
      <c r="F494" s="317">
        <v>1907.5</v>
      </c>
      <c r="G494" s="317">
        <v>1849.2</v>
      </c>
      <c r="H494" s="317">
        <v>2033.6000000000001</v>
      </c>
      <c r="I494" s="317">
        <v>2091.8999999999996</v>
      </c>
      <c r="J494" s="317">
        <v>2125.8000000000002</v>
      </c>
      <c r="K494" s="316">
        <v>2058</v>
      </c>
      <c r="L494" s="316">
        <v>1965.8</v>
      </c>
      <c r="M494" s="316">
        <v>0.55130000000000001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219.95</v>
      </c>
      <c r="D495" s="317">
        <v>218.29999999999998</v>
      </c>
      <c r="E495" s="317">
        <v>214.29999999999995</v>
      </c>
      <c r="F495" s="317">
        <v>208.64999999999998</v>
      </c>
      <c r="G495" s="317">
        <v>204.64999999999995</v>
      </c>
      <c r="H495" s="317">
        <v>223.94999999999996</v>
      </c>
      <c r="I495" s="317">
        <v>227.95000000000002</v>
      </c>
      <c r="J495" s="317">
        <v>233.59999999999997</v>
      </c>
      <c r="K495" s="316">
        <v>222.3</v>
      </c>
      <c r="L495" s="316">
        <v>212.65</v>
      </c>
      <c r="M495" s="316">
        <v>2.3080599999999998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2050.4</v>
      </c>
      <c r="D496" s="317">
        <v>2062.75</v>
      </c>
      <c r="E496" s="317">
        <v>2005.5</v>
      </c>
      <c r="F496" s="317">
        <v>1960.6</v>
      </c>
      <c r="G496" s="317">
        <v>1903.35</v>
      </c>
      <c r="H496" s="317">
        <v>2107.65</v>
      </c>
      <c r="I496" s="317">
        <v>2164.9</v>
      </c>
      <c r="J496" s="317">
        <v>2209.8000000000002</v>
      </c>
      <c r="K496" s="316">
        <v>2120</v>
      </c>
      <c r="L496" s="316">
        <v>2017.85</v>
      </c>
      <c r="M496" s="316">
        <v>0.78320999999999996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585.85</v>
      </c>
      <c r="D497" s="317">
        <v>590.6</v>
      </c>
      <c r="E497" s="317">
        <v>577.25</v>
      </c>
      <c r="F497" s="317">
        <v>568.65</v>
      </c>
      <c r="G497" s="317">
        <v>555.29999999999995</v>
      </c>
      <c r="H497" s="317">
        <v>599.20000000000005</v>
      </c>
      <c r="I497" s="317">
        <v>612.55000000000018</v>
      </c>
      <c r="J497" s="317">
        <v>621.15000000000009</v>
      </c>
      <c r="K497" s="316">
        <v>603.95000000000005</v>
      </c>
      <c r="L497" s="316">
        <v>582</v>
      </c>
      <c r="M497" s="316">
        <v>2.6885599999999998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2998</v>
      </c>
      <c r="D498" s="317">
        <v>3016.9833333333336</v>
      </c>
      <c r="E498" s="317">
        <v>2953.9666666666672</v>
      </c>
      <c r="F498" s="317">
        <v>2909.9333333333334</v>
      </c>
      <c r="G498" s="317">
        <v>2846.916666666667</v>
      </c>
      <c r="H498" s="317">
        <v>3061.0166666666673</v>
      </c>
      <c r="I498" s="317">
        <v>3124.0333333333338</v>
      </c>
      <c r="J498" s="317">
        <v>3168.0666666666675</v>
      </c>
      <c r="K498" s="316">
        <v>3080</v>
      </c>
      <c r="L498" s="316">
        <v>2972.95</v>
      </c>
      <c r="M498" s="316">
        <v>0.10231999999999999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985.6</v>
      </c>
      <c r="D499" s="317">
        <v>997.94999999999993</v>
      </c>
      <c r="E499" s="317">
        <v>965.89999999999986</v>
      </c>
      <c r="F499" s="317">
        <v>946.19999999999993</v>
      </c>
      <c r="G499" s="317">
        <v>914.14999999999986</v>
      </c>
      <c r="H499" s="317">
        <v>1017.6499999999999</v>
      </c>
      <c r="I499" s="317">
        <v>1049.6999999999998</v>
      </c>
      <c r="J499" s="317">
        <v>1069.3999999999999</v>
      </c>
      <c r="K499" s="316">
        <v>1030</v>
      </c>
      <c r="L499" s="316">
        <v>978.25</v>
      </c>
      <c r="M499" s="316">
        <v>19.50263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350.5</v>
      </c>
      <c r="D500" s="317">
        <v>345.86666666666662</v>
      </c>
      <c r="E500" s="317">
        <v>337.73333333333323</v>
      </c>
      <c r="F500" s="317">
        <v>324.96666666666664</v>
      </c>
      <c r="G500" s="317">
        <v>316.83333333333326</v>
      </c>
      <c r="H500" s="317">
        <v>358.63333333333321</v>
      </c>
      <c r="I500" s="317">
        <v>366.76666666666654</v>
      </c>
      <c r="J500" s="317">
        <v>379.53333333333319</v>
      </c>
      <c r="K500" s="316">
        <v>354</v>
      </c>
      <c r="L500" s="316">
        <v>333.1</v>
      </c>
      <c r="M500" s="316">
        <v>8.14621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200.7</v>
      </c>
      <c r="D501" s="317">
        <v>198.58333333333334</v>
      </c>
      <c r="E501" s="317">
        <v>191.4666666666667</v>
      </c>
      <c r="F501" s="317">
        <v>182.23333333333335</v>
      </c>
      <c r="G501" s="317">
        <v>175.1166666666667</v>
      </c>
      <c r="H501" s="317">
        <v>207.81666666666669</v>
      </c>
      <c r="I501" s="317">
        <v>214.93333333333331</v>
      </c>
      <c r="J501" s="317">
        <v>224.16666666666669</v>
      </c>
      <c r="K501" s="316">
        <v>205.7</v>
      </c>
      <c r="L501" s="316">
        <v>189.35</v>
      </c>
      <c r="M501" s="316">
        <v>25.97221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68.2</v>
      </c>
      <c r="D502" s="317">
        <v>68.399999999999991</v>
      </c>
      <c r="E502" s="317">
        <v>67.549999999999983</v>
      </c>
      <c r="F502" s="317">
        <v>66.899999999999991</v>
      </c>
      <c r="G502" s="317">
        <v>66.049999999999983</v>
      </c>
      <c r="H502" s="317">
        <v>69.049999999999983</v>
      </c>
      <c r="I502" s="317">
        <v>69.899999999999977</v>
      </c>
      <c r="J502" s="317">
        <v>70.549999999999983</v>
      </c>
      <c r="K502" s="316">
        <v>69.25</v>
      </c>
      <c r="L502" s="316">
        <v>67.75</v>
      </c>
      <c r="M502" s="316">
        <v>16.03884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453.6</v>
      </c>
      <c r="D503" s="317">
        <v>454.36666666666662</v>
      </c>
      <c r="E503" s="317">
        <v>446.83333333333326</v>
      </c>
      <c r="F503" s="317">
        <v>440.06666666666666</v>
      </c>
      <c r="G503" s="317">
        <v>432.5333333333333</v>
      </c>
      <c r="H503" s="317">
        <v>461.13333333333321</v>
      </c>
      <c r="I503" s="317">
        <v>468.66666666666663</v>
      </c>
      <c r="J503" s="317">
        <v>475.43333333333317</v>
      </c>
      <c r="K503" s="316">
        <v>461.9</v>
      </c>
      <c r="L503" s="316">
        <v>447.6</v>
      </c>
      <c r="M503" s="316">
        <v>3.1207500000000001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1567.4</v>
      </c>
      <c r="D504" s="317">
        <v>1565.55</v>
      </c>
      <c r="E504" s="317">
        <v>1549.85</v>
      </c>
      <c r="F504" s="317">
        <v>1532.3</v>
      </c>
      <c r="G504" s="317">
        <v>1516.6</v>
      </c>
      <c r="H504" s="317">
        <v>1583.1</v>
      </c>
      <c r="I504" s="317">
        <v>1598.8000000000002</v>
      </c>
      <c r="J504" s="317">
        <v>1616.35</v>
      </c>
      <c r="K504" s="316">
        <v>1581.25</v>
      </c>
      <c r="L504" s="316">
        <v>1548</v>
      </c>
      <c r="M504" s="316">
        <v>1.5834900000000001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481.25</v>
      </c>
      <c r="D505" s="317">
        <v>485.7</v>
      </c>
      <c r="E505" s="317">
        <v>476.15</v>
      </c>
      <c r="F505" s="317">
        <v>471.05</v>
      </c>
      <c r="G505" s="317">
        <v>461.5</v>
      </c>
      <c r="H505" s="317">
        <v>490.79999999999995</v>
      </c>
      <c r="I505" s="317">
        <v>500.35</v>
      </c>
      <c r="J505" s="317">
        <v>505.44999999999993</v>
      </c>
      <c r="K505" s="316">
        <v>495.25</v>
      </c>
      <c r="L505" s="316">
        <v>480.6</v>
      </c>
      <c r="M505" s="316">
        <v>76.954840000000004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283.25</v>
      </c>
      <c r="D506" s="317">
        <v>272.01666666666665</v>
      </c>
      <c r="E506" s="317">
        <v>255.63333333333333</v>
      </c>
      <c r="F506" s="317">
        <v>228.01666666666668</v>
      </c>
      <c r="G506" s="317">
        <v>211.63333333333335</v>
      </c>
      <c r="H506" s="317">
        <v>299.63333333333333</v>
      </c>
      <c r="I506" s="317">
        <v>316.01666666666665</v>
      </c>
      <c r="J506" s="317">
        <v>343.63333333333327</v>
      </c>
      <c r="K506" s="316">
        <v>288.39999999999998</v>
      </c>
      <c r="L506" s="316">
        <v>244.4</v>
      </c>
      <c r="M506" s="316">
        <v>59.917479999999998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13.9</v>
      </c>
      <c r="D507" s="339">
        <v>13.699999999999998</v>
      </c>
      <c r="E507" s="339">
        <v>13.399999999999995</v>
      </c>
      <c r="F507" s="339">
        <v>12.899999999999997</v>
      </c>
      <c r="G507" s="339">
        <v>12.599999999999994</v>
      </c>
      <c r="H507" s="339">
        <v>14.199999999999996</v>
      </c>
      <c r="I507" s="339">
        <v>14.499999999999996</v>
      </c>
      <c r="J507" s="338">
        <v>14.999999999999996</v>
      </c>
      <c r="K507" s="338">
        <v>14</v>
      </c>
      <c r="L507" s="338">
        <v>13.2</v>
      </c>
      <c r="M507" s="270">
        <v>1975.53271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242.45</v>
      </c>
      <c r="D508" s="339">
        <v>243.88333333333333</v>
      </c>
      <c r="E508" s="339">
        <v>239.56666666666666</v>
      </c>
      <c r="F508" s="339">
        <v>236.68333333333334</v>
      </c>
      <c r="G508" s="339">
        <v>232.36666666666667</v>
      </c>
      <c r="H508" s="339">
        <v>246.76666666666665</v>
      </c>
      <c r="I508" s="339">
        <v>251.08333333333331</v>
      </c>
      <c r="J508" s="338">
        <v>253.96666666666664</v>
      </c>
      <c r="K508" s="338">
        <v>248.2</v>
      </c>
      <c r="L508" s="338">
        <v>241</v>
      </c>
      <c r="M508" s="270">
        <v>72.699460000000002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302.64999999999998</v>
      </c>
      <c r="D509" s="339">
        <v>303.89999999999998</v>
      </c>
      <c r="E509" s="339">
        <v>299.89999999999998</v>
      </c>
      <c r="F509" s="339">
        <v>297.14999999999998</v>
      </c>
      <c r="G509" s="339">
        <v>293.14999999999998</v>
      </c>
      <c r="H509" s="339">
        <v>306.64999999999998</v>
      </c>
      <c r="I509" s="339">
        <v>310.64999999999998</v>
      </c>
      <c r="J509" s="338">
        <v>313.39999999999998</v>
      </c>
      <c r="K509" s="338">
        <v>307.89999999999998</v>
      </c>
      <c r="L509" s="338">
        <v>301.14999999999998</v>
      </c>
      <c r="M509" s="270">
        <v>11.91616</v>
      </c>
      <c r="N509" s="1"/>
      <c r="O509" s="1"/>
    </row>
    <row r="510" spans="1:15" ht="12.75" customHeight="1">
      <c r="A510" s="30"/>
      <c r="B510" s="338" t="s">
        <v>560</v>
      </c>
      <c r="C510" s="339">
        <v>1617.75</v>
      </c>
      <c r="D510" s="339">
        <v>1634.7166666666665</v>
      </c>
      <c r="E510" s="339">
        <v>1583.0333333333328</v>
      </c>
      <c r="F510" s="339">
        <v>1548.3166666666664</v>
      </c>
      <c r="G510" s="339">
        <v>1496.6333333333328</v>
      </c>
      <c r="H510" s="339">
        <v>1669.4333333333329</v>
      </c>
      <c r="I510" s="339">
        <v>1721.1166666666668</v>
      </c>
      <c r="J510" s="338">
        <v>1755.833333333333</v>
      </c>
      <c r="K510" s="338">
        <v>1686.4</v>
      </c>
      <c r="L510" s="338">
        <v>1600</v>
      </c>
      <c r="M510" s="270">
        <v>0.25357000000000002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1" t="s">
        <v>563</v>
      </c>
      <c r="C7" s="470"/>
      <c r="D7" s="7">
        <f>Main!B10</f>
        <v>44700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44699</v>
      </c>
      <c r="B10" s="29">
        <v>539196</v>
      </c>
      <c r="C10" s="28" t="s">
        <v>1039</v>
      </c>
      <c r="D10" s="28" t="s">
        <v>1040</v>
      </c>
      <c r="E10" s="28" t="s">
        <v>572</v>
      </c>
      <c r="F10" s="87">
        <v>75000</v>
      </c>
      <c r="G10" s="29">
        <v>75.349999999999994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44699</v>
      </c>
      <c r="B11" s="29">
        <v>542579</v>
      </c>
      <c r="C11" s="28" t="s">
        <v>1041</v>
      </c>
      <c r="D11" s="28" t="s">
        <v>1042</v>
      </c>
      <c r="E11" s="28" t="s">
        <v>572</v>
      </c>
      <c r="F11" s="87">
        <v>130500</v>
      </c>
      <c r="G11" s="29">
        <v>66.06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44699</v>
      </c>
      <c r="B12" s="29">
        <v>542579</v>
      </c>
      <c r="C12" s="28" t="s">
        <v>1041</v>
      </c>
      <c r="D12" s="28" t="s">
        <v>1043</v>
      </c>
      <c r="E12" s="28" t="s">
        <v>573</v>
      </c>
      <c r="F12" s="87">
        <v>157000</v>
      </c>
      <c r="G12" s="29">
        <v>66.040000000000006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44699</v>
      </c>
      <c r="B13" s="29">
        <v>540135</v>
      </c>
      <c r="C13" s="28" t="s">
        <v>1009</v>
      </c>
      <c r="D13" s="28" t="s">
        <v>1010</v>
      </c>
      <c r="E13" s="28" t="s">
        <v>573</v>
      </c>
      <c r="F13" s="87">
        <v>5325034</v>
      </c>
      <c r="G13" s="29">
        <v>1.52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44699</v>
      </c>
      <c r="B14" s="29">
        <v>540135</v>
      </c>
      <c r="C14" s="28" t="s">
        <v>1009</v>
      </c>
      <c r="D14" s="28" t="s">
        <v>1044</v>
      </c>
      <c r="E14" s="28" t="s">
        <v>572</v>
      </c>
      <c r="F14" s="87">
        <v>2959015</v>
      </c>
      <c r="G14" s="29">
        <v>1.55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44699</v>
      </c>
      <c r="B15" s="29">
        <v>540135</v>
      </c>
      <c r="C15" s="28" t="s">
        <v>1009</v>
      </c>
      <c r="D15" s="28" t="s">
        <v>1044</v>
      </c>
      <c r="E15" s="28" t="s">
        <v>573</v>
      </c>
      <c r="F15" s="87">
        <v>2875015</v>
      </c>
      <c r="G15" s="29">
        <v>1.54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44699</v>
      </c>
      <c r="B16" s="29">
        <v>540135</v>
      </c>
      <c r="C16" s="28" t="s">
        <v>1009</v>
      </c>
      <c r="D16" s="28" t="s">
        <v>989</v>
      </c>
      <c r="E16" s="28" t="s">
        <v>572</v>
      </c>
      <c r="F16" s="87">
        <v>3127669</v>
      </c>
      <c r="G16" s="29">
        <v>1.53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44699</v>
      </c>
      <c r="B17" s="29">
        <v>540135</v>
      </c>
      <c r="C17" s="28" t="s">
        <v>1009</v>
      </c>
      <c r="D17" s="28" t="s">
        <v>989</v>
      </c>
      <c r="E17" s="28" t="s">
        <v>573</v>
      </c>
      <c r="F17" s="87">
        <v>2127669</v>
      </c>
      <c r="G17" s="29">
        <v>1.53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44699</v>
      </c>
      <c r="B18" s="29">
        <v>540135</v>
      </c>
      <c r="C18" s="28" t="s">
        <v>1009</v>
      </c>
      <c r="D18" s="28" t="s">
        <v>953</v>
      </c>
      <c r="E18" s="28" t="s">
        <v>572</v>
      </c>
      <c r="F18" s="87">
        <v>3509999</v>
      </c>
      <c r="G18" s="29">
        <v>1.52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44699</v>
      </c>
      <c r="B19" s="29">
        <v>540135</v>
      </c>
      <c r="C19" s="28" t="s">
        <v>1009</v>
      </c>
      <c r="D19" s="28" t="s">
        <v>953</v>
      </c>
      <c r="E19" s="28" t="s">
        <v>573</v>
      </c>
      <c r="F19" s="87">
        <v>3509999</v>
      </c>
      <c r="G19" s="29">
        <v>1.52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44699</v>
      </c>
      <c r="B20" s="29">
        <v>539621</v>
      </c>
      <c r="C20" s="28" t="s">
        <v>974</v>
      </c>
      <c r="D20" s="28" t="s">
        <v>953</v>
      </c>
      <c r="E20" s="28" t="s">
        <v>573</v>
      </c>
      <c r="F20" s="87">
        <v>301045</v>
      </c>
      <c r="G20" s="29">
        <v>2.4300000000000002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44699</v>
      </c>
      <c r="B21" s="29">
        <v>539621</v>
      </c>
      <c r="C21" s="28" t="s">
        <v>974</v>
      </c>
      <c r="D21" s="28" t="s">
        <v>1045</v>
      </c>
      <c r="E21" s="28" t="s">
        <v>572</v>
      </c>
      <c r="F21" s="87">
        <v>500000</v>
      </c>
      <c r="G21" s="29">
        <v>2.46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44699</v>
      </c>
      <c r="B22" s="29">
        <v>539621</v>
      </c>
      <c r="C22" s="28" t="s">
        <v>974</v>
      </c>
      <c r="D22" s="28" t="s">
        <v>1046</v>
      </c>
      <c r="E22" s="28" t="s">
        <v>573</v>
      </c>
      <c r="F22" s="87">
        <v>332000</v>
      </c>
      <c r="G22" s="29">
        <v>2.42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44699</v>
      </c>
      <c r="B23" s="29">
        <v>540956</v>
      </c>
      <c r="C23" s="28" t="s">
        <v>1047</v>
      </c>
      <c r="D23" s="28" t="s">
        <v>1048</v>
      </c>
      <c r="E23" s="28" t="s">
        <v>573</v>
      </c>
      <c r="F23" s="87">
        <v>651650</v>
      </c>
      <c r="G23" s="29">
        <v>24.19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44699</v>
      </c>
      <c r="B24" s="29">
        <v>543516</v>
      </c>
      <c r="C24" s="28" t="s">
        <v>1049</v>
      </c>
      <c r="D24" s="28" t="s">
        <v>1050</v>
      </c>
      <c r="E24" s="28" t="s">
        <v>572</v>
      </c>
      <c r="F24" s="87">
        <v>10000</v>
      </c>
      <c r="G24" s="29">
        <v>60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44699</v>
      </c>
      <c r="B25" s="29">
        <v>539405</v>
      </c>
      <c r="C25" s="28" t="s">
        <v>1051</v>
      </c>
      <c r="D25" s="28" t="s">
        <v>1052</v>
      </c>
      <c r="E25" s="28" t="s">
        <v>572</v>
      </c>
      <c r="F25" s="87">
        <v>19507</v>
      </c>
      <c r="G25" s="29">
        <v>20.25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44699</v>
      </c>
      <c r="B26" s="29">
        <v>539405</v>
      </c>
      <c r="C26" s="28" t="s">
        <v>1051</v>
      </c>
      <c r="D26" s="28" t="s">
        <v>1053</v>
      </c>
      <c r="E26" s="28" t="s">
        <v>573</v>
      </c>
      <c r="F26" s="87">
        <v>24400</v>
      </c>
      <c r="G26" s="29">
        <v>20.25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44699</v>
      </c>
      <c r="B27" s="29">
        <v>542803</v>
      </c>
      <c r="C27" s="28" t="s">
        <v>1054</v>
      </c>
      <c r="D27" s="28" t="s">
        <v>1055</v>
      </c>
      <c r="E27" s="28" t="s">
        <v>572</v>
      </c>
      <c r="F27" s="87">
        <v>11350</v>
      </c>
      <c r="G27" s="29">
        <v>29.66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44699</v>
      </c>
      <c r="B28" s="29">
        <v>543521</v>
      </c>
      <c r="C28" s="28" t="s">
        <v>1056</v>
      </c>
      <c r="D28" s="28" t="s">
        <v>1057</v>
      </c>
      <c r="E28" s="28" t="s">
        <v>572</v>
      </c>
      <c r="F28" s="87">
        <v>100000</v>
      </c>
      <c r="G28" s="29">
        <v>7.96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44699</v>
      </c>
      <c r="B29" s="29">
        <v>530197</v>
      </c>
      <c r="C29" s="28" t="s">
        <v>1058</v>
      </c>
      <c r="D29" s="28" t="s">
        <v>1059</v>
      </c>
      <c r="E29" s="28" t="s">
        <v>572</v>
      </c>
      <c r="F29" s="87">
        <v>30098</v>
      </c>
      <c r="G29" s="29">
        <v>19.649999999999999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44699</v>
      </c>
      <c r="B30" s="29">
        <v>530197</v>
      </c>
      <c r="C30" s="28" t="s">
        <v>1058</v>
      </c>
      <c r="D30" s="28" t="s">
        <v>1060</v>
      </c>
      <c r="E30" s="28" t="s">
        <v>573</v>
      </c>
      <c r="F30" s="87">
        <v>30098</v>
      </c>
      <c r="G30" s="29">
        <v>19.649999999999999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44699</v>
      </c>
      <c r="B31" s="29">
        <v>543372</v>
      </c>
      <c r="C31" s="28" t="s">
        <v>1061</v>
      </c>
      <c r="D31" s="28" t="s">
        <v>1062</v>
      </c>
      <c r="E31" s="28" t="s">
        <v>572</v>
      </c>
      <c r="F31" s="87">
        <v>2000</v>
      </c>
      <c r="G31" s="29">
        <v>81.599999999999994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44699</v>
      </c>
      <c r="B32" s="29">
        <v>543372</v>
      </c>
      <c r="C32" s="28" t="s">
        <v>1061</v>
      </c>
      <c r="D32" s="28" t="s">
        <v>1062</v>
      </c>
      <c r="E32" s="28" t="s">
        <v>573</v>
      </c>
      <c r="F32" s="87">
        <v>14000</v>
      </c>
      <c r="G32" s="29">
        <v>74.66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44699</v>
      </c>
      <c r="B33" s="29">
        <v>543520</v>
      </c>
      <c r="C33" s="28" t="s">
        <v>1063</v>
      </c>
      <c r="D33" s="28" t="s">
        <v>1064</v>
      </c>
      <c r="E33" s="28" t="s">
        <v>573</v>
      </c>
      <c r="F33" s="87">
        <v>55000</v>
      </c>
      <c r="G33" s="29">
        <v>85.53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44699</v>
      </c>
      <c r="B34" s="29">
        <v>543520</v>
      </c>
      <c r="C34" s="28" t="s">
        <v>1063</v>
      </c>
      <c r="D34" s="28" t="s">
        <v>1013</v>
      </c>
      <c r="E34" s="28" t="s">
        <v>572</v>
      </c>
      <c r="F34" s="87">
        <v>77000</v>
      </c>
      <c r="G34" s="29">
        <v>92.21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44699</v>
      </c>
      <c r="B35" s="29">
        <v>509051</v>
      </c>
      <c r="C35" s="28" t="s">
        <v>1065</v>
      </c>
      <c r="D35" s="28" t="s">
        <v>1066</v>
      </c>
      <c r="E35" s="28" t="s">
        <v>573</v>
      </c>
      <c r="F35" s="87">
        <v>6500000</v>
      </c>
      <c r="G35" s="29">
        <v>3.74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44699</v>
      </c>
      <c r="B36" s="29">
        <v>509051</v>
      </c>
      <c r="C36" s="28" t="s">
        <v>1065</v>
      </c>
      <c r="D36" s="28" t="s">
        <v>953</v>
      </c>
      <c r="E36" s="28" t="s">
        <v>572</v>
      </c>
      <c r="F36" s="87">
        <v>7000003</v>
      </c>
      <c r="G36" s="29">
        <v>3.46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44699</v>
      </c>
      <c r="B37" s="29">
        <v>509051</v>
      </c>
      <c r="C37" s="28" t="s">
        <v>1065</v>
      </c>
      <c r="D37" s="28" t="s">
        <v>953</v>
      </c>
      <c r="E37" s="28" t="s">
        <v>573</v>
      </c>
      <c r="F37" s="87">
        <v>1743457</v>
      </c>
      <c r="G37" s="29">
        <v>3.61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44699</v>
      </c>
      <c r="B38" s="29">
        <v>526859</v>
      </c>
      <c r="C38" s="28" t="s">
        <v>1011</v>
      </c>
      <c r="D38" s="28" t="s">
        <v>989</v>
      </c>
      <c r="E38" s="28" t="s">
        <v>572</v>
      </c>
      <c r="F38" s="87">
        <v>616000</v>
      </c>
      <c r="G38" s="29">
        <v>6.94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44699</v>
      </c>
      <c r="B39" s="29">
        <v>526859</v>
      </c>
      <c r="C39" s="28" t="s">
        <v>1011</v>
      </c>
      <c r="D39" s="28" t="s">
        <v>989</v>
      </c>
      <c r="E39" s="28" t="s">
        <v>573</v>
      </c>
      <c r="F39" s="87">
        <v>565100</v>
      </c>
      <c r="G39" s="29">
        <v>7.04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44699</v>
      </c>
      <c r="B40" s="29">
        <v>531328</v>
      </c>
      <c r="C40" s="28" t="s">
        <v>986</v>
      </c>
      <c r="D40" s="28" t="s">
        <v>987</v>
      </c>
      <c r="E40" s="28" t="s">
        <v>573</v>
      </c>
      <c r="F40" s="87">
        <v>833588</v>
      </c>
      <c r="G40" s="29">
        <v>0.89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44699</v>
      </c>
      <c r="B41" s="29">
        <v>540360</v>
      </c>
      <c r="C41" s="28" t="s">
        <v>1012</v>
      </c>
      <c r="D41" s="28" t="s">
        <v>1013</v>
      </c>
      <c r="E41" s="28" t="s">
        <v>572</v>
      </c>
      <c r="F41" s="87">
        <v>42100</v>
      </c>
      <c r="G41" s="29">
        <v>65.14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44699</v>
      </c>
      <c r="B42" s="29">
        <v>540360</v>
      </c>
      <c r="C42" s="28" t="s">
        <v>1012</v>
      </c>
      <c r="D42" s="28" t="s">
        <v>1067</v>
      </c>
      <c r="E42" s="28" t="s">
        <v>572</v>
      </c>
      <c r="F42" s="87">
        <v>1906</v>
      </c>
      <c r="G42" s="29">
        <v>68.66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44699</v>
      </c>
      <c r="B43" s="29">
        <v>540360</v>
      </c>
      <c r="C43" s="28" t="s">
        <v>1012</v>
      </c>
      <c r="D43" s="28" t="s">
        <v>1067</v>
      </c>
      <c r="E43" s="28" t="s">
        <v>573</v>
      </c>
      <c r="F43" s="87">
        <v>27106</v>
      </c>
      <c r="G43" s="29">
        <v>62.89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44699</v>
      </c>
      <c r="B44" s="29">
        <v>509040</v>
      </c>
      <c r="C44" s="28" t="s">
        <v>1068</v>
      </c>
      <c r="D44" s="28" t="s">
        <v>1014</v>
      </c>
      <c r="E44" s="28" t="s">
        <v>572</v>
      </c>
      <c r="F44" s="87">
        <v>25000</v>
      </c>
      <c r="G44" s="29">
        <v>54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44699</v>
      </c>
      <c r="B45" s="29">
        <v>509040</v>
      </c>
      <c r="C45" s="28" t="s">
        <v>1068</v>
      </c>
      <c r="D45" s="28" t="s">
        <v>1069</v>
      </c>
      <c r="E45" s="28" t="s">
        <v>573</v>
      </c>
      <c r="F45" s="87">
        <v>22400</v>
      </c>
      <c r="G45" s="29">
        <v>54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44699</v>
      </c>
      <c r="B46" s="29">
        <v>509040</v>
      </c>
      <c r="C46" s="28" t="s">
        <v>1068</v>
      </c>
      <c r="D46" s="28" t="s">
        <v>1070</v>
      </c>
      <c r="E46" s="28" t="s">
        <v>573</v>
      </c>
      <c r="F46" s="87">
        <v>52091</v>
      </c>
      <c r="G46" s="29">
        <v>54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44699</v>
      </c>
      <c r="B47" s="29">
        <v>539143</v>
      </c>
      <c r="C47" s="28" t="s">
        <v>933</v>
      </c>
      <c r="D47" s="28" t="s">
        <v>1071</v>
      </c>
      <c r="E47" s="28" t="s">
        <v>572</v>
      </c>
      <c r="F47" s="87">
        <v>133944</v>
      </c>
      <c r="G47" s="29">
        <v>31.01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44699</v>
      </c>
      <c r="B48" s="29">
        <v>539143</v>
      </c>
      <c r="C48" s="28" t="s">
        <v>933</v>
      </c>
      <c r="D48" s="28" t="s">
        <v>1071</v>
      </c>
      <c r="E48" s="28" t="s">
        <v>573</v>
      </c>
      <c r="F48" s="87">
        <v>51697</v>
      </c>
      <c r="G48" s="29">
        <v>31.6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44699</v>
      </c>
      <c r="B49" s="29">
        <v>539143</v>
      </c>
      <c r="C49" s="28" t="s">
        <v>933</v>
      </c>
      <c r="D49" s="28" t="s">
        <v>1072</v>
      </c>
      <c r="E49" s="28" t="s">
        <v>572</v>
      </c>
      <c r="F49" s="87">
        <v>63194</v>
      </c>
      <c r="G49" s="29">
        <v>31.54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44699</v>
      </c>
      <c r="B50" s="29">
        <v>539143</v>
      </c>
      <c r="C50" s="28" t="s">
        <v>933</v>
      </c>
      <c r="D50" s="28" t="s">
        <v>1072</v>
      </c>
      <c r="E50" s="28" t="s">
        <v>573</v>
      </c>
      <c r="F50" s="87">
        <v>75194</v>
      </c>
      <c r="G50" s="29">
        <v>30.75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44699</v>
      </c>
      <c r="B51" s="29">
        <v>539143</v>
      </c>
      <c r="C51" s="28" t="s">
        <v>933</v>
      </c>
      <c r="D51" s="28" t="s">
        <v>988</v>
      </c>
      <c r="E51" s="28" t="s">
        <v>573</v>
      </c>
      <c r="F51" s="87">
        <v>70820</v>
      </c>
      <c r="G51" s="29">
        <v>31.6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44699</v>
      </c>
      <c r="B52" s="29">
        <v>540404</v>
      </c>
      <c r="C52" s="28" t="s">
        <v>1073</v>
      </c>
      <c r="D52" s="28" t="s">
        <v>1074</v>
      </c>
      <c r="E52" s="28" t="s">
        <v>573</v>
      </c>
      <c r="F52" s="87">
        <v>72000</v>
      </c>
      <c r="G52" s="29">
        <v>84.36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44699</v>
      </c>
      <c r="B53" s="29">
        <v>542753</v>
      </c>
      <c r="C53" s="28" t="s">
        <v>1075</v>
      </c>
      <c r="D53" s="28" t="s">
        <v>1076</v>
      </c>
      <c r="E53" s="28" t="s">
        <v>573</v>
      </c>
      <c r="F53" s="87">
        <v>2134108</v>
      </c>
      <c r="G53" s="29">
        <v>6.81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44699</v>
      </c>
      <c r="B54" s="29">
        <v>534733</v>
      </c>
      <c r="C54" s="28" t="s">
        <v>1077</v>
      </c>
      <c r="D54" s="28" t="s">
        <v>1078</v>
      </c>
      <c r="E54" s="28" t="s">
        <v>573</v>
      </c>
      <c r="F54" s="87">
        <v>2802576</v>
      </c>
      <c r="G54" s="29">
        <v>4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44699</v>
      </c>
      <c r="B55" s="29">
        <v>541445</v>
      </c>
      <c r="C55" s="28" t="s">
        <v>1079</v>
      </c>
      <c r="D55" s="28" t="s">
        <v>1080</v>
      </c>
      <c r="E55" s="28" t="s">
        <v>572</v>
      </c>
      <c r="F55" s="87">
        <v>118400</v>
      </c>
      <c r="G55" s="29">
        <v>41.03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44699</v>
      </c>
      <c r="B56" s="29">
        <v>541445</v>
      </c>
      <c r="C56" s="28" t="s">
        <v>1079</v>
      </c>
      <c r="D56" s="28" t="s">
        <v>1081</v>
      </c>
      <c r="E56" s="28" t="s">
        <v>573</v>
      </c>
      <c r="F56" s="87">
        <v>118400</v>
      </c>
      <c r="G56" s="29">
        <v>41.03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44699</v>
      </c>
      <c r="B57" s="29">
        <v>530697</v>
      </c>
      <c r="C57" s="28" t="s">
        <v>1082</v>
      </c>
      <c r="D57" s="28" t="s">
        <v>1083</v>
      </c>
      <c r="E57" s="28" t="s">
        <v>572</v>
      </c>
      <c r="F57" s="87">
        <v>3803</v>
      </c>
      <c r="G57" s="29">
        <v>31.33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44699</v>
      </c>
      <c r="B58" s="29">
        <v>530697</v>
      </c>
      <c r="C58" s="28" t="s">
        <v>1082</v>
      </c>
      <c r="D58" s="28" t="s">
        <v>1083</v>
      </c>
      <c r="E58" s="28" t="s">
        <v>573</v>
      </c>
      <c r="F58" s="87">
        <v>36000</v>
      </c>
      <c r="G58" s="29">
        <v>32.71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44699</v>
      </c>
      <c r="B59" s="29" t="s">
        <v>1084</v>
      </c>
      <c r="C59" s="28" t="s">
        <v>1085</v>
      </c>
      <c r="D59" s="28" t="s">
        <v>1086</v>
      </c>
      <c r="E59" s="28" t="s">
        <v>572</v>
      </c>
      <c r="F59" s="87">
        <v>10800</v>
      </c>
      <c r="G59" s="29">
        <v>410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44699</v>
      </c>
      <c r="B60" s="29" t="s">
        <v>1087</v>
      </c>
      <c r="C60" s="28" t="s">
        <v>1088</v>
      </c>
      <c r="D60" s="28" t="s">
        <v>881</v>
      </c>
      <c r="E60" s="28" t="s">
        <v>572</v>
      </c>
      <c r="F60" s="87">
        <v>1468755</v>
      </c>
      <c r="G60" s="29">
        <v>88.51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44699</v>
      </c>
      <c r="B61" s="29" t="s">
        <v>1089</v>
      </c>
      <c r="C61" s="28" t="s">
        <v>1090</v>
      </c>
      <c r="D61" s="28" t="s">
        <v>1091</v>
      </c>
      <c r="E61" s="28" t="s">
        <v>572</v>
      </c>
      <c r="F61" s="87">
        <v>123000</v>
      </c>
      <c r="G61" s="29">
        <v>2.9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44699</v>
      </c>
      <c r="B62" s="29" t="s">
        <v>1092</v>
      </c>
      <c r="C62" s="28" t="s">
        <v>1093</v>
      </c>
      <c r="D62" s="28" t="s">
        <v>1094</v>
      </c>
      <c r="E62" s="28" t="s">
        <v>572</v>
      </c>
      <c r="F62" s="87">
        <v>144000</v>
      </c>
      <c r="G62" s="29">
        <v>149.97999999999999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44699</v>
      </c>
      <c r="B63" s="29" t="s">
        <v>992</v>
      </c>
      <c r="C63" s="28" t="s">
        <v>993</v>
      </c>
      <c r="D63" s="28" t="s">
        <v>994</v>
      </c>
      <c r="E63" s="28" t="s">
        <v>572</v>
      </c>
      <c r="F63" s="87">
        <v>69990</v>
      </c>
      <c r="G63" s="29">
        <v>28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44699</v>
      </c>
      <c r="B64" s="29" t="s">
        <v>1095</v>
      </c>
      <c r="C64" s="28" t="s">
        <v>1096</v>
      </c>
      <c r="D64" s="28" t="s">
        <v>1097</v>
      </c>
      <c r="E64" s="28" t="s">
        <v>572</v>
      </c>
      <c r="F64" s="87">
        <v>111200</v>
      </c>
      <c r="G64" s="29">
        <v>15.1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44699</v>
      </c>
      <c r="B65" s="29" t="s">
        <v>880</v>
      </c>
      <c r="C65" s="28" t="s">
        <v>882</v>
      </c>
      <c r="D65" s="28" t="s">
        <v>881</v>
      </c>
      <c r="E65" s="28" t="s">
        <v>572</v>
      </c>
      <c r="F65" s="87">
        <v>158327</v>
      </c>
      <c r="G65" s="29">
        <v>1044.67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44699</v>
      </c>
      <c r="B66" s="29" t="s">
        <v>880</v>
      </c>
      <c r="C66" s="28" t="s">
        <v>882</v>
      </c>
      <c r="D66" s="28" t="s">
        <v>1015</v>
      </c>
      <c r="E66" s="28" t="s">
        <v>572</v>
      </c>
      <c r="F66" s="87">
        <v>158717</v>
      </c>
      <c r="G66" s="29">
        <v>1045.74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44699</v>
      </c>
      <c r="B67" s="29" t="s">
        <v>1098</v>
      </c>
      <c r="C67" s="28" t="s">
        <v>1099</v>
      </c>
      <c r="D67" s="28" t="s">
        <v>881</v>
      </c>
      <c r="E67" s="28" t="s">
        <v>572</v>
      </c>
      <c r="F67" s="87">
        <v>242757</v>
      </c>
      <c r="G67" s="29">
        <v>299.94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44699</v>
      </c>
      <c r="B68" s="29" t="s">
        <v>1100</v>
      </c>
      <c r="C68" s="28" t="s">
        <v>1101</v>
      </c>
      <c r="D68" s="28" t="s">
        <v>1102</v>
      </c>
      <c r="E68" s="28" t="s">
        <v>572</v>
      </c>
      <c r="F68" s="87">
        <v>75000</v>
      </c>
      <c r="G68" s="29">
        <v>53.88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44699</v>
      </c>
      <c r="B69" s="29" t="s">
        <v>1084</v>
      </c>
      <c r="C69" s="28" t="s">
        <v>1085</v>
      </c>
      <c r="D69" s="28" t="s">
        <v>1103</v>
      </c>
      <c r="E69" s="28" t="s">
        <v>573</v>
      </c>
      <c r="F69" s="87">
        <v>15600</v>
      </c>
      <c r="G69" s="29">
        <v>410.02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44699</v>
      </c>
      <c r="B70" s="29" t="s">
        <v>990</v>
      </c>
      <c r="C70" s="28" t="s">
        <v>991</v>
      </c>
      <c r="D70" s="28" t="s">
        <v>995</v>
      </c>
      <c r="E70" s="28" t="s">
        <v>573</v>
      </c>
      <c r="F70" s="87">
        <v>13653821</v>
      </c>
      <c r="G70" s="29">
        <v>0.2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44699</v>
      </c>
      <c r="B71" s="29" t="s">
        <v>1087</v>
      </c>
      <c r="C71" s="28" t="s">
        <v>1088</v>
      </c>
      <c r="D71" s="28" t="s">
        <v>881</v>
      </c>
      <c r="E71" s="28" t="s">
        <v>573</v>
      </c>
      <c r="F71" s="87">
        <v>1467956</v>
      </c>
      <c r="G71" s="29">
        <v>88.53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44699</v>
      </c>
      <c r="B72" s="29" t="s">
        <v>1089</v>
      </c>
      <c r="C72" s="28" t="s">
        <v>1090</v>
      </c>
      <c r="D72" s="28" t="s">
        <v>1104</v>
      </c>
      <c r="E72" s="28" t="s">
        <v>573</v>
      </c>
      <c r="F72" s="87">
        <v>90000</v>
      </c>
      <c r="G72" s="29">
        <v>2.9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44699</v>
      </c>
      <c r="B73" s="29" t="s">
        <v>1089</v>
      </c>
      <c r="C73" s="28" t="s">
        <v>1090</v>
      </c>
      <c r="D73" s="28" t="s">
        <v>1091</v>
      </c>
      <c r="E73" s="28" t="s">
        <v>573</v>
      </c>
      <c r="F73" s="87">
        <v>123000</v>
      </c>
      <c r="G73" s="29">
        <v>3.19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44699</v>
      </c>
      <c r="B74" s="29" t="s">
        <v>1105</v>
      </c>
      <c r="C74" s="28" t="s">
        <v>1106</v>
      </c>
      <c r="D74" s="28" t="s">
        <v>1107</v>
      </c>
      <c r="E74" s="28" t="s">
        <v>573</v>
      </c>
      <c r="F74" s="87">
        <v>96000</v>
      </c>
      <c r="G74" s="29">
        <v>149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44699</v>
      </c>
      <c r="B75" s="29" t="s">
        <v>1095</v>
      </c>
      <c r="C75" s="28" t="s">
        <v>1096</v>
      </c>
      <c r="D75" s="28" t="s">
        <v>1097</v>
      </c>
      <c r="E75" s="28" t="s">
        <v>573</v>
      </c>
      <c r="F75" s="87">
        <v>141673</v>
      </c>
      <c r="G75" s="29">
        <v>15.02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44699</v>
      </c>
      <c r="B76" s="29" t="s">
        <v>880</v>
      </c>
      <c r="C76" s="28" t="s">
        <v>882</v>
      </c>
      <c r="D76" s="28" t="s">
        <v>1015</v>
      </c>
      <c r="E76" s="28" t="s">
        <v>573</v>
      </c>
      <c r="F76" s="87">
        <v>158717</v>
      </c>
      <c r="G76" s="29">
        <v>1046.43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44699</v>
      </c>
      <c r="B77" s="29" t="s">
        <v>880</v>
      </c>
      <c r="C77" s="28" t="s">
        <v>882</v>
      </c>
      <c r="D77" s="28" t="s">
        <v>881</v>
      </c>
      <c r="E77" s="28" t="s">
        <v>573</v>
      </c>
      <c r="F77" s="87">
        <v>158313</v>
      </c>
      <c r="G77" s="29">
        <v>1045.77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44699</v>
      </c>
      <c r="B78" s="29" t="s">
        <v>975</v>
      </c>
      <c r="C78" s="28" t="s">
        <v>976</v>
      </c>
      <c r="D78" s="28" t="s">
        <v>1016</v>
      </c>
      <c r="E78" s="28" t="s">
        <v>573</v>
      </c>
      <c r="F78" s="87">
        <v>51000</v>
      </c>
      <c r="G78" s="29">
        <v>33.950000000000003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44699</v>
      </c>
      <c r="B79" s="29" t="s">
        <v>1098</v>
      </c>
      <c r="C79" s="28" t="s">
        <v>1099</v>
      </c>
      <c r="D79" s="28" t="s">
        <v>881</v>
      </c>
      <c r="E79" s="28" t="s">
        <v>573</v>
      </c>
      <c r="F79" s="87">
        <v>234266</v>
      </c>
      <c r="G79" s="29">
        <v>300.70999999999998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2"/>
  <sheetViews>
    <sheetView topLeftCell="A4" zoomScale="85" zoomScaleNormal="85" workbookViewId="0">
      <selection activeCell="J23" sqref="J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0"/>
      <c r="D11" s="411" t="s">
        <v>342</v>
      </c>
      <c r="E11" s="412" t="s">
        <v>589</v>
      </c>
      <c r="F11" s="359">
        <v>2595</v>
      </c>
      <c r="G11" s="359">
        <v>2395</v>
      </c>
      <c r="H11" s="359">
        <v>2395</v>
      </c>
      <c r="I11" s="413" t="s">
        <v>870</v>
      </c>
      <c r="J11" s="369" t="s">
        <v>914</v>
      </c>
      <c r="K11" s="369">
        <f t="shared" si="0"/>
        <v>-200</v>
      </c>
      <c r="L11" s="382">
        <f t="shared" si="1"/>
        <v>-18.164999999999999</v>
      </c>
      <c r="M11" s="383">
        <f t="shared" si="2"/>
        <v>-8.4071290944123314E-2</v>
      </c>
      <c r="N11" s="369" t="s">
        <v>599</v>
      </c>
      <c r="O11" s="384">
        <v>44690</v>
      </c>
      <c r="P11" s="409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0"/>
      <c r="D12" s="411" t="s">
        <v>488</v>
      </c>
      <c r="E12" s="412" t="s">
        <v>589</v>
      </c>
      <c r="F12" s="359">
        <v>158</v>
      </c>
      <c r="G12" s="359">
        <v>149</v>
      </c>
      <c r="H12" s="359">
        <v>149</v>
      </c>
      <c r="I12" s="413" t="s">
        <v>869</v>
      </c>
      <c r="J12" s="369" t="s">
        <v>900</v>
      </c>
      <c r="K12" s="369">
        <f t="shared" ref="K12" si="3">H12-F12</f>
        <v>-9</v>
      </c>
      <c r="L12" s="382">
        <f t="shared" ref="L12" si="4">(F12*-0.7)/100</f>
        <v>-1.1059999999999999</v>
      </c>
      <c r="M12" s="383">
        <f t="shared" ref="M12" si="5">(K12+L12)/F12</f>
        <v>-6.3962025316455701E-2</v>
      </c>
      <c r="N12" s="369" t="s">
        <v>599</v>
      </c>
      <c r="O12" s="384">
        <v>44686</v>
      </c>
      <c r="P12" s="409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0"/>
      <c r="D13" s="411" t="s">
        <v>136</v>
      </c>
      <c r="E13" s="412" t="s">
        <v>589</v>
      </c>
      <c r="F13" s="359">
        <v>755</v>
      </c>
      <c r="G13" s="359">
        <v>695</v>
      </c>
      <c r="H13" s="359">
        <v>695</v>
      </c>
      <c r="I13" s="413" t="s">
        <v>873</v>
      </c>
      <c r="J13" s="369" t="s">
        <v>934</v>
      </c>
      <c r="K13" s="369">
        <f t="shared" ref="K13" si="6">H13-F13</f>
        <v>-60</v>
      </c>
      <c r="L13" s="382">
        <f t="shared" ref="L13" si="7">(F13*-0.7)/100</f>
        <v>-5.2850000000000001</v>
      </c>
      <c r="M13" s="383">
        <f t="shared" ref="M13" si="8">(K13+L13)/F13</f>
        <v>-8.6470198675496684E-2</v>
      </c>
      <c r="N13" s="369" t="s">
        <v>599</v>
      </c>
      <c r="O13" s="384">
        <v>44691</v>
      </c>
      <c r="P13" s="409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917</v>
      </c>
      <c r="G14" s="251">
        <v>670</v>
      </c>
      <c r="H14" s="251"/>
      <c r="I14" s="333" t="s">
        <v>918</v>
      </c>
      <c r="J14" s="278" t="s">
        <v>590</v>
      </c>
      <c r="K14" s="373"/>
      <c r="L14" s="299"/>
      <c r="M14" s="300"/>
      <c r="N14" s="298"/>
      <c r="O14" s="323"/>
      <c r="P14" s="298">
        <f>VLOOKUP(D14,'MidCap Intra'!B29:C583,2,0)</f>
        <v>707.35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445">
        <v>6</v>
      </c>
      <c r="B15" s="446">
        <v>44690</v>
      </c>
      <c r="C15" s="447"/>
      <c r="D15" s="448" t="s">
        <v>488</v>
      </c>
      <c r="E15" s="449" t="s">
        <v>589</v>
      </c>
      <c r="F15" s="445">
        <v>138</v>
      </c>
      <c r="G15" s="445">
        <v>129</v>
      </c>
      <c r="H15" s="445">
        <v>144</v>
      </c>
      <c r="I15" s="450" t="s">
        <v>692</v>
      </c>
      <c r="J15" s="451" t="s">
        <v>996</v>
      </c>
      <c r="K15" s="451">
        <f t="shared" ref="K15" si="9">H15-F15</f>
        <v>6</v>
      </c>
      <c r="L15" s="452">
        <f t="shared" ref="L15" si="10">(F15*-0.7)/100</f>
        <v>-0.96599999999999997</v>
      </c>
      <c r="M15" s="453">
        <f t="shared" ref="M15" si="11">(K15+L15)/F15</f>
        <v>3.6478260869565217E-2</v>
      </c>
      <c r="N15" s="451" t="s">
        <v>587</v>
      </c>
      <c r="O15" s="454">
        <v>44698</v>
      </c>
      <c r="P15" s="455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85">
        <v>7</v>
      </c>
      <c r="B16" s="340">
        <v>44692</v>
      </c>
      <c r="C16" s="349"/>
      <c r="D16" s="350" t="s">
        <v>277</v>
      </c>
      <c r="E16" s="351" t="s">
        <v>589</v>
      </c>
      <c r="F16" s="285">
        <v>6775</v>
      </c>
      <c r="G16" s="285">
        <v>6350</v>
      </c>
      <c r="H16" s="285">
        <v>7340</v>
      </c>
      <c r="I16" s="352" t="s">
        <v>952</v>
      </c>
      <c r="J16" s="341" t="s">
        <v>973</v>
      </c>
      <c r="K16" s="341">
        <f t="shared" ref="K16" si="12">H16-F16</f>
        <v>565</v>
      </c>
      <c r="L16" s="342">
        <f t="shared" ref="L16" si="13">(F16*-0.7)/100</f>
        <v>-47.424999999999997</v>
      </c>
      <c r="M16" s="343">
        <f t="shared" ref="M16" si="14">(K16+L16)/F16</f>
        <v>7.6394833948339486E-2</v>
      </c>
      <c r="N16" s="341" t="s">
        <v>587</v>
      </c>
      <c r="O16" s="436">
        <v>44694</v>
      </c>
      <c r="P16" s="395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34"/>
      <c r="D17" s="331" t="s">
        <v>428</v>
      </c>
      <c r="E17" s="332" t="s">
        <v>589</v>
      </c>
      <c r="F17" s="251" t="s">
        <v>969</v>
      </c>
      <c r="G17" s="251">
        <v>220</v>
      </c>
      <c r="H17" s="251"/>
      <c r="I17" s="333" t="s">
        <v>970</v>
      </c>
      <c r="J17" s="278" t="s">
        <v>590</v>
      </c>
      <c r="K17" s="373"/>
      <c r="L17" s="299"/>
      <c r="M17" s="300"/>
      <c r="N17" s="298"/>
      <c r="O17" s="323"/>
      <c r="P17" s="298">
        <f>VLOOKUP(D17,'MidCap Intra'!B32:C586,2,0)</f>
        <v>236.95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40">
        <v>44694</v>
      </c>
      <c r="C18" s="349"/>
      <c r="D18" s="350" t="s">
        <v>131</v>
      </c>
      <c r="E18" s="351" t="s">
        <v>589</v>
      </c>
      <c r="F18" s="285">
        <v>1655</v>
      </c>
      <c r="G18" s="285">
        <v>1550</v>
      </c>
      <c r="H18" s="285">
        <v>1760</v>
      </c>
      <c r="I18" s="352" t="s">
        <v>862</v>
      </c>
      <c r="J18" s="341" t="s">
        <v>1017</v>
      </c>
      <c r="K18" s="341">
        <f t="shared" ref="K18" si="15">H18-F18</f>
        <v>105</v>
      </c>
      <c r="L18" s="342">
        <f t="shared" ref="L18" si="16">(F18*-0.7)/100</f>
        <v>-11.585000000000001</v>
      </c>
      <c r="M18" s="343">
        <f t="shared" ref="M18" si="17">(K18+L18)/F18</f>
        <v>5.6444108761329298E-2</v>
      </c>
      <c r="N18" s="341" t="s">
        <v>587</v>
      </c>
      <c r="O18" s="436">
        <v>44699</v>
      </c>
      <c r="P18" s="395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85">
        <v>10</v>
      </c>
      <c r="B19" s="340">
        <v>44697</v>
      </c>
      <c r="C19" s="349"/>
      <c r="D19" s="350" t="s">
        <v>192</v>
      </c>
      <c r="E19" s="351" t="s">
        <v>589</v>
      </c>
      <c r="F19" s="285">
        <v>2210</v>
      </c>
      <c r="G19" s="285">
        <v>2070</v>
      </c>
      <c r="H19" s="285">
        <v>2355</v>
      </c>
      <c r="I19" s="352" t="s">
        <v>984</v>
      </c>
      <c r="J19" s="341" t="s">
        <v>734</v>
      </c>
      <c r="K19" s="370">
        <f t="shared" ref="K19" si="18">H19-F19</f>
        <v>145</v>
      </c>
      <c r="L19" s="442">
        <f t="shared" ref="L19" si="19">(F19*-0.7)/100</f>
        <v>-15.47</v>
      </c>
      <c r="M19" s="443">
        <f t="shared" ref="M19" si="20">(K19+L19)/F19</f>
        <v>5.8610859728506791E-2</v>
      </c>
      <c r="N19" s="370" t="s">
        <v>587</v>
      </c>
      <c r="O19" s="457">
        <v>44699</v>
      </c>
      <c r="P19" s="458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44699</v>
      </c>
      <c r="C20" s="334"/>
      <c r="D20" s="331" t="s">
        <v>414</v>
      </c>
      <c r="E20" s="332" t="s">
        <v>589</v>
      </c>
      <c r="F20" s="251" t="s">
        <v>1018</v>
      </c>
      <c r="G20" s="251">
        <v>2230</v>
      </c>
      <c r="H20" s="251"/>
      <c r="I20" s="333" t="s">
        <v>1019</v>
      </c>
      <c r="J20" s="373" t="s">
        <v>590</v>
      </c>
      <c r="K20" s="298"/>
      <c r="L20" s="299"/>
      <c r="M20" s="300"/>
      <c r="N20" s="298"/>
      <c r="O20" s="323"/>
      <c r="P20" s="298">
        <f>VLOOKUP(D20,'MidCap Intra'!B35:C589,2,0)</f>
        <v>2380.85</v>
      </c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251"/>
      <c r="B21" s="248"/>
      <c r="C21" s="334"/>
      <c r="D21" s="331"/>
      <c r="E21" s="332"/>
      <c r="F21" s="251"/>
      <c r="G21" s="251"/>
      <c r="H21" s="251"/>
      <c r="I21" s="333"/>
      <c r="J21" s="373"/>
      <c r="K21" s="298"/>
      <c r="L21" s="299"/>
      <c r="M21" s="300"/>
      <c r="N21" s="298"/>
      <c r="O21" s="323"/>
      <c r="P21" s="29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592</v>
      </c>
      <c r="B25" s="119"/>
      <c r="C25" s="119"/>
      <c r="D25" s="119"/>
      <c r="E25" s="41"/>
      <c r="F25" s="127" t="s">
        <v>593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594</v>
      </c>
      <c r="B26" s="119"/>
      <c r="C26" s="119"/>
      <c r="D26" s="119" t="s">
        <v>850</v>
      </c>
      <c r="E26" s="6"/>
      <c r="F26" s="127" t="s">
        <v>595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596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564</v>
      </c>
      <c r="C29" s="98"/>
      <c r="D29" s="97" t="s">
        <v>575</v>
      </c>
      <c r="E29" s="96" t="s">
        <v>576</v>
      </c>
      <c r="F29" s="96" t="s">
        <v>577</v>
      </c>
      <c r="G29" s="96" t="s">
        <v>597</v>
      </c>
      <c r="H29" s="96" t="s">
        <v>579</v>
      </c>
      <c r="I29" s="96" t="s">
        <v>580</v>
      </c>
      <c r="J29" s="96" t="s">
        <v>581</v>
      </c>
      <c r="K29" s="96" t="s">
        <v>598</v>
      </c>
      <c r="L29" s="140" t="s">
        <v>583</v>
      </c>
      <c r="M29" s="98" t="s">
        <v>584</v>
      </c>
      <c r="N29" s="95" t="s">
        <v>585</v>
      </c>
      <c r="O29" s="305" t="s">
        <v>586</v>
      </c>
      <c r="P29" s="282"/>
      <c r="Q29" s="1"/>
      <c r="R29" s="302"/>
      <c r="S29" s="302"/>
      <c r="T29" s="302"/>
      <c r="U29" s="295"/>
      <c r="V29" s="295"/>
      <c r="W29" s="295"/>
      <c r="X29" s="295"/>
      <c r="Y29" s="295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379">
        <v>1</v>
      </c>
      <c r="B30" s="357">
        <v>44671</v>
      </c>
      <c r="C30" s="380"/>
      <c r="D30" s="381" t="s">
        <v>874</v>
      </c>
      <c r="E30" s="359" t="s">
        <v>589</v>
      </c>
      <c r="F30" s="359">
        <v>233.5</v>
      </c>
      <c r="G30" s="359">
        <v>227</v>
      </c>
      <c r="H30" s="359">
        <v>227</v>
      </c>
      <c r="I30" s="359" t="s">
        <v>875</v>
      </c>
      <c r="J30" s="369" t="s">
        <v>896</v>
      </c>
      <c r="K30" s="369">
        <f t="shared" ref="K30" si="21">H30-F30</f>
        <v>-6.5</v>
      </c>
      <c r="L30" s="382">
        <f t="shared" ref="L30" si="22">(F30*-0.7)/100</f>
        <v>-1.6344999999999998</v>
      </c>
      <c r="M30" s="383">
        <f t="shared" ref="M30" si="23">(K30+L30)/F30</f>
        <v>-3.4837259100642393E-2</v>
      </c>
      <c r="N30" s="369" t="s">
        <v>599</v>
      </c>
      <c r="O30" s="384">
        <v>44685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379">
        <v>2</v>
      </c>
      <c r="B31" s="357">
        <v>44672</v>
      </c>
      <c r="C31" s="380"/>
      <c r="D31" s="381" t="s">
        <v>520</v>
      </c>
      <c r="E31" s="359" t="s">
        <v>589</v>
      </c>
      <c r="F31" s="359">
        <v>1980</v>
      </c>
      <c r="G31" s="359">
        <v>1920</v>
      </c>
      <c r="H31" s="359">
        <v>1920</v>
      </c>
      <c r="I31" s="359" t="s">
        <v>876</v>
      </c>
      <c r="J31" s="369" t="s">
        <v>934</v>
      </c>
      <c r="K31" s="369">
        <f t="shared" ref="K31" si="24">H31-F31</f>
        <v>-60</v>
      </c>
      <c r="L31" s="382">
        <f t="shared" ref="L31" si="25">(F31*-0.7)/100</f>
        <v>-13.86</v>
      </c>
      <c r="M31" s="383">
        <f t="shared" ref="M31" si="26">(K31+L31)/F31</f>
        <v>-3.7303030303030303E-2</v>
      </c>
      <c r="N31" s="369" t="s">
        <v>599</v>
      </c>
      <c r="O31" s="384">
        <v>44691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79">
        <v>3</v>
      </c>
      <c r="B32" s="357">
        <v>44672</v>
      </c>
      <c r="C32" s="380"/>
      <c r="D32" s="381" t="s">
        <v>116</v>
      </c>
      <c r="E32" s="359" t="s">
        <v>589</v>
      </c>
      <c r="F32" s="359">
        <v>1375</v>
      </c>
      <c r="G32" s="359">
        <v>1340</v>
      </c>
      <c r="H32" s="359">
        <v>1340</v>
      </c>
      <c r="I32" s="359">
        <v>1450</v>
      </c>
      <c r="J32" s="369" t="s">
        <v>909</v>
      </c>
      <c r="K32" s="369">
        <f t="shared" ref="K32" si="27">H32-F32</f>
        <v>-35</v>
      </c>
      <c r="L32" s="382">
        <f t="shared" ref="L32" si="28">(F32*-0.7)/100</f>
        <v>-9.6249999999999982</v>
      </c>
      <c r="M32" s="383">
        <f t="shared" ref="M32" si="29">(K32+L32)/F32</f>
        <v>-3.2454545454545451E-2</v>
      </c>
      <c r="N32" s="369" t="s">
        <v>599</v>
      </c>
      <c r="O32" s="384">
        <v>44687</v>
      </c>
      <c r="P32" s="303"/>
      <c r="Q32" s="303"/>
      <c r="R32" s="304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379">
        <v>4</v>
      </c>
      <c r="B33" s="357">
        <v>44673</v>
      </c>
      <c r="C33" s="380"/>
      <c r="D33" s="381" t="s">
        <v>877</v>
      </c>
      <c r="E33" s="359" t="s">
        <v>589</v>
      </c>
      <c r="F33" s="359">
        <v>1710</v>
      </c>
      <c r="G33" s="359">
        <v>1647</v>
      </c>
      <c r="H33" s="359">
        <v>1647</v>
      </c>
      <c r="I33" s="359" t="s">
        <v>878</v>
      </c>
      <c r="J33" s="369" t="s">
        <v>894</v>
      </c>
      <c r="K33" s="369">
        <f t="shared" ref="K33" si="30">H33-F33</f>
        <v>-63</v>
      </c>
      <c r="L33" s="382">
        <f t="shared" ref="L33" si="31">(F33*-0.7)/100</f>
        <v>-11.97</v>
      </c>
      <c r="M33" s="383">
        <f t="shared" ref="M33" si="32">(K33+L33)/F33</f>
        <v>-4.3842105263157898E-2</v>
      </c>
      <c r="N33" s="369" t="s">
        <v>599</v>
      </c>
      <c r="O33" s="384">
        <v>44685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379">
        <v>5</v>
      </c>
      <c r="B34" s="357">
        <v>44676</v>
      </c>
      <c r="C34" s="380"/>
      <c r="D34" s="381" t="s">
        <v>199</v>
      </c>
      <c r="E34" s="359" t="s">
        <v>589</v>
      </c>
      <c r="F34" s="359">
        <v>248.5</v>
      </c>
      <c r="G34" s="359">
        <v>240</v>
      </c>
      <c r="H34" s="359">
        <v>240</v>
      </c>
      <c r="I34" s="359">
        <v>265</v>
      </c>
      <c r="J34" s="369" t="s">
        <v>915</v>
      </c>
      <c r="K34" s="369">
        <f t="shared" ref="K34" si="33">H34-F34</f>
        <v>-8.5</v>
      </c>
      <c r="L34" s="382">
        <f t="shared" ref="L34" si="34">(F34*-0.7)/100</f>
        <v>-1.7394999999999998</v>
      </c>
      <c r="M34" s="383">
        <f t="shared" ref="M34" si="35">(K34+L34)/F34</f>
        <v>-4.1205231388329981E-2</v>
      </c>
      <c r="N34" s="369" t="s">
        <v>599</v>
      </c>
      <c r="O34" s="384">
        <v>44685</v>
      </c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417">
        <v>6</v>
      </c>
      <c r="B35" s="400">
        <v>44679</v>
      </c>
      <c r="C35" s="418"/>
      <c r="D35" s="419" t="s">
        <v>296</v>
      </c>
      <c r="E35" s="420" t="s">
        <v>589</v>
      </c>
      <c r="F35" s="420">
        <v>219.5</v>
      </c>
      <c r="G35" s="420">
        <v>214</v>
      </c>
      <c r="H35" s="420">
        <v>214</v>
      </c>
      <c r="I35" s="420" t="s">
        <v>888</v>
      </c>
      <c r="J35" s="409" t="s">
        <v>895</v>
      </c>
      <c r="K35" s="409">
        <f t="shared" ref="K35:K38" si="36">H35-F35</f>
        <v>-5.5</v>
      </c>
      <c r="L35" s="421">
        <f t="shared" ref="L35:L36" si="37">(F35*-0.7)/100</f>
        <v>-1.5364999999999998</v>
      </c>
      <c r="M35" s="422">
        <f t="shared" ref="M35:M38" si="38">(K35+L35)/F35</f>
        <v>-3.2056947608200458E-2</v>
      </c>
      <c r="N35" s="409" t="s">
        <v>599</v>
      </c>
      <c r="O35" s="423">
        <v>44685</v>
      </c>
      <c r="P35" s="303"/>
      <c r="Q35" s="303"/>
      <c r="R35" s="304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379">
        <v>7</v>
      </c>
      <c r="B36" s="357">
        <v>44686</v>
      </c>
      <c r="C36" s="380"/>
      <c r="D36" s="381" t="s">
        <v>906</v>
      </c>
      <c r="E36" s="359" t="s">
        <v>589</v>
      </c>
      <c r="F36" s="359">
        <v>755.5</v>
      </c>
      <c r="G36" s="359">
        <v>730</v>
      </c>
      <c r="H36" s="359">
        <v>730</v>
      </c>
      <c r="I36" s="359" t="s">
        <v>698</v>
      </c>
      <c r="J36" s="369" t="s">
        <v>916</v>
      </c>
      <c r="K36" s="369">
        <f t="shared" si="36"/>
        <v>-25.5</v>
      </c>
      <c r="L36" s="382">
        <f t="shared" si="37"/>
        <v>-5.2885</v>
      </c>
      <c r="M36" s="383">
        <f t="shared" si="38"/>
        <v>-4.0752481800132363E-2</v>
      </c>
      <c r="N36" s="369" t="s">
        <v>599</v>
      </c>
      <c r="O36" s="384">
        <v>44685</v>
      </c>
      <c r="P36" s="303"/>
      <c r="Q36" s="303"/>
      <c r="R36" s="304" t="s">
        <v>866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425">
        <v>8</v>
      </c>
      <c r="B37" s="340">
        <v>44690</v>
      </c>
      <c r="C37" s="426"/>
      <c r="D37" s="427" t="s">
        <v>201</v>
      </c>
      <c r="E37" s="285" t="s">
        <v>589</v>
      </c>
      <c r="F37" s="285">
        <v>3400</v>
      </c>
      <c r="G37" s="285">
        <v>3290</v>
      </c>
      <c r="H37" s="285">
        <v>3455</v>
      </c>
      <c r="I37" s="285" t="s">
        <v>919</v>
      </c>
      <c r="J37" s="341" t="s">
        <v>726</v>
      </c>
      <c r="K37" s="341">
        <f t="shared" si="36"/>
        <v>55</v>
      </c>
      <c r="L37" s="342">
        <f>(F37*-0.07)/100</f>
        <v>-2.3800000000000003</v>
      </c>
      <c r="M37" s="343">
        <f t="shared" si="38"/>
        <v>1.5476470588235293E-2</v>
      </c>
      <c r="N37" s="341" t="s">
        <v>587</v>
      </c>
      <c r="O37" s="344">
        <v>44690</v>
      </c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379">
        <v>9</v>
      </c>
      <c r="B38" s="357">
        <v>44690</v>
      </c>
      <c r="C38" s="380"/>
      <c r="D38" s="381" t="s">
        <v>145</v>
      </c>
      <c r="E38" s="359" t="s">
        <v>589</v>
      </c>
      <c r="F38" s="359">
        <v>1605</v>
      </c>
      <c r="G38" s="359">
        <v>1550</v>
      </c>
      <c r="H38" s="359">
        <v>1550</v>
      </c>
      <c r="I38" s="359" t="s">
        <v>925</v>
      </c>
      <c r="J38" s="409" t="s">
        <v>965</v>
      </c>
      <c r="K38" s="409">
        <f t="shared" si="36"/>
        <v>-55</v>
      </c>
      <c r="L38" s="421">
        <f t="shared" ref="L38" si="39">(F38*-0.7)/100</f>
        <v>-11.234999999999999</v>
      </c>
      <c r="M38" s="422">
        <f t="shared" si="38"/>
        <v>-4.1267912772585673E-2</v>
      </c>
      <c r="N38" s="409" t="s">
        <v>599</v>
      </c>
      <c r="O38" s="423">
        <v>44693</v>
      </c>
      <c r="P38" s="303"/>
      <c r="Q38" s="303"/>
      <c r="R38" s="304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425">
        <v>10</v>
      </c>
      <c r="B39" s="340">
        <v>44691</v>
      </c>
      <c r="C39" s="426"/>
      <c r="D39" s="427" t="s">
        <v>331</v>
      </c>
      <c r="E39" s="285" t="s">
        <v>589</v>
      </c>
      <c r="F39" s="285">
        <v>720</v>
      </c>
      <c r="G39" s="285">
        <v>699</v>
      </c>
      <c r="H39" s="285">
        <v>760</v>
      </c>
      <c r="I39" s="285" t="s">
        <v>940</v>
      </c>
      <c r="J39" s="341" t="s">
        <v>631</v>
      </c>
      <c r="K39" s="341">
        <f t="shared" ref="K39" si="40">H39-F39</f>
        <v>40</v>
      </c>
      <c r="L39" s="342">
        <f>(F39*-0.7)/100</f>
        <v>-5.0399999999999991</v>
      </c>
      <c r="M39" s="343">
        <f t="shared" ref="M39" si="41">(K39+L39)/F39</f>
        <v>4.855555555555556E-2</v>
      </c>
      <c r="N39" s="341" t="s">
        <v>587</v>
      </c>
      <c r="O39" s="344">
        <v>44692</v>
      </c>
      <c r="P39" s="303"/>
      <c r="Q39" s="303"/>
      <c r="R39" s="304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s="257" customFormat="1" ht="15" customHeight="1">
      <c r="A40" s="417">
        <v>11</v>
      </c>
      <c r="B40" s="400">
        <v>44691</v>
      </c>
      <c r="C40" s="418"/>
      <c r="D40" s="419" t="s">
        <v>192</v>
      </c>
      <c r="E40" s="420" t="s">
        <v>589</v>
      </c>
      <c r="F40" s="420">
        <v>2230</v>
      </c>
      <c r="G40" s="420">
        <v>2160</v>
      </c>
      <c r="H40" s="420">
        <v>2160</v>
      </c>
      <c r="I40" s="420" t="s">
        <v>941</v>
      </c>
      <c r="J40" s="409" t="s">
        <v>897</v>
      </c>
      <c r="K40" s="409">
        <f t="shared" ref="K40:K41" si="42">H40-F40</f>
        <v>-70</v>
      </c>
      <c r="L40" s="421">
        <f t="shared" ref="L40" si="43">(F40*-0.7)/100</f>
        <v>-15.61</v>
      </c>
      <c r="M40" s="422">
        <f t="shared" ref="M40:M41" si="44">(K40+L40)/F40</f>
        <v>-3.8390134529147982E-2</v>
      </c>
      <c r="N40" s="409" t="s">
        <v>599</v>
      </c>
      <c r="O40" s="423">
        <v>44691</v>
      </c>
      <c r="P40" s="303"/>
      <c r="Q40" s="303"/>
      <c r="R40" s="304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1"/>
      <c r="AJ40" s="294"/>
      <c r="AK40" s="294"/>
      <c r="AL40" s="294"/>
    </row>
    <row r="41" spans="1:38" s="257" customFormat="1" ht="15" customHeight="1">
      <c r="A41" s="437">
        <v>12</v>
      </c>
      <c r="B41" s="438">
        <v>44692</v>
      </c>
      <c r="C41" s="439"/>
      <c r="D41" s="440" t="s">
        <v>331</v>
      </c>
      <c r="E41" s="441" t="s">
        <v>589</v>
      </c>
      <c r="F41" s="441">
        <v>720</v>
      </c>
      <c r="G41" s="441">
        <v>699</v>
      </c>
      <c r="H41" s="441">
        <v>740</v>
      </c>
      <c r="I41" s="441" t="s">
        <v>940</v>
      </c>
      <c r="J41" s="370" t="s">
        <v>955</v>
      </c>
      <c r="K41" s="370">
        <f t="shared" si="42"/>
        <v>20</v>
      </c>
      <c r="L41" s="442">
        <f>(F41*-0.7)/100</f>
        <v>-5.0399999999999991</v>
      </c>
      <c r="M41" s="443">
        <f t="shared" si="44"/>
        <v>2.077777777777778E-2</v>
      </c>
      <c r="N41" s="370" t="s">
        <v>587</v>
      </c>
      <c r="O41" s="444">
        <v>44693</v>
      </c>
      <c r="P41" s="303"/>
      <c r="Q41" s="303"/>
      <c r="R41" s="304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1"/>
      <c r="AJ41" s="294"/>
      <c r="AK41" s="294"/>
      <c r="AL41" s="294"/>
    </row>
    <row r="42" spans="1:38" s="257" customFormat="1" ht="15" customHeight="1">
      <c r="A42" s="425">
        <v>13</v>
      </c>
      <c r="B42" s="340">
        <v>44694</v>
      </c>
      <c r="C42" s="426"/>
      <c r="D42" s="427" t="s">
        <v>51</v>
      </c>
      <c r="E42" s="285" t="s">
        <v>589</v>
      </c>
      <c r="F42" s="285">
        <v>361</v>
      </c>
      <c r="G42" s="285">
        <v>349</v>
      </c>
      <c r="H42" s="285">
        <v>372.5</v>
      </c>
      <c r="I42" s="285" t="s">
        <v>967</v>
      </c>
      <c r="J42" s="370" t="s">
        <v>977</v>
      </c>
      <c r="K42" s="370">
        <f t="shared" ref="K42" si="45">H42-F42</f>
        <v>11.5</v>
      </c>
      <c r="L42" s="442">
        <f>(F42*-0.7)/100</f>
        <v>-2.5269999999999997</v>
      </c>
      <c r="M42" s="443">
        <f t="shared" ref="M42" si="46">(K42+L42)/F42</f>
        <v>2.4855955678670362E-2</v>
      </c>
      <c r="N42" s="370" t="s">
        <v>587</v>
      </c>
      <c r="O42" s="444">
        <v>44697</v>
      </c>
      <c r="P42" s="303"/>
      <c r="Q42" s="303"/>
      <c r="R42" s="304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1"/>
      <c r="AJ42" s="294"/>
      <c r="AK42" s="294"/>
      <c r="AL42" s="294"/>
    </row>
    <row r="43" spans="1:38" s="257" customFormat="1" ht="15" customHeight="1">
      <c r="A43" s="425">
        <v>14</v>
      </c>
      <c r="B43" s="340">
        <v>44694</v>
      </c>
      <c r="C43" s="426"/>
      <c r="D43" s="427" t="s">
        <v>178</v>
      </c>
      <c r="E43" s="285" t="s">
        <v>589</v>
      </c>
      <c r="F43" s="285">
        <v>2420</v>
      </c>
      <c r="G43" s="285">
        <v>2345</v>
      </c>
      <c r="H43" s="285">
        <v>2497.5</v>
      </c>
      <c r="I43" s="285" t="s">
        <v>968</v>
      </c>
      <c r="J43" s="370" t="s">
        <v>997</v>
      </c>
      <c r="K43" s="370">
        <f t="shared" ref="K43:K44" si="47">H43-F43</f>
        <v>77.5</v>
      </c>
      <c r="L43" s="442">
        <f t="shared" ref="L43:L45" si="48">(F43*-0.7)/100</f>
        <v>-16.940000000000001</v>
      </c>
      <c r="M43" s="443">
        <f t="shared" ref="M43:M45" si="49">(K43+L43)/F43</f>
        <v>2.5024793388429754E-2</v>
      </c>
      <c r="N43" s="370" t="s">
        <v>587</v>
      </c>
      <c r="O43" s="444">
        <v>44698</v>
      </c>
      <c r="P43" s="303"/>
      <c r="Q43" s="303"/>
      <c r="R43" s="304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1"/>
      <c r="AJ43" s="294"/>
      <c r="AK43" s="294"/>
      <c r="AL43" s="294"/>
    </row>
    <row r="44" spans="1:38" s="257" customFormat="1" ht="15" customHeight="1">
      <c r="A44" s="425">
        <v>15</v>
      </c>
      <c r="B44" s="340">
        <v>44697</v>
      </c>
      <c r="C44" s="426"/>
      <c r="D44" s="427" t="s">
        <v>61</v>
      </c>
      <c r="E44" s="285" t="s">
        <v>589</v>
      </c>
      <c r="F44" s="285">
        <v>639</v>
      </c>
      <c r="G44" s="285">
        <v>620</v>
      </c>
      <c r="H44" s="285">
        <v>657.5</v>
      </c>
      <c r="I44" s="285" t="s">
        <v>981</v>
      </c>
      <c r="J44" s="370" t="s">
        <v>998</v>
      </c>
      <c r="K44" s="370">
        <f t="shared" si="47"/>
        <v>18.5</v>
      </c>
      <c r="L44" s="442">
        <f t="shared" si="48"/>
        <v>-4.4729999999999999</v>
      </c>
      <c r="M44" s="443">
        <f t="shared" si="49"/>
        <v>2.1951486697965573E-2</v>
      </c>
      <c r="N44" s="370" t="s">
        <v>587</v>
      </c>
      <c r="O44" s="444">
        <v>44698</v>
      </c>
      <c r="P44" s="303"/>
      <c r="Q44" s="303"/>
      <c r="R44" s="304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1"/>
      <c r="AJ44" s="294"/>
      <c r="AK44" s="294"/>
      <c r="AL44" s="294"/>
    </row>
    <row r="45" spans="1:38" s="257" customFormat="1" ht="15" customHeight="1">
      <c r="A45" s="379">
        <v>16</v>
      </c>
      <c r="B45" s="357">
        <v>44697</v>
      </c>
      <c r="C45" s="380"/>
      <c r="D45" s="381" t="s">
        <v>133</v>
      </c>
      <c r="E45" s="359" t="s">
        <v>982</v>
      </c>
      <c r="F45" s="359">
        <v>187.5</v>
      </c>
      <c r="G45" s="359">
        <v>195</v>
      </c>
      <c r="H45" s="359">
        <v>195</v>
      </c>
      <c r="I45" s="359" t="s">
        <v>983</v>
      </c>
      <c r="J45" s="409" t="s">
        <v>999</v>
      </c>
      <c r="K45" s="409">
        <f>F45-H45</f>
        <v>-7.5</v>
      </c>
      <c r="L45" s="421">
        <f t="shared" si="48"/>
        <v>-1.3125</v>
      </c>
      <c r="M45" s="422">
        <f t="shared" si="49"/>
        <v>-4.7E-2</v>
      </c>
      <c r="N45" s="409" t="s">
        <v>599</v>
      </c>
      <c r="O45" s="423">
        <v>44691</v>
      </c>
      <c r="P45" s="303"/>
      <c r="Q45" s="303"/>
      <c r="R45" s="304" t="s">
        <v>866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1"/>
      <c r="AJ45" s="294"/>
      <c r="AK45" s="294"/>
      <c r="AL45" s="294"/>
    </row>
    <row r="46" spans="1:38" s="257" customFormat="1" ht="15" customHeight="1">
      <c r="A46" s="335">
        <v>17</v>
      </c>
      <c r="B46" s="248">
        <v>44699</v>
      </c>
      <c r="C46" s="336"/>
      <c r="D46" s="337" t="s">
        <v>84</v>
      </c>
      <c r="E46" s="251" t="s">
        <v>589</v>
      </c>
      <c r="F46" s="251" t="s">
        <v>1020</v>
      </c>
      <c r="G46" s="251">
        <v>920</v>
      </c>
      <c r="H46" s="251"/>
      <c r="I46" s="251" t="s">
        <v>1021</v>
      </c>
      <c r="J46" s="298" t="s">
        <v>590</v>
      </c>
      <c r="K46" s="298"/>
      <c r="L46" s="299"/>
      <c r="M46" s="300"/>
      <c r="N46" s="298"/>
      <c r="O46" s="323"/>
      <c r="P46" s="303"/>
      <c r="Q46" s="303"/>
      <c r="R46" s="304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1"/>
      <c r="AJ46" s="294"/>
      <c r="AK46" s="294"/>
      <c r="AL46" s="294"/>
    </row>
    <row r="47" spans="1:38" s="257" customFormat="1" ht="15" customHeight="1">
      <c r="A47" s="335"/>
      <c r="B47" s="248"/>
      <c r="C47" s="336"/>
      <c r="D47" s="337"/>
      <c r="E47" s="251"/>
      <c r="F47" s="251"/>
      <c r="G47" s="251"/>
      <c r="H47" s="251"/>
      <c r="I47" s="251"/>
      <c r="J47" s="298"/>
      <c r="K47" s="298"/>
      <c r="L47" s="299"/>
      <c r="M47" s="300"/>
      <c r="N47" s="298"/>
      <c r="O47" s="323"/>
      <c r="P47" s="303"/>
      <c r="Q47" s="303"/>
      <c r="R47" s="304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1"/>
      <c r="AJ47" s="294"/>
      <c r="AK47" s="294"/>
      <c r="AL47" s="294"/>
    </row>
    <row r="48" spans="1:38" ht="15" customHeight="1">
      <c r="A48" s="306"/>
      <c r="B48" s="307"/>
      <c r="C48" s="308"/>
      <c r="D48" s="309"/>
      <c r="E48" s="310"/>
      <c r="F48" s="310"/>
      <c r="G48" s="310"/>
      <c r="H48" s="310"/>
      <c r="I48" s="310"/>
      <c r="J48" s="311"/>
      <c r="K48" s="311"/>
      <c r="L48" s="312"/>
      <c r="M48" s="313"/>
      <c r="N48" s="311"/>
      <c r="O48" s="314"/>
      <c r="P48" s="1"/>
      <c r="Q48" s="1"/>
      <c r="R48" s="315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44.25" customHeight="1">
      <c r="A49" s="119" t="s">
        <v>591</v>
      </c>
      <c r="B49" s="142"/>
      <c r="C49" s="142"/>
      <c r="D49" s="1"/>
      <c r="E49" s="6"/>
      <c r="F49" s="6"/>
      <c r="G49" s="6"/>
      <c r="H49" s="6" t="s">
        <v>603</v>
      </c>
      <c r="I49" s="6"/>
      <c r="J49" s="6"/>
      <c r="K49" s="115"/>
      <c r="L49" s="144"/>
      <c r="M49" s="115"/>
      <c r="N49" s="116"/>
      <c r="O49" s="11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297"/>
      <c r="AD49" s="297"/>
      <c r="AE49" s="297"/>
      <c r="AF49" s="297"/>
      <c r="AG49" s="297"/>
      <c r="AH49" s="297"/>
    </row>
    <row r="50" spans="1:38" ht="12.75" customHeight="1">
      <c r="A50" s="126" t="s">
        <v>592</v>
      </c>
      <c r="B50" s="119"/>
      <c r="C50" s="119"/>
      <c r="D50" s="119"/>
      <c r="E50" s="41"/>
      <c r="F50" s="127" t="s">
        <v>593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26"/>
      <c r="B51" s="119"/>
      <c r="C51" s="119"/>
      <c r="D51" s="119"/>
      <c r="E51" s="6"/>
      <c r="F51" s="127" t="s">
        <v>595</v>
      </c>
      <c r="G51" s="56"/>
      <c r="H51" s="41"/>
      <c r="I51" s="56"/>
      <c r="J51" s="6"/>
      <c r="K51" s="145"/>
      <c r="L51" s="146"/>
      <c r="M51" s="6"/>
      <c r="N51" s="109"/>
      <c r="O51" s="147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9"/>
      <c r="B52" s="119"/>
      <c r="C52" s="119"/>
      <c r="D52" s="119"/>
      <c r="E52" s="6"/>
      <c r="F52" s="6"/>
      <c r="G52" s="6"/>
      <c r="H52" s="6"/>
      <c r="I52" s="6"/>
      <c r="J52" s="132"/>
      <c r="K52" s="129"/>
      <c r="L52" s="130"/>
      <c r="M52" s="6"/>
      <c r="N52" s="133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48" t="s">
        <v>604</v>
      </c>
      <c r="B53" s="148"/>
      <c r="C53" s="148"/>
      <c r="D53" s="148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6" t="s">
        <v>16</v>
      </c>
      <c r="B54" s="96" t="s">
        <v>564</v>
      </c>
      <c r="C54" s="96"/>
      <c r="D54" s="97" t="s">
        <v>575</v>
      </c>
      <c r="E54" s="96" t="s">
        <v>576</v>
      </c>
      <c r="F54" s="96" t="s">
        <v>577</v>
      </c>
      <c r="G54" s="96" t="s">
        <v>597</v>
      </c>
      <c r="H54" s="96" t="s">
        <v>579</v>
      </c>
      <c r="I54" s="96" t="s">
        <v>580</v>
      </c>
      <c r="J54" s="95" t="s">
        <v>581</v>
      </c>
      <c r="K54" s="149" t="s">
        <v>605</v>
      </c>
      <c r="L54" s="98" t="s">
        <v>583</v>
      </c>
      <c r="M54" s="149" t="s">
        <v>606</v>
      </c>
      <c r="N54" s="96" t="s">
        <v>607</v>
      </c>
      <c r="O54" s="95" t="s">
        <v>585</v>
      </c>
      <c r="P54" s="97" t="s">
        <v>586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247" customFormat="1" ht="13.15" customHeight="1">
      <c r="A55" s="372">
        <v>1</v>
      </c>
      <c r="B55" s="357">
        <v>44680</v>
      </c>
      <c r="C55" s="358"/>
      <c r="D55" s="358" t="s">
        <v>883</v>
      </c>
      <c r="E55" s="359" t="s">
        <v>589</v>
      </c>
      <c r="F55" s="359">
        <v>4545</v>
      </c>
      <c r="G55" s="359">
        <v>4440</v>
      </c>
      <c r="H55" s="354">
        <v>4440</v>
      </c>
      <c r="I55" s="354" t="s">
        <v>886</v>
      </c>
      <c r="J55" s="353" t="s">
        <v>872</v>
      </c>
      <c r="K55" s="354">
        <f t="shared" ref="K55" si="50">H55-F55</f>
        <v>-105</v>
      </c>
      <c r="L55" s="355">
        <f t="shared" ref="L55:L56" si="51">(H55*N55)*0.07%</f>
        <v>388.50000000000006</v>
      </c>
      <c r="M55" s="356">
        <f t="shared" ref="M55" si="52">(K55*N55)-L55</f>
        <v>-13513.5</v>
      </c>
      <c r="N55" s="354">
        <v>125</v>
      </c>
      <c r="O55" s="369" t="s">
        <v>599</v>
      </c>
      <c r="P55" s="357">
        <v>44683</v>
      </c>
      <c r="Q55" s="249"/>
      <c r="R55" s="253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372">
        <v>2</v>
      </c>
      <c r="B56" s="357">
        <v>44680</v>
      </c>
      <c r="C56" s="358"/>
      <c r="D56" s="358" t="s">
        <v>884</v>
      </c>
      <c r="E56" s="359" t="s">
        <v>589</v>
      </c>
      <c r="F56" s="359">
        <v>2060</v>
      </c>
      <c r="G56" s="359">
        <v>1990</v>
      </c>
      <c r="H56" s="354">
        <v>1990</v>
      </c>
      <c r="I56" s="354" t="s">
        <v>885</v>
      </c>
      <c r="J56" s="353" t="s">
        <v>897</v>
      </c>
      <c r="K56" s="354">
        <f t="shared" ref="K56" si="53">H56-F56</f>
        <v>-70</v>
      </c>
      <c r="L56" s="355">
        <f t="shared" si="51"/>
        <v>278.60000000000002</v>
      </c>
      <c r="M56" s="356">
        <f t="shared" ref="M56" si="54">(K56*N56)-L56</f>
        <v>-14278.6</v>
      </c>
      <c r="N56" s="354">
        <v>200</v>
      </c>
      <c r="O56" s="369" t="s">
        <v>599</v>
      </c>
      <c r="P56" s="357">
        <v>44685</v>
      </c>
      <c r="Q56" s="249"/>
      <c r="R56" s="253" t="s">
        <v>866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372">
        <v>3</v>
      </c>
      <c r="B57" s="357">
        <v>44683</v>
      </c>
      <c r="C57" s="358"/>
      <c r="D57" s="358" t="s">
        <v>879</v>
      </c>
      <c r="E57" s="359" t="s">
        <v>589</v>
      </c>
      <c r="F57" s="359">
        <v>1624</v>
      </c>
      <c r="G57" s="359">
        <v>1585</v>
      </c>
      <c r="H57" s="354">
        <v>1585</v>
      </c>
      <c r="I57" s="354" t="s">
        <v>889</v>
      </c>
      <c r="J57" s="353" t="s">
        <v>901</v>
      </c>
      <c r="K57" s="354">
        <f t="shared" ref="K57:K58" si="55">H57-F57</f>
        <v>-39</v>
      </c>
      <c r="L57" s="355">
        <f t="shared" ref="L57:L58" si="56">(H57*N57)*0.07%</f>
        <v>388.32500000000005</v>
      </c>
      <c r="M57" s="356">
        <f t="shared" ref="M57:M58" si="57">(K57*N57)-L57</f>
        <v>-14038.325000000001</v>
      </c>
      <c r="N57" s="354">
        <v>350</v>
      </c>
      <c r="O57" s="369" t="s">
        <v>599</v>
      </c>
      <c r="P57" s="357">
        <v>44686</v>
      </c>
      <c r="Q57" s="249"/>
      <c r="R57" s="253" t="s">
        <v>866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59">
        <v>4</v>
      </c>
      <c r="B58" s="357">
        <v>44686</v>
      </c>
      <c r="C58" s="358"/>
      <c r="D58" s="358" t="s">
        <v>902</v>
      </c>
      <c r="E58" s="359" t="s">
        <v>589</v>
      </c>
      <c r="F58" s="359">
        <v>371</v>
      </c>
      <c r="G58" s="359">
        <v>360</v>
      </c>
      <c r="H58" s="354">
        <v>360</v>
      </c>
      <c r="I58" s="354" t="s">
        <v>904</v>
      </c>
      <c r="J58" s="353" t="s">
        <v>935</v>
      </c>
      <c r="K58" s="354">
        <f t="shared" si="55"/>
        <v>-11</v>
      </c>
      <c r="L58" s="355">
        <f t="shared" si="56"/>
        <v>277.20000000000005</v>
      </c>
      <c r="M58" s="356">
        <f t="shared" si="57"/>
        <v>-12377.2</v>
      </c>
      <c r="N58" s="354">
        <v>1100</v>
      </c>
      <c r="O58" s="369" t="s">
        <v>599</v>
      </c>
      <c r="P58" s="357">
        <v>44687</v>
      </c>
      <c r="Q58" s="249"/>
      <c r="R58" s="253" t="s">
        <v>866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372">
        <v>5</v>
      </c>
      <c r="B59" s="357">
        <v>44686</v>
      </c>
      <c r="C59" s="358"/>
      <c r="D59" s="358" t="s">
        <v>903</v>
      </c>
      <c r="E59" s="359" t="s">
        <v>589</v>
      </c>
      <c r="F59" s="359">
        <v>523.5</v>
      </c>
      <c r="G59" s="359">
        <v>502</v>
      </c>
      <c r="H59" s="354">
        <v>502</v>
      </c>
      <c r="I59" s="354" t="s">
        <v>905</v>
      </c>
      <c r="J59" s="353" t="s">
        <v>910</v>
      </c>
      <c r="K59" s="354">
        <f t="shared" ref="K59" si="58">H59-F59</f>
        <v>-21.5</v>
      </c>
      <c r="L59" s="355">
        <f t="shared" ref="L59" si="59">(H59*N59)*0.07%</f>
        <v>193.27000000000004</v>
      </c>
      <c r="M59" s="356">
        <f t="shared" ref="M59" si="60">(K59*N59)-L59</f>
        <v>-12018.27</v>
      </c>
      <c r="N59" s="354">
        <v>550</v>
      </c>
      <c r="O59" s="369" t="s">
        <v>599</v>
      </c>
      <c r="P59" s="357">
        <v>44687</v>
      </c>
      <c r="Q59" s="249"/>
      <c r="R59" s="253" t="s">
        <v>866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285">
        <v>6</v>
      </c>
      <c r="B60" s="340">
        <v>44690</v>
      </c>
      <c r="C60" s="424"/>
      <c r="D60" s="424" t="s">
        <v>920</v>
      </c>
      <c r="E60" s="285" t="s">
        <v>589</v>
      </c>
      <c r="F60" s="285">
        <v>255</v>
      </c>
      <c r="G60" s="285">
        <v>248</v>
      </c>
      <c r="H60" s="396">
        <v>261</v>
      </c>
      <c r="I60" s="396" t="s">
        <v>921</v>
      </c>
      <c r="J60" s="395" t="s">
        <v>922</v>
      </c>
      <c r="K60" s="396">
        <f t="shared" ref="K60:K61" si="61">H60-F60</f>
        <v>6</v>
      </c>
      <c r="L60" s="397">
        <f t="shared" ref="L60:L61" si="62">(H60*N60)*0.07%</f>
        <v>310.59000000000003</v>
      </c>
      <c r="M60" s="398">
        <f t="shared" ref="M60:M61" si="63">(K60*N60)-L60</f>
        <v>9889.41</v>
      </c>
      <c r="N60" s="396">
        <v>1700</v>
      </c>
      <c r="O60" s="341" t="s">
        <v>587</v>
      </c>
      <c r="P60" s="428">
        <v>44690</v>
      </c>
      <c r="Q60" s="249"/>
      <c r="R60" s="253" t="s">
        <v>588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359">
        <v>7</v>
      </c>
      <c r="B61" s="357">
        <v>44690</v>
      </c>
      <c r="C61" s="358"/>
      <c r="D61" s="358" t="s">
        <v>923</v>
      </c>
      <c r="E61" s="359" t="s">
        <v>589</v>
      </c>
      <c r="F61" s="359">
        <v>2695</v>
      </c>
      <c r="G61" s="359">
        <v>2625</v>
      </c>
      <c r="H61" s="354">
        <v>2625</v>
      </c>
      <c r="I61" s="354" t="s">
        <v>924</v>
      </c>
      <c r="J61" s="353" t="s">
        <v>897</v>
      </c>
      <c r="K61" s="354">
        <f t="shared" si="61"/>
        <v>-70</v>
      </c>
      <c r="L61" s="355">
        <f t="shared" si="62"/>
        <v>321.56250000000006</v>
      </c>
      <c r="M61" s="356">
        <f t="shared" si="63"/>
        <v>-12571.5625</v>
      </c>
      <c r="N61" s="354">
        <v>175</v>
      </c>
      <c r="O61" s="369" t="s">
        <v>599</v>
      </c>
      <c r="P61" s="357">
        <v>44687</v>
      </c>
      <c r="Q61" s="249"/>
      <c r="R61" s="253" t="s">
        <v>866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285">
        <v>8</v>
      </c>
      <c r="B62" s="340">
        <v>44690</v>
      </c>
      <c r="C62" s="424"/>
      <c r="D62" s="424" t="s">
        <v>928</v>
      </c>
      <c r="E62" s="285" t="s">
        <v>589</v>
      </c>
      <c r="F62" s="285">
        <v>2195</v>
      </c>
      <c r="G62" s="285">
        <v>2145</v>
      </c>
      <c r="H62" s="396">
        <v>2232.5</v>
      </c>
      <c r="I62" s="396" t="s">
        <v>929</v>
      </c>
      <c r="J62" s="395" t="s">
        <v>939</v>
      </c>
      <c r="K62" s="396">
        <f t="shared" ref="K62" si="64">H62-F62</f>
        <v>37.5</v>
      </c>
      <c r="L62" s="397">
        <f t="shared" ref="L62" si="65">(H62*N62)*0.07%</f>
        <v>390.68750000000006</v>
      </c>
      <c r="M62" s="398">
        <f t="shared" ref="M62" si="66">(K62*N62)-L62</f>
        <v>8984.3125</v>
      </c>
      <c r="N62" s="396">
        <v>250</v>
      </c>
      <c r="O62" s="341" t="s">
        <v>587</v>
      </c>
      <c r="P62" s="344">
        <v>44691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s="247" customFormat="1" ht="13.15" customHeight="1">
      <c r="A63" s="251">
        <v>9</v>
      </c>
      <c r="B63" s="248">
        <v>44690</v>
      </c>
      <c r="C63" s="324"/>
      <c r="D63" s="324" t="s">
        <v>930</v>
      </c>
      <c r="E63" s="251" t="s">
        <v>589</v>
      </c>
      <c r="F63" s="251" t="s">
        <v>931</v>
      </c>
      <c r="G63" s="251">
        <v>3345</v>
      </c>
      <c r="H63" s="252"/>
      <c r="I63" s="252" t="s">
        <v>932</v>
      </c>
      <c r="J63" s="298" t="s">
        <v>590</v>
      </c>
      <c r="K63" s="252"/>
      <c r="L63" s="283"/>
      <c r="M63" s="284"/>
      <c r="N63" s="252"/>
      <c r="O63" s="292"/>
      <c r="P63" s="293"/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0"/>
      <c r="AG63" s="307"/>
      <c r="AH63" s="249"/>
      <c r="AI63" s="249"/>
      <c r="AJ63" s="310"/>
      <c r="AK63" s="310"/>
      <c r="AL63" s="310"/>
    </row>
    <row r="64" spans="1:38" s="247" customFormat="1" ht="13.15" customHeight="1">
      <c r="A64" s="285">
        <v>10</v>
      </c>
      <c r="B64" s="340">
        <v>44691</v>
      </c>
      <c r="C64" s="424"/>
      <c r="D64" s="424" t="s">
        <v>936</v>
      </c>
      <c r="E64" s="285" t="s">
        <v>589</v>
      </c>
      <c r="F64" s="285">
        <v>2225</v>
      </c>
      <c r="G64" s="285">
        <v>2180</v>
      </c>
      <c r="H64" s="396">
        <v>2260</v>
      </c>
      <c r="I64" s="396" t="s">
        <v>937</v>
      </c>
      <c r="J64" s="395" t="s">
        <v>865</v>
      </c>
      <c r="K64" s="396">
        <f t="shared" ref="K64:K65" si="67">H64-F64</f>
        <v>35</v>
      </c>
      <c r="L64" s="397">
        <f t="shared" ref="L64:L65" si="68">(H64*N64)*0.07%</f>
        <v>593.25000000000011</v>
      </c>
      <c r="M64" s="398">
        <f t="shared" ref="M64:M65" si="69">(K64*N64)-L64</f>
        <v>12531.75</v>
      </c>
      <c r="N64" s="396">
        <v>375</v>
      </c>
      <c r="O64" s="341" t="s">
        <v>587</v>
      </c>
      <c r="P64" s="344">
        <v>44691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0"/>
      <c r="AG64" s="307"/>
      <c r="AH64" s="249"/>
      <c r="AI64" s="249"/>
      <c r="AJ64" s="310"/>
      <c r="AK64" s="310"/>
      <c r="AL64" s="310"/>
    </row>
    <row r="65" spans="1:38" s="247" customFormat="1" ht="13.15" customHeight="1">
      <c r="A65" s="359">
        <v>11</v>
      </c>
      <c r="B65" s="357">
        <v>44691</v>
      </c>
      <c r="C65" s="358"/>
      <c r="D65" s="358" t="s">
        <v>936</v>
      </c>
      <c r="E65" s="359" t="s">
        <v>589</v>
      </c>
      <c r="F65" s="359">
        <v>2225</v>
      </c>
      <c r="G65" s="359">
        <v>2180</v>
      </c>
      <c r="H65" s="354">
        <v>2180</v>
      </c>
      <c r="I65" s="354" t="s">
        <v>937</v>
      </c>
      <c r="J65" s="353" t="s">
        <v>938</v>
      </c>
      <c r="K65" s="354">
        <f t="shared" si="67"/>
        <v>-45</v>
      </c>
      <c r="L65" s="355">
        <f t="shared" si="68"/>
        <v>572.25000000000011</v>
      </c>
      <c r="M65" s="356">
        <f t="shared" si="69"/>
        <v>-17447.25</v>
      </c>
      <c r="N65" s="354">
        <v>375</v>
      </c>
      <c r="O65" s="369" t="s">
        <v>599</v>
      </c>
      <c r="P65" s="357">
        <v>44691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0"/>
      <c r="AG65" s="307"/>
      <c r="AH65" s="249"/>
      <c r="AI65" s="249"/>
      <c r="AJ65" s="310"/>
      <c r="AK65" s="310"/>
      <c r="AL65" s="310"/>
    </row>
    <row r="66" spans="1:38" s="247" customFormat="1" ht="13.15" customHeight="1">
      <c r="A66" s="359">
        <v>12</v>
      </c>
      <c r="B66" s="357">
        <v>44691</v>
      </c>
      <c r="C66" s="358"/>
      <c r="D66" s="358" t="s">
        <v>928</v>
      </c>
      <c r="E66" s="359" t="s">
        <v>589</v>
      </c>
      <c r="F66" s="359">
        <v>2195</v>
      </c>
      <c r="G66" s="359">
        <v>2145</v>
      </c>
      <c r="H66" s="354">
        <v>2145</v>
      </c>
      <c r="I66" s="354" t="s">
        <v>929</v>
      </c>
      <c r="J66" s="353" t="s">
        <v>956</v>
      </c>
      <c r="K66" s="354">
        <f t="shared" ref="K66" si="70">H66-F66</f>
        <v>-50</v>
      </c>
      <c r="L66" s="355">
        <f t="shared" ref="L66" si="71">(H66*N66)*0.07%</f>
        <v>375.37500000000006</v>
      </c>
      <c r="M66" s="356">
        <f t="shared" ref="M66" si="72">(K66*N66)-L66</f>
        <v>-12875.375</v>
      </c>
      <c r="N66" s="354">
        <v>250</v>
      </c>
      <c r="O66" s="369" t="s">
        <v>599</v>
      </c>
      <c r="P66" s="357">
        <v>44693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0"/>
      <c r="AG66" s="307"/>
      <c r="AH66" s="249"/>
      <c r="AI66" s="249"/>
      <c r="AJ66" s="310"/>
      <c r="AK66" s="310"/>
      <c r="AL66" s="310"/>
    </row>
    <row r="67" spans="1:38" s="247" customFormat="1" ht="13.15" customHeight="1">
      <c r="A67" s="285">
        <v>13</v>
      </c>
      <c r="B67" s="340">
        <v>44692</v>
      </c>
      <c r="C67" s="424"/>
      <c r="D67" s="424" t="s">
        <v>946</v>
      </c>
      <c r="E67" s="285" t="s">
        <v>589</v>
      </c>
      <c r="F67" s="285">
        <v>16010</v>
      </c>
      <c r="G67" s="285">
        <v>15840</v>
      </c>
      <c r="H67" s="396">
        <v>16110</v>
      </c>
      <c r="I67" s="396" t="s">
        <v>947</v>
      </c>
      <c r="J67" s="395" t="s">
        <v>852</v>
      </c>
      <c r="K67" s="396">
        <f t="shared" ref="K67:K68" si="73">H67-F67</f>
        <v>100</v>
      </c>
      <c r="L67" s="397">
        <f t="shared" ref="L67:L68" si="74">(H67*N67)*0.07%</f>
        <v>563.85000000000014</v>
      </c>
      <c r="M67" s="398">
        <f t="shared" ref="M67:M68" si="75">(K67*N67)-L67</f>
        <v>4436.1499999999996</v>
      </c>
      <c r="N67" s="396">
        <v>50</v>
      </c>
      <c r="O67" s="341" t="s">
        <v>587</v>
      </c>
      <c r="P67" s="344">
        <v>44692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0"/>
      <c r="AG67" s="307"/>
      <c r="AH67" s="249"/>
      <c r="AI67" s="249"/>
      <c r="AJ67" s="310"/>
      <c r="AK67" s="310"/>
      <c r="AL67" s="310"/>
    </row>
    <row r="68" spans="1:38" s="247" customFormat="1" ht="13.15" customHeight="1">
      <c r="A68" s="359">
        <v>14</v>
      </c>
      <c r="B68" s="357">
        <v>44693</v>
      </c>
      <c r="C68" s="358"/>
      <c r="D68" s="358" t="s">
        <v>946</v>
      </c>
      <c r="E68" s="359" t="s">
        <v>589</v>
      </c>
      <c r="F68" s="359">
        <v>15935</v>
      </c>
      <c r="G68" s="359">
        <v>15780</v>
      </c>
      <c r="H68" s="354">
        <v>15780</v>
      </c>
      <c r="I68" s="354" t="s">
        <v>957</v>
      </c>
      <c r="J68" s="353" t="s">
        <v>958</v>
      </c>
      <c r="K68" s="354">
        <f t="shared" si="73"/>
        <v>-155</v>
      </c>
      <c r="L68" s="355">
        <f t="shared" si="74"/>
        <v>552.30000000000007</v>
      </c>
      <c r="M68" s="356">
        <f t="shared" si="75"/>
        <v>-8302.2999999999993</v>
      </c>
      <c r="N68" s="354">
        <v>50</v>
      </c>
      <c r="O68" s="369" t="s">
        <v>599</v>
      </c>
      <c r="P68" s="357">
        <v>44693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0"/>
      <c r="AG68" s="307"/>
      <c r="AH68" s="249"/>
      <c r="AI68" s="249"/>
      <c r="AJ68" s="310"/>
      <c r="AK68" s="310"/>
      <c r="AL68" s="310"/>
    </row>
    <row r="69" spans="1:38" s="247" customFormat="1" ht="13.15" customHeight="1">
      <c r="A69" s="285">
        <v>15</v>
      </c>
      <c r="B69" s="340">
        <v>44693</v>
      </c>
      <c r="C69" s="424"/>
      <c r="D69" s="424" t="s">
        <v>959</v>
      </c>
      <c r="E69" s="285" t="s">
        <v>589</v>
      </c>
      <c r="F69" s="285">
        <v>462.5</v>
      </c>
      <c r="G69" s="285">
        <v>454</v>
      </c>
      <c r="H69" s="396">
        <v>468.5</v>
      </c>
      <c r="I69" s="396" t="s">
        <v>960</v>
      </c>
      <c r="J69" s="395" t="s">
        <v>922</v>
      </c>
      <c r="K69" s="396">
        <f t="shared" ref="K69:K70" si="76">H69-F69</f>
        <v>6</v>
      </c>
      <c r="L69" s="397">
        <f t="shared" ref="L69:L70" si="77">(H69*N69)*0.07%</f>
        <v>491.92500000000007</v>
      </c>
      <c r="M69" s="398">
        <f t="shared" ref="M69:M70" si="78">(K69*N69)-L69</f>
        <v>8508.0750000000007</v>
      </c>
      <c r="N69" s="396">
        <v>1500</v>
      </c>
      <c r="O69" s="341" t="s">
        <v>587</v>
      </c>
      <c r="P69" s="344">
        <v>44694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0"/>
      <c r="AG69" s="307"/>
      <c r="AH69" s="249"/>
      <c r="AI69" s="249"/>
      <c r="AJ69" s="310"/>
      <c r="AK69" s="310"/>
      <c r="AL69" s="310"/>
    </row>
    <row r="70" spans="1:38" s="247" customFormat="1" ht="13.15" customHeight="1">
      <c r="A70" s="285">
        <v>16</v>
      </c>
      <c r="B70" s="340">
        <v>44693</v>
      </c>
      <c r="C70" s="424"/>
      <c r="D70" s="424" t="s">
        <v>964</v>
      </c>
      <c r="E70" s="285" t="s">
        <v>589</v>
      </c>
      <c r="F70" s="285">
        <v>1515</v>
      </c>
      <c r="G70" s="285">
        <v>1475</v>
      </c>
      <c r="H70" s="396">
        <v>1544</v>
      </c>
      <c r="I70" s="396" t="s">
        <v>961</v>
      </c>
      <c r="J70" s="395" t="s">
        <v>1031</v>
      </c>
      <c r="K70" s="396">
        <f t="shared" si="76"/>
        <v>29</v>
      </c>
      <c r="L70" s="397">
        <f t="shared" si="77"/>
        <v>324.24000000000007</v>
      </c>
      <c r="M70" s="398">
        <f t="shared" si="78"/>
        <v>8375.76</v>
      </c>
      <c r="N70" s="396">
        <v>300</v>
      </c>
      <c r="O70" s="341" t="s">
        <v>587</v>
      </c>
      <c r="P70" s="344">
        <v>44699</v>
      </c>
      <c r="Q70" s="249"/>
      <c r="R70" s="253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0"/>
      <c r="AG70" s="307"/>
      <c r="AH70" s="249"/>
      <c r="AI70" s="249"/>
      <c r="AJ70" s="310"/>
      <c r="AK70" s="310"/>
      <c r="AL70" s="310"/>
    </row>
    <row r="71" spans="1:38" s="247" customFormat="1" ht="13.15" customHeight="1">
      <c r="A71" s="285">
        <v>17</v>
      </c>
      <c r="B71" s="340">
        <v>44694</v>
      </c>
      <c r="C71" s="424"/>
      <c r="D71" s="424" t="s">
        <v>920</v>
      </c>
      <c r="E71" s="285" t="s">
        <v>589</v>
      </c>
      <c r="F71" s="285">
        <v>257</v>
      </c>
      <c r="G71" s="285">
        <v>249</v>
      </c>
      <c r="H71" s="396">
        <v>262.5</v>
      </c>
      <c r="I71" s="396" t="s">
        <v>966</v>
      </c>
      <c r="J71" s="395" t="s">
        <v>1006</v>
      </c>
      <c r="K71" s="396">
        <f t="shared" ref="K71" si="79">H71-F71</f>
        <v>5.5</v>
      </c>
      <c r="L71" s="397">
        <f t="shared" ref="L71" si="80">(H71*N71)*0.07%</f>
        <v>312.37500000000006</v>
      </c>
      <c r="M71" s="398">
        <f t="shared" ref="M71" si="81">(K71*N71)-L71</f>
        <v>9037.625</v>
      </c>
      <c r="N71" s="396">
        <v>1700</v>
      </c>
      <c r="O71" s="341" t="s">
        <v>587</v>
      </c>
      <c r="P71" s="344">
        <v>44698</v>
      </c>
      <c r="Q71" s="249"/>
      <c r="R71" s="253" t="s">
        <v>866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0"/>
      <c r="AG71" s="307"/>
      <c r="AH71" s="249"/>
      <c r="AI71" s="249"/>
      <c r="AJ71" s="310"/>
      <c r="AK71" s="310"/>
      <c r="AL71" s="310"/>
    </row>
    <row r="72" spans="1:38" s="247" customFormat="1" ht="13.15" customHeight="1">
      <c r="A72" s="285">
        <v>18</v>
      </c>
      <c r="B72" s="340">
        <v>44694</v>
      </c>
      <c r="C72" s="424"/>
      <c r="D72" s="424" t="s">
        <v>928</v>
      </c>
      <c r="E72" s="285" t="s">
        <v>589</v>
      </c>
      <c r="F72" s="285">
        <v>2125</v>
      </c>
      <c r="G72" s="285">
        <v>2080</v>
      </c>
      <c r="H72" s="396">
        <v>2162</v>
      </c>
      <c r="I72" s="396" t="s">
        <v>971</v>
      </c>
      <c r="J72" s="395" t="s">
        <v>972</v>
      </c>
      <c r="K72" s="396">
        <f t="shared" ref="K72" si="82">H72-F72</f>
        <v>37</v>
      </c>
      <c r="L72" s="397">
        <f t="shared" ref="L72" si="83">(H72*N72)*0.07%</f>
        <v>378.35000000000008</v>
      </c>
      <c r="M72" s="398">
        <f t="shared" ref="M72" si="84">(K72*N72)-L72</f>
        <v>8871.65</v>
      </c>
      <c r="N72" s="396">
        <v>250</v>
      </c>
      <c r="O72" s="341" t="s">
        <v>587</v>
      </c>
      <c r="P72" s="344">
        <v>44694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0"/>
      <c r="AG72" s="307"/>
      <c r="AH72" s="249"/>
      <c r="AI72" s="249"/>
      <c r="AJ72" s="310"/>
      <c r="AK72" s="310"/>
      <c r="AL72" s="310"/>
    </row>
    <row r="73" spans="1:38" s="247" customFormat="1" ht="13.15" customHeight="1">
      <c r="A73" s="285">
        <v>19</v>
      </c>
      <c r="B73" s="340">
        <v>44697</v>
      </c>
      <c r="C73" s="424"/>
      <c r="D73" s="424" t="s">
        <v>928</v>
      </c>
      <c r="E73" s="285" t="s">
        <v>589</v>
      </c>
      <c r="F73" s="285">
        <v>2115</v>
      </c>
      <c r="G73" s="285">
        <v>2070</v>
      </c>
      <c r="H73" s="396">
        <v>2148.5</v>
      </c>
      <c r="I73" s="396" t="s">
        <v>971</v>
      </c>
      <c r="J73" s="395" t="s">
        <v>1007</v>
      </c>
      <c r="K73" s="396">
        <f t="shared" ref="K73" si="85">H73-F73</f>
        <v>33.5</v>
      </c>
      <c r="L73" s="397">
        <f t="shared" ref="L73" si="86">(H73*N73)*0.07%</f>
        <v>375.98750000000007</v>
      </c>
      <c r="M73" s="398">
        <f t="shared" ref="M73" si="87">(K73*N73)-L73</f>
        <v>7999.0124999999998</v>
      </c>
      <c r="N73" s="396">
        <v>250</v>
      </c>
      <c r="O73" s="341" t="s">
        <v>587</v>
      </c>
      <c r="P73" s="344">
        <v>44698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0"/>
      <c r="AG73" s="307"/>
      <c r="AH73" s="249"/>
      <c r="AI73" s="249"/>
      <c r="AJ73" s="310"/>
      <c r="AK73" s="310"/>
      <c r="AL73" s="310"/>
    </row>
    <row r="74" spans="1:38" s="247" customFormat="1" ht="13.15" customHeight="1">
      <c r="A74" s="285">
        <v>20</v>
      </c>
      <c r="B74" s="340">
        <v>44697</v>
      </c>
      <c r="C74" s="456"/>
      <c r="D74" s="424" t="s">
        <v>978</v>
      </c>
      <c r="E74" s="285" t="s">
        <v>589</v>
      </c>
      <c r="F74" s="285">
        <v>1120</v>
      </c>
      <c r="G74" s="285">
        <v>1090</v>
      </c>
      <c r="H74" s="396">
        <v>1140</v>
      </c>
      <c r="I74" s="396" t="s">
        <v>979</v>
      </c>
      <c r="J74" s="395" t="s">
        <v>955</v>
      </c>
      <c r="K74" s="396">
        <f t="shared" ref="K74" si="88">H74-F74</f>
        <v>20</v>
      </c>
      <c r="L74" s="397">
        <f t="shared" ref="L74" si="89">(H74*N74)*0.07%</f>
        <v>339.15000000000003</v>
      </c>
      <c r="M74" s="398">
        <f t="shared" ref="M74" si="90">(K74*N74)-L74</f>
        <v>8160.85</v>
      </c>
      <c r="N74" s="396">
        <v>425</v>
      </c>
      <c r="O74" s="341" t="s">
        <v>587</v>
      </c>
      <c r="P74" s="344">
        <v>44698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0"/>
      <c r="AG74" s="307"/>
      <c r="AH74" s="249"/>
      <c r="AI74" s="249"/>
      <c r="AJ74" s="310"/>
      <c r="AK74" s="310"/>
      <c r="AL74" s="310"/>
    </row>
    <row r="75" spans="1:38" s="247" customFormat="1" ht="13.15" customHeight="1">
      <c r="A75" s="285">
        <v>21</v>
      </c>
      <c r="B75" s="340">
        <v>44697</v>
      </c>
      <c r="C75" s="456"/>
      <c r="D75" s="424" t="s">
        <v>879</v>
      </c>
      <c r="E75" s="285" t="s">
        <v>589</v>
      </c>
      <c r="F75" s="285">
        <v>1592</v>
      </c>
      <c r="G75" s="285">
        <v>1560</v>
      </c>
      <c r="H75" s="396">
        <v>1616.5</v>
      </c>
      <c r="I75" s="396" t="s">
        <v>980</v>
      </c>
      <c r="J75" s="395" t="s">
        <v>955</v>
      </c>
      <c r="K75" s="396">
        <f t="shared" ref="K75" si="91">H75-F75</f>
        <v>24.5</v>
      </c>
      <c r="L75" s="397">
        <f t="shared" ref="L75" si="92">(H75*N75)*0.07%</f>
        <v>396.04250000000008</v>
      </c>
      <c r="M75" s="398">
        <f t="shared" ref="M75" si="93">(K75*N75)-L75</f>
        <v>8178.9574999999995</v>
      </c>
      <c r="N75" s="396">
        <v>350</v>
      </c>
      <c r="O75" s="341" t="s">
        <v>587</v>
      </c>
      <c r="P75" s="344">
        <v>44698</v>
      </c>
      <c r="Q75" s="249"/>
      <c r="R75" s="253" t="s">
        <v>866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0"/>
      <c r="AG75" s="307"/>
      <c r="AH75" s="249"/>
      <c r="AI75" s="249"/>
      <c r="AJ75" s="310"/>
      <c r="AK75" s="310"/>
      <c r="AL75" s="310"/>
    </row>
    <row r="76" spans="1:38" s="247" customFormat="1" ht="13.15" customHeight="1">
      <c r="A76" s="285">
        <v>22</v>
      </c>
      <c r="B76" s="340">
        <v>44697</v>
      </c>
      <c r="C76" s="456"/>
      <c r="D76" s="424" t="s">
        <v>985</v>
      </c>
      <c r="E76" s="285" t="s">
        <v>589</v>
      </c>
      <c r="F76" s="285">
        <v>608.5</v>
      </c>
      <c r="G76" s="285">
        <v>598</v>
      </c>
      <c r="H76" s="396">
        <v>616</v>
      </c>
      <c r="I76" s="396">
        <v>630</v>
      </c>
      <c r="J76" s="395" t="s">
        <v>1008</v>
      </c>
      <c r="K76" s="396">
        <f t="shared" ref="K76:K77" si="94">H76-F76</f>
        <v>7.5</v>
      </c>
      <c r="L76" s="397">
        <f t="shared" ref="L76:L77" si="95">(H76*N76)*0.07%</f>
        <v>582.12000000000012</v>
      </c>
      <c r="M76" s="398">
        <f t="shared" ref="M76:M77" si="96">(K76*N76)-L76</f>
        <v>9542.8799999999992</v>
      </c>
      <c r="N76" s="396">
        <v>1350</v>
      </c>
      <c r="O76" s="341" t="s">
        <v>587</v>
      </c>
      <c r="P76" s="344">
        <v>44698</v>
      </c>
      <c r="Q76" s="249"/>
      <c r="R76" s="253" t="s">
        <v>866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0"/>
      <c r="AG76" s="307"/>
      <c r="AH76" s="249"/>
      <c r="AI76" s="249"/>
      <c r="AJ76" s="310"/>
      <c r="AK76" s="310"/>
      <c r="AL76" s="310"/>
    </row>
    <row r="77" spans="1:38" s="247" customFormat="1" ht="13.15" customHeight="1">
      <c r="A77" s="285">
        <v>23</v>
      </c>
      <c r="B77" s="340">
        <v>44697</v>
      </c>
      <c r="C77" s="456"/>
      <c r="D77" s="424" t="s">
        <v>1000</v>
      </c>
      <c r="E77" s="285" t="s">
        <v>589</v>
      </c>
      <c r="F77" s="285">
        <v>1311</v>
      </c>
      <c r="G77" s="285">
        <v>1288</v>
      </c>
      <c r="H77" s="396">
        <v>1328</v>
      </c>
      <c r="I77" s="396" t="s">
        <v>1001</v>
      </c>
      <c r="J77" s="395" t="s">
        <v>1032</v>
      </c>
      <c r="K77" s="396">
        <f t="shared" si="94"/>
        <v>17</v>
      </c>
      <c r="L77" s="397">
        <f t="shared" si="95"/>
        <v>511.28000000000009</v>
      </c>
      <c r="M77" s="398">
        <f t="shared" si="96"/>
        <v>8838.7199999999993</v>
      </c>
      <c r="N77" s="396">
        <v>550</v>
      </c>
      <c r="O77" s="341" t="s">
        <v>587</v>
      </c>
      <c r="P77" s="344">
        <v>44699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0"/>
      <c r="AG77" s="307"/>
      <c r="AH77" s="249"/>
      <c r="AI77" s="249"/>
      <c r="AJ77" s="310"/>
      <c r="AK77" s="310"/>
      <c r="AL77" s="310"/>
    </row>
    <row r="78" spans="1:38" s="247" customFormat="1" ht="13.15" customHeight="1">
      <c r="A78" s="251"/>
      <c r="B78" s="248"/>
      <c r="C78" s="257"/>
      <c r="D78" s="324"/>
      <c r="E78" s="251"/>
      <c r="F78" s="251"/>
      <c r="G78" s="251"/>
      <c r="H78" s="252"/>
      <c r="I78" s="252"/>
      <c r="J78" s="298"/>
      <c r="K78" s="324"/>
      <c r="L78" s="251"/>
      <c r="M78" s="251"/>
      <c r="N78" s="251"/>
      <c r="O78" s="252"/>
      <c r="P78" s="252"/>
      <c r="Q78" s="249"/>
      <c r="R78" s="253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0"/>
      <c r="AG78" s="307"/>
      <c r="AH78" s="249"/>
      <c r="AI78" s="249"/>
      <c r="AJ78" s="310"/>
      <c r="AK78" s="310"/>
      <c r="AL78" s="310"/>
    </row>
    <row r="79" spans="1:38" s="247" customFormat="1" ht="13.15" customHeight="1">
      <c r="A79" s="251"/>
      <c r="B79" s="248"/>
      <c r="C79" s="257"/>
      <c r="D79" s="324"/>
      <c r="E79" s="251"/>
      <c r="F79" s="251"/>
      <c r="G79" s="251"/>
      <c r="H79" s="252"/>
      <c r="I79" s="252"/>
      <c r="J79" s="298"/>
      <c r="K79" s="324"/>
      <c r="L79" s="251"/>
      <c r="M79" s="251"/>
      <c r="N79" s="251"/>
      <c r="O79" s="252"/>
      <c r="P79" s="252"/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0"/>
      <c r="AG79" s="307"/>
      <c r="AH79" s="249"/>
      <c r="AI79" s="249"/>
      <c r="AJ79" s="310"/>
      <c r="AK79" s="310"/>
      <c r="AL79" s="310"/>
    </row>
    <row r="80" spans="1:38" s="247" customFormat="1" ht="13.15" customHeight="1">
      <c r="A80" s="257"/>
      <c r="B80" s="257"/>
      <c r="C80" s="257"/>
      <c r="D80" s="324"/>
      <c r="E80" s="251"/>
      <c r="F80" s="251"/>
      <c r="G80" s="251"/>
      <c r="H80" s="252"/>
      <c r="I80" s="252"/>
      <c r="J80" s="298"/>
      <c r="K80" s="324"/>
      <c r="L80" s="251"/>
      <c r="M80" s="251"/>
      <c r="N80" s="251"/>
      <c r="O80" s="252"/>
      <c r="P80" s="252"/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0"/>
      <c r="AG80" s="307"/>
      <c r="AH80" s="249"/>
      <c r="AI80" s="249"/>
      <c r="AJ80" s="310"/>
      <c r="AK80" s="310"/>
      <c r="AL80" s="310"/>
    </row>
    <row r="81" spans="1:38" s="247" customFormat="1" ht="13.15" customHeight="1">
      <c r="A81" s="251"/>
      <c r="B81" s="248"/>
      <c r="C81" s="324"/>
      <c r="D81" s="324"/>
      <c r="E81" s="251"/>
      <c r="F81" s="251"/>
      <c r="G81" s="251"/>
      <c r="H81" s="252"/>
      <c r="I81" s="252"/>
      <c r="J81" s="298"/>
      <c r="K81" s="324"/>
      <c r="L81" s="251"/>
      <c r="M81" s="251"/>
      <c r="N81" s="251"/>
      <c r="O81" s="252"/>
      <c r="P81" s="252"/>
      <c r="Q81" s="249"/>
      <c r="R81" s="253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0"/>
      <c r="AG81" s="307"/>
      <c r="AH81" s="249"/>
      <c r="AI81" s="249"/>
      <c r="AJ81" s="310"/>
      <c r="AK81" s="310"/>
      <c r="AL81" s="310"/>
    </row>
    <row r="82" spans="1:38" s="247" customFormat="1" ht="13.15" customHeight="1">
      <c r="A82" s="310"/>
      <c r="B82" s="307"/>
      <c r="C82" s="249"/>
      <c r="D82" s="249"/>
      <c r="E82" s="310"/>
      <c r="F82" s="310"/>
      <c r="G82" s="310"/>
      <c r="H82" s="311"/>
      <c r="I82" s="311"/>
      <c r="J82" s="414"/>
      <c r="K82" s="311"/>
      <c r="L82" s="312"/>
      <c r="M82" s="415"/>
      <c r="N82" s="311"/>
      <c r="O82" s="416"/>
      <c r="P82" s="314"/>
      <c r="Q82" s="249"/>
      <c r="R82" s="253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0"/>
      <c r="AG82" s="307"/>
      <c r="AH82" s="249"/>
      <c r="AI82" s="249"/>
      <c r="AJ82" s="310"/>
      <c r="AK82" s="310"/>
      <c r="AL82" s="310"/>
    </row>
    <row r="83" spans="1:38" ht="13.5" customHeight="1">
      <c r="A83" s="107"/>
      <c r="B83" s="108"/>
      <c r="C83" s="142"/>
      <c r="D83" s="150"/>
      <c r="E83" s="151"/>
      <c r="F83" s="107"/>
      <c r="G83" s="107"/>
      <c r="H83" s="107"/>
      <c r="I83" s="143"/>
      <c r="J83" s="143"/>
      <c r="K83" s="143"/>
      <c r="L83" s="143"/>
      <c r="M83" s="143"/>
      <c r="N83" s="143"/>
      <c r="O83" s="143"/>
      <c r="P83" s="143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52"/>
      <c r="B84" s="108"/>
      <c r="C84" s="109"/>
      <c r="D84" s="153"/>
      <c r="E84" s="112"/>
      <c r="F84" s="112"/>
      <c r="G84" s="112"/>
      <c r="H84" s="112"/>
      <c r="I84" s="112"/>
      <c r="J84" s="6"/>
      <c r="K84" s="112"/>
      <c r="L84" s="112"/>
      <c r="M84" s="6"/>
      <c r="N84" s="1"/>
      <c r="O84" s="109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12.75" customHeight="1">
      <c r="A85" s="154" t="s">
        <v>609</v>
      </c>
      <c r="B85" s="154"/>
      <c r="C85" s="154"/>
      <c r="D85" s="154"/>
      <c r="E85" s="155"/>
      <c r="F85" s="112"/>
      <c r="G85" s="112"/>
      <c r="H85" s="112"/>
      <c r="I85" s="112"/>
      <c r="J85" s="1"/>
      <c r="K85" s="6"/>
      <c r="L85" s="6"/>
      <c r="M85" s="6"/>
      <c r="N85" s="1"/>
      <c r="O85" s="1"/>
      <c r="P85" s="41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38.25" customHeight="1">
      <c r="A86" s="96" t="s">
        <v>16</v>
      </c>
      <c r="B86" s="96" t="s">
        <v>564</v>
      </c>
      <c r="C86" s="96"/>
      <c r="D86" s="97" t="s">
        <v>575</v>
      </c>
      <c r="E86" s="96" t="s">
        <v>576</v>
      </c>
      <c r="F86" s="96" t="s">
        <v>577</v>
      </c>
      <c r="G86" s="96" t="s">
        <v>597</v>
      </c>
      <c r="H86" s="96" t="s">
        <v>579</v>
      </c>
      <c r="I86" s="96" t="s">
        <v>580</v>
      </c>
      <c r="J86" s="95" t="s">
        <v>581</v>
      </c>
      <c r="K86" s="95" t="s">
        <v>610</v>
      </c>
      <c r="L86" s="98" t="s">
        <v>583</v>
      </c>
      <c r="M86" s="149" t="s">
        <v>606</v>
      </c>
      <c r="N86" s="96" t="s">
        <v>607</v>
      </c>
      <c r="O86" s="96" t="s">
        <v>585</v>
      </c>
      <c r="P86" s="97" t="s">
        <v>586</v>
      </c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s="247" customFormat="1" ht="12.75" customHeight="1">
      <c r="A87" s="385">
        <v>1</v>
      </c>
      <c r="B87" s="357">
        <v>44683</v>
      </c>
      <c r="C87" s="386"/>
      <c r="D87" s="387" t="s">
        <v>891</v>
      </c>
      <c r="E87" s="385" t="s">
        <v>589</v>
      </c>
      <c r="F87" s="385">
        <v>55.5</v>
      </c>
      <c r="G87" s="385">
        <v>29</v>
      </c>
      <c r="H87" s="388">
        <v>29</v>
      </c>
      <c r="I87" s="389" t="s">
        <v>892</v>
      </c>
      <c r="J87" s="353" t="s">
        <v>954</v>
      </c>
      <c r="K87" s="354">
        <f t="shared" ref="K87:K88" si="97">H87-F87</f>
        <v>-26.5</v>
      </c>
      <c r="L87" s="355">
        <v>100</v>
      </c>
      <c r="M87" s="356">
        <f t="shared" ref="M87:M88" si="98">(K87*N87)-L87</f>
        <v>-8050</v>
      </c>
      <c r="N87" s="354">
        <v>300</v>
      </c>
      <c r="O87" s="369" t="s">
        <v>599</v>
      </c>
      <c r="P87" s="357">
        <v>44685</v>
      </c>
      <c r="Q87" s="249"/>
      <c r="R87" s="250" t="s">
        <v>866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90">
        <v>2</v>
      </c>
      <c r="B88" s="340">
        <v>44683</v>
      </c>
      <c r="C88" s="391"/>
      <c r="D88" s="392" t="s">
        <v>890</v>
      </c>
      <c r="E88" s="390" t="s">
        <v>589</v>
      </c>
      <c r="F88" s="390">
        <v>82.5</v>
      </c>
      <c r="G88" s="390">
        <v>40</v>
      </c>
      <c r="H88" s="393">
        <v>107.5</v>
      </c>
      <c r="I88" s="394" t="s">
        <v>893</v>
      </c>
      <c r="J88" s="395" t="s">
        <v>608</v>
      </c>
      <c r="K88" s="396">
        <f t="shared" si="97"/>
        <v>25</v>
      </c>
      <c r="L88" s="397">
        <v>100</v>
      </c>
      <c r="M88" s="398">
        <f t="shared" si="98"/>
        <v>1150</v>
      </c>
      <c r="N88" s="396">
        <v>50</v>
      </c>
      <c r="O88" s="341" t="s">
        <v>587</v>
      </c>
      <c r="P88" s="340">
        <v>44685</v>
      </c>
      <c r="Q88" s="249"/>
      <c r="R88" s="250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99">
        <v>3</v>
      </c>
      <c r="B89" s="400">
        <v>44685</v>
      </c>
      <c r="C89" s="401"/>
      <c r="D89" s="402" t="s">
        <v>898</v>
      </c>
      <c r="E89" s="399" t="s">
        <v>589</v>
      </c>
      <c r="F89" s="399">
        <v>92.5</v>
      </c>
      <c r="G89" s="399">
        <v>50</v>
      </c>
      <c r="H89" s="403">
        <v>50</v>
      </c>
      <c r="I89" s="404" t="s">
        <v>899</v>
      </c>
      <c r="J89" s="405" t="s">
        <v>847</v>
      </c>
      <c r="K89" s="406">
        <f t="shared" ref="K89" si="99">H89-F89</f>
        <v>-42.5</v>
      </c>
      <c r="L89" s="407">
        <v>100</v>
      </c>
      <c r="M89" s="408">
        <f t="shared" ref="M89" si="100">(K89*N89)-L89</f>
        <v>-2225</v>
      </c>
      <c r="N89" s="406">
        <v>50</v>
      </c>
      <c r="O89" s="409" t="s">
        <v>599</v>
      </c>
      <c r="P89" s="400">
        <v>44685</v>
      </c>
      <c r="Q89" s="249"/>
      <c r="R89" s="250" t="s">
        <v>866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99">
        <v>4</v>
      </c>
      <c r="B90" s="400">
        <v>44686</v>
      </c>
      <c r="C90" s="401"/>
      <c r="D90" s="402" t="s">
        <v>907</v>
      </c>
      <c r="E90" s="399" t="s">
        <v>589</v>
      </c>
      <c r="F90" s="399">
        <v>85</v>
      </c>
      <c r="G90" s="399">
        <v>10</v>
      </c>
      <c r="H90" s="403">
        <v>10</v>
      </c>
      <c r="I90" s="404" t="s">
        <v>908</v>
      </c>
      <c r="J90" s="405" t="s">
        <v>1024</v>
      </c>
      <c r="K90" s="406">
        <f t="shared" ref="K90:K92" si="101">H90-F90</f>
        <v>-75</v>
      </c>
      <c r="L90" s="407">
        <v>100</v>
      </c>
      <c r="M90" s="408">
        <f t="shared" ref="M90:M92" si="102">(K90*N90)-L90</f>
        <v>-1975</v>
      </c>
      <c r="N90" s="406">
        <v>25</v>
      </c>
      <c r="O90" s="409" t="s">
        <v>599</v>
      </c>
      <c r="P90" s="400">
        <v>44686</v>
      </c>
      <c r="Q90" s="249"/>
      <c r="R90" s="250" t="s">
        <v>866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90">
        <v>5</v>
      </c>
      <c r="B91" s="340">
        <v>44690</v>
      </c>
      <c r="C91" s="391"/>
      <c r="D91" s="392" t="s">
        <v>926</v>
      </c>
      <c r="E91" s="390" t="s">
        <v>589</v>
      </c>
      <c r="F91" s="390">
        <v>106</v>
      </c>
      <c r="G91" s="390">
        <v>65</v>
      </c>
      <c r="H91" s="393">
        <v>127.5</v>
      </c>
      <c r="I91" s="394" t="s">
        <v>927</v>
      </c>
      <c r="J91" s="395" t="s">
        <v>1023</v>
      </c>
      <c r="K91" s="396">
        <f t="shared" si="101"/>
        <v>21.5</v>
      </c>
      <c r="L91" s="397">
        <v>100</v>
      </c>
      <c r="M91" s="398">
        <f t="shared" si="102"/>
        <v>975</v>
      </c>
      <c r="N91" s="396">
        <v>50</v>
      </c>
      <c r="O91" s="341" t="s">
        <v>587</v>
      </c>
      <c r="P91" s="429">
        <v>44690</v>
      </c>
      <c r="Q91" s="249"/>
      <c r="R91" s="250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99">
        <v>6</v>
      </c>
      <c r="B92" s="400">
        <v>44691</v>
      </c>
      <c r="C92" s="401"/>
      <c r="D92" s="402" t="s">
        <v>942</v>
      </c>
      <c r="E92" s="399" t="s">
        <v>589</v>
      </c>
      <c r="F92" s="399">
        <v>82.5</v>
      </c>
      <c r="G92" s="399">
        <v>35</v>
      </c>
      <c r="H92" s="403">
        <v>35</v>
      </c>
      <c r="I92" s="404" t="s">
        <v>943</v>
      </c>
      <c r="J92" s="405" t="s">
        <v>1025</v>
      </c>
      <c r="K92" s="406">
        <f t="shared" si="101"/>
        <v>-47.5</v>
      </c>
      <c r="L92" s="407">
        <v>100</v>
      </c>
      <c r="M92" s="408">
        <f t="shared" si="102"/>
        <v>-2475</v>
      </c>
      <c r="N92" s="406">
        <v>50</v>
      </c>
      <c r="O92" s="409" t="s">
        <v>599</v>
      </c>
      <c r="P92" s="430">
        <v>44691</v>
      </c>
      <c r="Q92" s="249"/>
      <c r="R92" s="250" t="s">
        <v>588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85">
        <v>7</v>
      </c>
      <c r="B93" s="357">
        <v>44692</v>
      </c>
      <c r="C93" s="386"/>
      <c r="D93" s="387" t="s">
        <v>944</v>
      </c>
      <c r="E93" s="385" t="s">
        <v>589</v>
      </c>
      <c r="F93" s="385">
        <v>92.5</v>
      </c>
      <c r="G93" s="385">
        <v>45</v>
      </c>
      <c r="H93" s="388">
        <v>45</v>
      </c>
      <c r="I93" s="389" t="s">
        <v>945</v>
      </c>
      <c r="J93" s="405" t="s">
        <v>1025</v>
      </c>
      <c r="K93" s="406">
        <f t="shared" ref="K93:K96" si="103">H93-F93</f>
        <v>-47.5</v>
      </c>
      <c r="L93" s="407">
        <v>100</v>
      </c>
      <c r="M93" s="408">
        <f t="shared" ref="M93:M96" si="104">(K93*N93)-L93</f>
        <v>-2475</v>
      </c>
      <c r="N93" s="406">
        <v>50</v>
      </c>
      <c r="O93" s="409" t="s">
        <v>599</v>
      </c>
      <c r="P93" s="430">
        <v>44692</v>
      </c>
      <c r="Q93" s="249"/>
      <c r="R93" s="250" t="s">
        <v>588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90">
        <v>8</v>
      </c>
      <c r="B94" s="340">
        <v>44692</v>
      </c>
      <c r="C94" s="391"/>
      <c r="D94" s="392" t="s">
        <v>948</v>
      </c>
      <c r="E94" s="390" t="s">
        <v>589</v>
      </c>
      <c r="F94" s="390">
        <v>195</v>
      </c>
      <c r="G94" s="390">
        <v>95</v>
      </c>
      <c r="H94" s="393">
        <v>245</v>
      </c>
      <c r="I94" s="394" t="s">
        <v>949</v>
      </c>
      <c r="J94" s="395" t="s">
        <v>1026</v>
      </c>
      <c r="K94" s="396">
        <f t="shared" si="103"/>
        <v>50</v>
      </c>
      <c r="L94" s="397">
        <v>100</v>
      </c>
      <c r="M94" s="398">
        <f t="shared" si="104"/>
        <v>1150</v>
      </c>
      <c r="N94" s="396">
        <v>25</v>
      </c>
      <c r="O94" s="341" t="s">
        <v>587</v>
      </c>
      <c r="P94" s="429">
        <v>44692</v>
      </c>
      <c r="Q94" s="249"/>
      <c r="R94" s="250" t="s">
        <v>588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59">
        <v>9</v>
      </c>
      <c r="B95" s="357">
        <v>44692</v>
      </c>
      <c r="C95" s="358"/>
      <c r="D95" s="358" t="s">
        <v>950</v>
      </c>
      <c r="E95" s="359" t="s">
        <v>589</v>
      </c>
      <c r="F95" s="359">
        <v>50</v>
      </c>
      <c r="G95" s="359">
        <v>30</v>
      </c>
      <c r="H95" s="354">
        <v>30</v>
      </c>
      <c r="I95" s="354" t="s">
        <v>951</v>
      </c>
      <c r="J95" s="405" t="s">
        <v>1027</v>
      </c>
      <c r="K95" s="406">
        <f t="shared" si="103"/>
        <v>-20</v>
      </c>
      <c r="L95" s="407">
        <v>100</v>
      </c>
      <c r="M95" s="408">
        <f t="shared" si="104"/>
        <v>-5100</v>
      </c>
      <c r="N95" s="406">
        <v>250</v>
      </c>
      <c r="O95" s="409" t="s">
        <v>599</v>
      </c>
      <c r="P95" s="400">
        <v>44693</v>
      </c>
      <c r="Q95" s="249"/>
      <c r="R95" s="250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59">
        <v>10</v>
      </c>
      <c r="B96" s="357">
        <v>44693</v>
      </c>
      <c r="C96" s="358"/>
      <c r="D96" s="358" t="s">
        <v>962</v>
      </c>
      <c r="E96" s="359" t="s">
        <v>589</v>
      </c>
      <c r="F96" s="359">
        <v>130</v>
      </c>
      <c r="G96" s="359">
        <v>30</v>
      </c>
      <c r="H96" s="354">
        <v>30</v>
      </c>
      <c r="I96" s="354" t="s">
        <v>963</v>
      </c>
      <c r="J96" s="405" t="s">
        <v>1028</v>
      </c>
      <c r="K96" s="406">
        <f t="shared" si="103"/>
        <v>-100</v>
      </c>
      <c r="L96" s="407">
        <v>100</v>
      </c>
      <c r="M96" s="408">
        <f t="shared" si="104"/>
        <v>-2600</v>
      </c>
      <c r="N96" s="406">
        <v>25</v>
      </c>
      <c r="O96" s="409" t="s">
        <v>599</v>
      </c>
      <c r="P96" s="400">
        <v>44693</v>
      </c>
      <c r="Q96" s="249"/>
      <c r="R96" s="250" t="s">
        <v>866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90">
        <v>11</v>
      </c>
      <c r="B97" s="340">
        <v>44698</v>
      </c>
      <c r="C97" s="391"/>
      <c r="D97" s="392" t="s">
        <v>1002</v>
      </c>
      <c r="E97" s="390" t="s">
        <v>589</v>
      </c>
      <c r="F97" s="390">
        <v>18.5</v>
      </c>
      <c r="G97" s="390">
        <v>10</v>
      </c>
      <c r="H97" s="393">
        <v>27</v>
      </c>
      <c r="I97" s="394" t="s">
        <v>1003</v>
      </c>
      <c r="J97" s="395" t="s">
        <v>1022</v>
      </c>
      <c r="K97" s="396">
        <f t="shared" ref="K97" si="105">H97-F97</f>
        <v>8.5</v>
      </c>
      <c r="L97" s="397">
        <v>100</v>
      </c>
      <c r="M97" s="398">
        <f t="shared" ref="M97" si="106">(K97*N97)-L97</f>
        <v>5850</v>
      </c>
      <c r="N97" s="396">
        <v>700</v>
      </c>
      <c r="O97" s="341" t="s">
        <v>587</v>
      </c>
      <c r="P97" s="340">
        <v>44699</v>
      </c>
      <c r="Q97" s="249"/>
      <c r="R97" s="250" t="s">
        <v>588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59">
        <v>12</v>
      </c>
      <c r="B98" s="357">
        <v>44698</v>
      </c>
      <c r="C98" s="358"/>
      <c r="D98" s="358" t="s">
        <v>1004</v>
      </c>
      <c r="E98" s="359" t="s">
        <v>589</v>
      </c>
      <c r="F98" s="359">
        <v>97.5</v>
      </c>
      <c r="G98" s="359">
        <v>60</v>
      </c>
      <c r="H98" s="354">
        <v>60</v>
      </c>
      <c r="I98" s="354" t="s">
        <v>1005</v>
      </c>
      <c r="J98" s="405" t="s">
        <v>1029</v>
      </c>
      <c r="K98" s="406">
        <f t="shared" ref="K98" si="107">H98-F98</f>
        <v>-37.5</v>
      </c>
      <c r="L98" s="407">
        <v>100</v>
      </c>
      <c r="M98" s="408">
        <f t="shared" ref="M98" si="108">(K98*N98)-L98</f>
        <v>-1975</v>
      </c>
      <c r="N98" s="406">
        <v>50</v>
      </c>
      <c r="O98" s="409" t="s">
        <v>599</v>
      </c>
      <c r="P98" s="400">
        <v>44698</v>
      </c>
      <c r="Q98" s="249"/>
      <c r="R98" s="250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251">
        <v>13</v>
      </c>
      <c r="B99" s="248">
        <v>44699</v>
      </c>
      <c r="C99" s="324"/>
      <c r="D99" s="324" t="s">
        <v>1033</v>
      </c>
      <c r="E99" s="251" t="s">
        <v>589</v>
      </c>
      <c r="F99" s="251" t="s">
        <v>1034</v>
      </c>
      <c r="G99" s="251">
        <v>15</v>
      </c>
      <c r="H99" s="252"/>
      <c r="I99" s="252" t="s">
        <v>1035</v>
      </c>
      <c r="J99" s="298" t="s">
        <v>590</v>
      </c>
      <c r="K99" s="252"/>
      <c r="L99" s="283"/>
      <c r="M99" s="284"/>
      <c r="N99" s="252"/>
      <c r="O99" s="298"/>
      <c r="P99" s="248"/>
      <c r="Q99" s="249"/>
      <c r="R99" s="250" t="s">
        <v>866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251">
        <v>14</v>
      </c>
      <c r="B100" s="248">
        <v>44699</v>
      </c>
      <c r="C100" s="324"/>
      <c r="D100" s="324" t="s">
        <v>1036</v>
      </c>
      <c r="E100" s="251" t="s">
        <v>589</v>
      </c>
      <c r="F100" s="251" t="s">
        <v>1037</v>
      </c>
      <c r="G100" s="251">
        <v>23</v>
      </c>
      <c r="H100" s="252"/>
      <c r="I100" s="252" t="s">
        <v>1038</v>
      </c>
      <c r="J100" s="298" t="s">
        <v>590</v>
      </c>
      <c r="K100" s="252"/>
      <c r="L100" s="283"/>
      <c r="M100" s="284"/>
      <c r="N100" s="252"/>
      <c r="O100" s="298"/>
      <c r="P100" s="248"/>
      <c r="Q100" s="249"/>
      <c r="R100" s="250" t="s">
        <v>866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251"/>
      <c r="B101" s="248"/>
      <c r="C101" s="324"/>
      <c r="D101" s="324"/>
      <c r="E101" s="251"/>
      <c r="F101" s="251"/>
      <c r="G101" s="251"/>
      <c r="H101" s="252"/>
      <c r="I101" s="252"/>
      <c r="J101" s="298"/>
      <c r="K101" s="252"/>
      <c r="L101" s="283"/>
      <c r="M101" s="284"/>
      <c r="N101" s="252"/>
      <c r="O101" s="298"/>
      <c r="P101" s="248"/>
      <c r="Q101" s="249"/>
      <c r="R101" s="250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251"/>
      <c r="B102" s="248"/>
      <c r="C102" s="324"/>
      <c r="D102" s="324"/>
      <c r="E102" s="251"/>
      <c r="F102" s="251"/>
      <c r="G102" s="251"/>
      <c r="H102" s="252"/>
      <c r="I102" s="252"/>
      <c r="J102" s="298"/>
      <c r="K102" s="252"/>
      <c r="L102" s="283"/>
      <c r="M102" s="284"/>
      <c r="N102" s="252"/>
      <c r="O102" s="298"/>
      <c r="P102" s="248"/>
      <c r="Q102" s="249"/>
      <c r="R102" s="250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74"/>
      <c r="B103" s="248"/>
      <c r="C103" s="375"/>
      <c r="D103" s="376"/>
      <c r="E103" s="374"/>
      <c r="F103" s="374"/>
      <c r="G103" s="374"/>
      <c r="H103" s="377"/>
      <c r="I103" s="378"/>
      <c r="J103" s="298"/>
      <c r="K103" s="252"/>
      <c r="L103" s="283"/>
      <c r="M103" s="284"/>
      <c r="N103" s="252"/>
      <c r="O103" s="298"/>
      <c r="P103" s="248"/>
      <c r="Q103" s="249"/>
      <c r="R103" s="250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ht="14.25" customHeight="1">
      <c r="A104" s="151"/>
      <c r="B104" s="156"/>
      <c r="C104" s="156"/>
      <c r="D104" s="157"/>
      <c r="E104" s="151"/>
      <c r="F104" s="158"/>
      <c r="G104" s="151"/>
      <c r="H104" s="151"/>
      <c r="I104" s="151"/>
      <c r="J104" s="156"/>
      <c r="K104" s="159"/>
      <c r="L104" s="151"/>
      <c r="M104" s="151"/>
      <c r="N104" s="151"/>
      <c r="O104" s="160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94" t="s">
        <v>611</v>
      </c>
      <c r="B105" s="161"/>
      <c r="C105" s="161"/>
      <c r="D105" s="162"/>
      <c r="E105" s="135"/>
      <c r="F105" s="6"/>
      <c r="G105" s="6"/>
      <c r="H105" s="136"/>
      <c r="I105" s="163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5" t="s">
        <v>16</v>
      </c>
      <c r="B106" s="96" t="s">
        <v>564</v>
      </c>
      <c r="C106" s="96"/>
      <c r="D106" s="97" t="s">
        <v>575</v>
      </c>
      <c r="E106" s="96" t="s">
        <v>576</v>
      </c>
      <c r="F106" s="96" t="s">
        <v>577</v>
      </c>
      <c r="G106" s="96" t="s">
        <v>578</v>
      </c>
      <c r="H106" s="96" t="s">
        <v>579</v>
      </c>
      <c r="I106" s="96" t="s">
        <v>580</v>
      </c>
      <c r="J106" s="95" t="s">
        <v>581</v>
      </c>
      <c r="K106" s="139" t="s">
        <v>598</v>
      </c>
      <c r="L106" s="140" t="s">
        <v>583</v>
      </c>
      <c r="M106" s="98" t="s">
        <v>584</v>
      </c>
      <c r="N106" s="96" t="s">
        <v>585</v>
      </c>
      <c r="O106" s="97" t="s">
        <v>586</v>
      </c>
      <c r="P106" s="96" t="s">
        <v>818</v>
      </c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s="247" customFormat="1" ht="14.25" customHeight="1">
      <c r="A107" s="271">
        <v>1</v>
      </c>
      <c r="B107" s="272">
        <v>44488</v>
      </c>
      <c r="C107" s="273"/>
      <c r="D107" s="274" t="s">
        <v>137</v>
      </c>
      <c r="E107" s="275" t="s">
        <v>861</v>
      </c>
      <c r="F107" s="276">
        <v>235.25</v>
      </c>
      <c r="G107" s="276">
        <v>198</v>
      </c>
      <c r="H107" s="275"/>
      <c r="I107" s="277" t="s">
        <v>823</v>
      </c>
      <c r="J107" s="278" t="s">
        <v>590</v>
      </c>
      <c r="K107" s="278"/>
      <c r="L107" s="279"/>
      <c r="M107" s="280"/>
      <c r="N107" s="278"/>
      <c r="O107" s="281"/>
      <c r="P107" s="278"/>
      <c r="Q107" s="246"/>
      <c r="R107" s="1" t="s">
        <v>588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60">
        <v>2</v>
      </c>
      <c r="B108" s="361">
        <v>44651</v>
      </c>
      <c r="C108" s="362"/>
      <c r="D108" s="363" t="s">
        <v>437</v>
      </c>
      <c r="E108" s="364" t="s">
        <v>589</v>
      </c>
      <c r="F108" s="364">
        <v>379</v>
      </c>
      <c r="G108" s="364">
        <v>348</v>
      </c>
      <c r="H108" s="364">
        <v>406</v>
      </c>
      <c r="I108" s="364" t="s">
        <v>864</v>
      </c>
      <c r="J108" s="345" t="s">
        <v>867</v>
      </c>
      <c r="K108" s="345">
        <f t="shared" ref="K108" si="109">H108-F108</f>
        <v>27</v>
      </c>
      <c r="L108" s="346">
        <f t="shared" ref="L108" si="110">(F108*-0.7)/100</f>
        <v>-2.653</v>
      </c>
      <c r="M108" s="347">
        <f t="shared" ref="M108" si="111">(K108+L108)/F108</f>
        <v>6.4240105540897097E-2</v>
      </c>
      <c r="N108" s="345" t="s">
        <v>587</v>
      </c>
      <c r="O108" s="348">
        <v>44657</v>
      </c>
      <c r="P108" s="345">
        <f>VLOOKUP(D108,'MidCap Intra'!B86:C640,2,0)</f>
        <v>372.15</v>
      </c>
      <c r="Q108" s="246"/>
      <c r="R108" s="246" t="s">
        <v>588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431">
        <v>3</v>
      </c>
      <c r="B109" s="432">
        <v>44658</v>
      </c>
      <c r="C109" s="433"/>
      <c r="D109" s="434" t="s">
        <v>415</v>
      </c>
      <c r="E109" s="435" t="s">
        <v>589</v>
      </c>
      <c r="F109" s="435">
        <v>450</v>
      </c>
      <c r="G109" s="435">
        <v>398</v>
      </c>
      <c r="H109" s="435">
        <v>398</v>
      </c>
      <c r="I109" s="435" t="s">
        <v>868</v>
      </c>
      <c r="J109" s="405" t="s">
        <v>1030</v>
      </c>
      <c r="K109" s="369">
        <f t="shared" ref="K109" si="112">H109-F109</f>
        <v>-52</v>
      </c>
      <c r="L109" s="382">
        <f t="shared" ref="L109" si="113">(F109*-0.7)/100</f>
        <v>-3.15</v>
      </c>
      <c r="M109" s="383">
        <f t="shared" ref="M109" si="114">(K109+L109)/F109</f>
        <v>-0.12255555555555556</v>
      </c>
      <c r="N109" s="409" t="s">
        <v>599</v>
      </c>
      <c r="O109" s="384">
        <v>44692</v>
      </c>
      <c r="P109" s="369">
        <f>VLOOKUP(D109,'MidCap Intra'!B87:C641,2,0)</f>
        <v>393.05</v>
      </c>
      <c r="Q109" s="246"/>
      <c r="R109" s="246" t="s">
        <v>588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65">
        <v>4</v>
      </c>
      <c r="B110" s="366">
        <v>44687</v>
      </c>
      <c r="C110" s="367"/>
      <c r="D110" s="274" t="s">
        <v>71</v>
      </c>
      <c r="E110" s="368" t="s">
        <v>589</v>
      </c>
      <c r="F110" s="368" t="s">
        <v>911</v>
      </c>
      <c r="G110" s="368">
        <v>206</v>
      </c>
      <c r="H110" s="368"/>
      <c r="I110" s="368" t="s">
        <v>912</v>
      </c>
      <c r="J110" s="278" t="s">
        <v>590</v>
      </c>
      <c r="K110" s="365"/>
      <c r="L110" s="366"/>
      <c r="M110" s="367"/>
      <c r="N110" s="274"/>
      <c r="O110" s="368"/>
      <c r="P110" s="368"/>
      <c r="Q110" s="246"/>
      <c r="R110" s="246" t="s">
        <v>588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ht="14.25" customHeight="1">
      <c r="A111" s="164"/>
      <c r="B111" s="141"/>
      <c r="C111" s="165"/>
      <c r="D111" s="100"/>
      <c r="E111" s="166"/>
      <c r="F111" s="166"/>
      <c r="G111" s="166"/>
      <c r="H111" s="166"/>
      <c r="I111" s="166"/>
      <c r="J111" s="166"/>
      <c r="K111" s="167"/>
      <c r="L111" s="168"/>
      <c r="M111" s="166"/>
      <c r="N111" s="169"/>
      <c r="O111" s="170"/>
      <c r="P111" s="170"/>
      <c r="R111" s="6"/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2.75" customHeight="1">
      <c r="A112" s="119" t="s">
        <v>591</v>
      </c>
      <c r="B112" s="119"/>
      <c r="C112" s="119"/>
      <c r="D112" s="119"/>
      <c r="E112" s="41"/>
      <c r="F112" s="127" t="s">
        <v>593</v>
      </c>
      <c r="G112" s="56"/>
      <c r="H112" s="56"/>
      <c r="I112" s="56"/>
      <c r="J112" s="6"/>
      <c r="K112" s="145"/>
      <c r="L112" s="146"/>
      <c r="M112" s="6"/>
      <c r="N112" s="109"/>
      <c r="O112" s="171"/>
      <c r="P112" s="1"/>
      <c r="Q112" s="1"/>
      <c r="R112" s="6"/>
      <c r="S112" s="1"/>
      <c r="T112" s="1"/>
      <c r="U112" s="1"/>
      <c r="V112" s="1"/>
      <c r="W112" s="1"/>
      <c r="X112" s="1"/>
      <c r="Y112" s="1"/>
    </row>
    <row r="113" spans="1:38" ht="12.75" customHeight="1">
      <c r="A113" s="126" t="s">
        <v>592</v>
      </c>
      <c r="B113" s="119"/>
      <c r="C113" s="119"/>
      <c r="D113" s="119"/>
      <c r="E113" s="6"/>
      <c r="F113" s="127" t="s">
        <v>595</v>
      </c>
      <c r="G113" s="6"/>
      <c r="H113" s="6" t="s">
        <v>814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12.75" customHeight="1">
      <c r="A114" s="126"/>
      <c r="B114" s="119"/>
      <c r="C114" s="119"/>
      <c r="D114" s="119"/>
      <c r="E114" s="6"/>
      <c r="F114" s="127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"/>
      <c r="B115" s="134" t="s">
        <v>612</v>
      </c>
      <c r="C115" s="134"/>
      <c r="D115" s="134"/>
      <c r="E115" s="134"/>
      <c r="F115" s="135"/>
      <c r="G115" s="6"/>
      <c r="H115" s="6"/>
      <c r="I115" s="136"/>
      <c r="J115" s="137"/>
      <c r="K115" s="138"/>
      <c r="L115" s="137"/>
      <c r="M115" s="6"/>
      <c r="N115" s="1"/>
      <c r="O115" s="1"/>
      <c r="Q115" s="1"/>
      <c r="R115" s="56"/>
      <c r="S115" s="1"/>
      <c r="T115" s="1"/>
      <c r="U115" s="1"/>
      <c r="V115" s="1"/>
      <c r="W115" s="1"/>
      <c r="X115" s="1"/>
      <c r="Y115" s="1"/>
      <c r="Z115" s="1"/>
    </row>
    <row r="116" spans="1:38" ht="38.25" customHeight="1">
      <c r="A116" s="95" t="s">
        <v>16</v>
      </c>
      <c r="B116" s="96" t="s">
        <v>564</v>
      </c>
      <c r="C116" s="96"/>
      <c r="D116" s="97" t="s">
        <v>575</v>
      </c>
      <c r="E116" s="96" t="s">
        <v>576</v>
      </c>
      <c r="F116" s="96" t="s">
        <v>577</v>
      </c>
      <c r="G116" s="96" t="s">
        <v>597</v>
      </c>
      <c r="H116" s="96" t="s">
        <v>579</v>
      </c>
      <c r="I116" s="96" t="s">
        <v>580</v>
      </c>
      <c r="J116" s="172" t="s">
        <v>581</v>
      </c>
      <c r="K116" s="139" t="s">
        <v>598</v>
      </c>
      <c r="L116" s="149" t="s">
        <v>606</v>
      </c>
      <c r="M116" s="96" t="s">
        <v>607</v>
      </c>
      <c r="N116" s="140" t="s">
        <v>583</v>
      </c>
      <c r="O116" s="98" t="s">
        <v>584</v>
      </c>
      <c r="P116" s="96" t="s">
        <v>585</v>
      </c>
      <c r="Q116" s="97" t="s">
        <v>586</v>
      </c>
      <c r="R116" s="56"/>
      <c r="S116" s="1"/>
      <c r="T116" s="1"/>
      <c r="U116" s="1"/>
      <c r="V116" s="1"/>
      <c r="W116" s="1"/>
      <c r="X116" s="1"/>
      <c r="Y116" s="1"/>
      <c r="Z116" s="1"/>
    </row>
    <row r="117" spans="1:38" ht="14.2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75"/>
      <c r="K117" s="175"/>
      <c r="L117" s="176"/>
      <c r="M117" s="99"/>
      <c r="N117" s="176"/>
      <c r="O117" s="177"/>
      <c r="P117" s="178"/>
      <c r="Q117" s="179"/>
      <c r="R117" s="144"/>
      <c r="S117" s="113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38" ht="14.25" customHeight="1">
      <c r="A118" s="101"/>
      <c r="B118" s="102"/>
      <c r="C118" s="173"/>
      <c r="D118" s="103"/>
      <c r="E118" s="104"/>
      <c r="F118" s="174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144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38" ht="14.25" customHeight="1">
      <c r="A119" s="101"/>
      <c r="B119" s="102"/>
      <c r="C119" s="173"/>
      <c r="D119" s="103"/>
      <c r="E119" s="104"/>
      <c r="F119" s="174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1"/>
      <c r="B120" s="102"/>
      <c r="C120" s="173"/>
      <c r="D120" s="103"/>
      <c r="E120" s="104"/>
      <c r="F120" s="175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1"/>
      <c r="B121" s="102"/>
      <c r="C121" s="173"/>
      <c r="D121" s="103"/>
      <c r="E121" s="104"/>
      <c r="F121" s="175"/>
      <c r="G121" s="101"/>
      <c r="H121" s="104"/>
      <c r="I121" s="105"/>
      <c r="J121" s="175"/>
      <c r="K121" s="175"/>
      <c r="L121" s="176"/>
      <c r="M121" s="99"/>
      <c r="N121" s="176"/>
      <c r="O121" s="177"/>
      <c r="P121" s="178"/>
      <c r="Q121" s="179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4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75"/>
      <c r="K123" s="175"/>
      <c r="L123" s="175"/>
      <c r="M123" s="175"/>
      <c r="N123" s="176"/>
      <c r="O123" s="180"/>
      <c r="P123" s="178"/>
      <c r="Q123" s="179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01"/>
      <c r="B124" s="102"/>
      <c r="C124" s="173"/>
      <c r="D124" s="103"/>
      <c r="E124" s="104"/>
      <c r="F124" s="175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144"/>
      <c r="S124" s="11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4"/>
      <c r="G125" s="101"/>
      <c r="H125" s="104"/>
      <c r="I125" s="105"/>
      <c r="J125" s="181"/>
      <c r="K125" s="181"/>
      <c r="L125" s="181"/>
      <c r="M125" s="181"/>
      <c r="N125" s="182"/>
      <c r="O125" s="177"/>
      <c r="P125" s="106"/>
      <c r="Q125" s="179"/>
      <c r="R125" s="144"/>
      <c r="S125" s="11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126"/>
      <c r="B126" s="119"/>
      <c r="C126" s="119"/>
      <c r="D126" s="119"/>
      <c r="E126" s="6"/>
      <c r="F126" s="127"/>
      <c r="G126" s="6"/>
      <c r="H126" s="6"/>
      <c r="I126" s="6"/>
      <c r="J126" s="1"/>
      <c r="K126" s="6"/>
      <c r="L126" s="6"/>
      <c r="M126" s="6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26"/>
      <c r="B127" s="119"/>
      <c r="C127" s="119"/>
      <c r="D127" s="119"/>
      <c r="E127" s="6"/>
      <c r="F127" s="127"/>
      <c r="G127" s="56"/>
      <c r="H127" s="41"/>
      <c r="I127" s="56"/>
      <c r="J127" s="6"/>
      <c r="K127" s="145"/>
      <c r="L127" s="146"/>
      <c r="M127" s="6"/>
      <c r="N127" s="109"/>
      <c r="O127" s="147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56"/>
      <c r="B128" s="108"/>
      <c r="C128" s="108"/>
      <c r="D128" s="41"/>
      <c r="E128" s="56"/>
      <c r="F128" s="56"/>
      <c r="G128" s="56"/>
      <c r="H128" s="41"/>
      <c r="I128" s="56"/>
      <c r="J128" s="6"/>
      <c r="K128" s="145"/>
      <c r="L128" s="146"/>
      <c r="M128" s="6"/>
      <c r="N128" s="109"/>
      <c r="O128" s="147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41"/>
      <c r="B129" s="183" t="s">
        <v>613</v>
      </c>
      <c r="C129" s="183"/>
      <c r="D129" s="183"/>
      <c r="E129" s="183"/>
      <c r="F129" s="6"/>
      <c r="G129" s="6"/>
      <c r="H129" s="137"/>
      <c r="I129" s="6"/>
      <c r="J129" s="137"/>
      <c r="K129" s="138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38.25" customHeight="1">
      <c r="A130" s="95" t="s">
        <v>16</v>
      </c>
      <c r="B130" s="96" t="s">
        <v>564</v>
      </c>
      <c r="C130" s="96"/>
      <c r="D130" s="97" t="s">
        <v>575</v>
      </c>
      <c r="E130" s="96" t="s">
        <v>576</v>
      </c>
      <c r="F130" s="96" t="s">
        <v>577</v>
      </c>
      <c r="G130" s="96" t="s">
        <v>614</v>
      </c>
      <c r="H130" s="96" t="s">
        <v>615</v>
      </c>
      <c r="I130" s="96" t="s">
        <v>580</v>
      </c>
      <c r="J130" s="184" t="s">
        <v>581</v>
      </c>
      <c r="K130" s="96" t="s">
        <v>582</v>
      </c>
      <c r="L130" s="96" t="s">
        <v>616</v>
      </c>
      <c r="M130" s="96" t="s">
        <v>585</v>
      </c>
      <c r="N130" s="97" t="s">
        <v>586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</v>
      </c>
      <c r="B131" s="186">
        <v>41579</v>
      </c>
      <c r="C131" s="186"/>
      <c r="D131" s="187" t="s">
        <v>617</v>
      </c>
      <c r="E131" s="188" t="s">
        <v>618</v>
      </c>
      <c r="F131" s="189">
        <v>82</v>
      </c>
      <c r="G131" s="188" t="s">
        <v>619</v>
      </c>
      <c r="H131" s="188">
        <v>100</v>
      </c>
      <c r="I131" s="190">
        <v>100</v>
      </c>
      <c r="J131" s="191" t="s">
        <v>620</v>
      </c>
      <c r="K131" s="192">
        <f t="shared" ref="K131:K183" si="115">H131-F131</f>
        <v>18</v>
      </c>
      <c r="L131" s="193">
        <f t="shared" ref="L131:L183" si="116">K131/F131</f>
        <v>0.21951219512195122</v>
      </c>
      <c r="M131" s="188" t="s">
        <v>587</v>
      </c>
      <c r="N131" s="194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2</v>
      </c>
      <c r="B132" s="186">
        <v>41794</v>
      </c>
      <c r="C132" s="186"/>
      <c r="D132" s="187" t="s">
        <v>621</v>
      </c>
      <c r="E132" s="188" t="s">
        <v>589</v>
      </c>
      <c r="F132" s="189">
        <v>257</v>
      </c>
      <c r="G132" s="188" t="s">
        <v>619</v>
      </c>
      <c r="H132" s="188">
        <v>300</v>
      </c>
      <c r="I132" s="190">
        <v>300</v>
      </c>
      <c r="J132" s="191" t="s">
        <v>620</v>
      </c>
      <c r="K132" s="192">
        <f t="shared" si="115"/>
        <v>43</v>
      </c>
      <c r="L132" s="193">
        <f t="shared" si="116"/>
        <v>0.16731517509727625</v>
      </c>
      <c r="M132" s="188" t="s">
        <v>587</v>
      </c>
      <c r="N132" s="194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</v>
      </c>
      <c r="B133" s="186">
        <v>41828</v>
      </c>
      <c r="C133" s="186"/>
      <c r="D133" s="187" t="s">
        <v>622</v>
      </c>
      <c r="E133" s="188" t="s">
        <v>589</v>
      </c>
      <c r="F133" s="189">
        <v>393</v>
      </c>
      <c r="G133" s="188" t="s">
        <v>619</v>
      </c>
      <c r="H133" s="188">
        <v>468</v>
      </c>
      <c r="I133" s="190">
        <v>468</v>
      </c>
      <c r="J133" s="191" t="s">
        <v>620</v>
      </c>
      <c r="K133" s="192">
        <f t="shared" si="115"/>
        <v>75</v>
      </c>
      <c r="L133" s="193">
        <f t="shared" si="116"/>
        <v>0.19083969465648856</v>
      </c>
      <c r="M133" s="188" t="s">
        <v>587</v>
      </c>
      <c r="N133" s="194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</v>
      </c>
      <c r="B134" s="186">
        <v>41857</v>
      </c>
      <c r="C134" s="186"/>
      <c r="D134" s="187" t="s">
        <v>623</v>
      </c>
      <c r="E134" s="188" t="s">
        <v>589</v>
      </c>
      <c r="F134" s="189">
        <v>205</v>
      </c>
      <c r="G134" s="188" t="s">
        <v>619</v>
      </c>
      <c r="H134" s="188">
        <v>275</v>
      </c>
      <c r="I134" s="190">
        <v>250</v>
      </c>
      <c r="J134" s="191" t="s">
        <v>620</v>
      </c>
      <c r="K134" s="192">
        <f t="shared" si="115"/>
        <v>70</v>
      </c>
      <c r="L134" s="193">
        <f t="shared" si="116"/>
        <v>0.34146341463414637</v>
      </c>
      <c r="M134" s="188" t="s">
        <v>587</v>
      </c>
      <c r="N134" s="194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</v>
      </c>
      <c r="B135" s="186">
        <v>41886</v>
      </c>
      <c r="C135" s="186"/>
      <c r="D135" s="187" t="s">
        <v>624</v>
      </c>
      <c r="E135" s="188" t="s">
        <v>589</v>
      </c>
      <c r="F135" s="189">
        <v>162</v>
      </c>
      <c r="G135" s="188" t="s">
        <v>619</v>
      </c>
      <c r="H135" s="188">
        <v>190</v>
      </c>
      <c r="I135" s="190">
        <v>190</v>
      </c>
      <c r="J135" s="191" t="s">
        <v>620</v>
      </c>
      <c r="K135" s="192">
        <f t="shared" si="115"/>
        <v>28</v>
      </c>
      <c r="L135" s="193">
        <f t="shared" si="116"/>
        <v>0.1728395061728395</v>
      </c>
      <c r="M135" s="188" t="s">
        <v>587</v>
      </c>
      <c r="N135" s="194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6</v>
      </c>
      <c r="B136" s="186">
        <v>41886</v>
      </c>
      <c r="C136" s="186"/>
      <c r="D136" s="187" t="s">
        <v>625</v>
      </c>
      <c r="E136" s="188" t="s">
        <v>589</v>
      </c>
      <c r="F136" s="189">
        <v>75</v>
      </c>
      <c r="G136" s="188" t="s">
        <v>619</v>
      </c>
      <c r="H136" s="188">
        <v>91.5</v>
      </c>
      <c r="I136" s="190" t="s">
        <v>626</v>
      </c>
      <c r="J136" s="191" t="s">
        <v>627</v>
      </c>
      <c r="K136" s="192">
        <f t="shared" si="115"/>
        <v>16.5</v>
      </c>
      <c r="L136" s="193">
        <f t="shared" si="116"/>
        <v>0.22</v>
      </c>
      <c r="M136" s="188" t="s">
        <v>587</v>
      </c>
      <c r="N136" s="194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7</v>
      </c>
      <c r="B137" s="186">
        <v>41913</v>
      </c>
      <c r="C137" s="186"/>
      <c r="D137" s="187" t="s">
        <v>628</v>
      </c>
      <c r="E137" s="188" t="s">
        <v>589</v>
      </c>
      <c r="F137" s="189">
        <v>850</v>
      </c>
      <c r="G137" s="188" t="s">
        <v>619</v>
      </c>
      <c r="H137" s="188">
        <v>982.5</v>
      </c>
      <c r="I137" s="190">
        <v>1050</v>
      </c>
      <c r="J137" s="191" t="s">
        <v>629</v>
      </c>
      <c r="K137" s="192">
        <f t="shared" si="115"/>
        <v>132.5</v>
      </c>
      <c r="L137" s="193">
        <f t="shared" si="116"/>
        <v>0.15588235294117647</v>
      </c>
      <c r="M137" s="188" t="s">
        <v>587</v>
      </c>
      <c r="N137" s="194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8</v>
      </c>
      <c r="B138" s="186">
        <v>41913</v>
      </c>
      <c r="C138" s="186"/>
      <c r="D138" s="187" t="s">
        <v>630</v>
      </c>
      <c r="E138" s="188" t="s">
        <v>589</v>
      </c>
      <c r="F138" s="189">
        <v>475</v>
      </c>
      <c r="G138" s="188" t="s">
        <v>619</v>
      </c>
      <c r="H138" s="188">
        <v>515</v>
      </c>
      <c r="I138" s="190">
        <v>600</v>
      </c>
      <c r="J138" s="191" t="s">
        <v>631</v>
      </c>
      <c r="K138" s="192">
        <f t="shared" si="115"/>
        <v>40</v>
      </c>
      <c r="L138" s="193">
        <f t="shared" si="116"/>
        <v>8.4210526315789472E-2</v>
      </c>
      <c r="M138" s="188" t="s">
        <v>587</v>
      </c>
      <c r="N138" s="194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9</v>
      </c>
      <c r="B139" s="186">
        <v>41913</v>
      </c>
      <c r="C139" s="186"/>
      <c r="D139" s="187" t="s">
        <v>632</v>
      </c>
      <c r="E139" s="188" t="s">
        <v>589</v>
      </c>
      <c r="F139" s="189">
        <v>86</v>
      </c>
      <c r="G139" s="188" t="s">
        <v>619</v>
      </c>
      <c r="H139" s="188">
        <v>99</v>
      </c>
      <c r="I139" s="190">
        <v>140</v>
      </c>
      <c r="J139" s="191" t="s">
        <v>633</v>
      </c>
      <c r="K139" s="192">
        <f t="shared" si="115"/>
        <v>13</v>
      </c>
      <c r="L139" s="193">
        <f t="shared" si="116"/>
        <v>0.15116279069767441</v>
      </c>
      <c r="M139" s="188" t="s">
        <v>587</v>
      </c>
      <c r="N139" s="194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10</v>
      </c>
      <c r="B140" s="186">
        <v>41926</v>
      </c>
      <c r="C140" s="186"/>
      <c r="D140" s="187" t="s">
        <v>634</v>
      </c>
      <c r="E140" s="188" t="s">
        <v>589</v>
      </c>
      <c r="F140" s="189">
        <v>496.6</v>
      </c>
      <c r="G140" s="188" t="s">
        <v>619</v>
      </c>
      <c r="H140" s="188">
        <v>621</v>
      </c>
      <c r="I140" s="190">
        <v>580</v>
      </c>
      <c r="J140" s="191" t="s">
        <v>620</v>
      </c>
      <c r="K140" s="192">
        <f t="shared" si="115"/>
        <v>124.39999999999998</v>
      </c>
      <c r="L140" s="193">
        <f t="shared" si="116"/>
        <v>0.25050342327829234</v>
      </c>
      <c r="M140" s="188" t="s">
        <v>587</v>
      </c>
      <c r="N140" s="194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11</v>
      </c>
      <c r="B141" s="186">
        <v>41926</v>
      </c>
      <c r="C141" s="186"/>
      <c r="D141" s="187" t="s">
        <v>635</v>
      </c>
      <c r="E141" s="188" t="s">
        <v>589</v>
      </c>
      <c r="F141" s="189">
        <v>2481.9</v>
      </c>
      <c r="G141" s="188" t="s">
        <v>619</v>
      </c>
      <c r="H141" s="188">
        <v>2840</v>
      </c>
      <c r="I141" s="190">
        <v>2870</v>
      </c>
      <c r="J141" s="191" t="s">
        <v>636</v>
      </c>
      <c r="K141" s="192">
        <f t="shared" si="115"/>
        <v>358.09999999999991</v>
      </c>
      <c r="L141" s="193">
        <f t="shared" si="116"/>
        <v>0.14428462065353154</v>
      </c>
      <c r="M141" s="188" t="s">
        <v>587</v>
      </c>
      <c r="N141" s="194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12</v>
      </c>
      <c r="B142" s="186">
        <v>41928</v>
      </c>
      <c r="C142" s="186"/>
      <c r="D142" s="187" t="s">
        <v>637</v>
      </c>
      <c r="E142" s="188" t="s">
        <v>589</v>
      </c>
      <c r="F142" s="189">
        <v>84.5</v>
      </c>
      <c r="G142" s="188" t="s">
        <v>619</v>
      </c>
      <c r="H142" s="188">
        <v>93</v>
      </c>
      <c r="I142" s="190">
        <v>110</v>
      </c>
      <c r="J142" s="191" t="s">
        <v>638</v>
      </c>
      <c r="K142" s="192">
        <f t="shared" si="115"/>
        <v>8.5</v>
      </c>
      <c r="L142" s="193">
        <f t="shared" si="116"/>
        <v>0.10059171597633136</v>
      </c>
      <c r="M142" s="188" t="s">
        <v>587</v>
      </c>
      <c r="N142" s="19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13</v>
      </c>
      <c r="B143" s="186">
        <v>41928</v>
      </c>
      <c r="C143" s="186"/>
      <c r="D143" s="187" t="s">
        <v>639</v>
      </c>
      <c r="E143" s="188" t="s">
        <v>589</v>
      </c>
      <c r="F143" s="189">
        <v>401</v>
      </c>
      <c r="G143" s="188" t="s">
        <v>619</v>
      </c>
      <c r="H143" s="188">
        <v>428</v>
      </c>
      <c r="I143" s="190">
        <v>450</v>
      </c>
      <c r="J143" s="191" t="s">
        <v>640</v>
      </c>
      <c r="K143" s="192">
        <f t="shared" si="115"/>
        <v>27</v>
      </c>
      <c r="L143" s="193">
        <f t="shared" si="116"/>
        <v>6.7331670822942641E-2</v>
      </c>
      <c r="M143" s="188" t="s">
        <v>587</v>
      </c>
      <c r="N143" s="194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14</v>
      </c>
      <c r="B144" s="186">
        <v>41928</v>
      </c>
      <c r="C144" s="186"/>
      <c r="D144" s="187" t="s">
        <v>641</v>
      </c>
      <c r="E144" s="188" t="s">
        <v>589</v>
      </c>
      <c r="F144" s="189">
        <v>101</v>
      </c>
      <c r="G144" s="188" t="s">
        <v>619</v>
      </c>
      <c r="H144" s="188">
        <v>112</v>
      </c>
      <c r="I144" s="190">
        <v>120</v>
      </c>
      <c r="J144" s="191" t="s">
        <v>642</v>
      </c>
      <c r="K144" s="192">
        <f t="shared" si="115"/>
        <v>11</v>
      </c>
      <c r="L144" s="193">
        <f t="shared" si="116"/>
        <v>0.10891089108910891</v>
      </c>
      <c r="M144" s="188" t="s">
        <v>587</v>
      </c>
      <c r="N144" s="19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15</v>
      </c>
      <c r="B145" s="186">
        <v>41954</v>
      </c>
      <c r="C145" s="186"/>
      <c r="D145" s="187" t="s">
        <v>643</v>
      </c>
      <c r="E145" s="188" t="s">
        <v>589</v>
      </c>
      <c r="F145" s="189">
        <v>59</v>
      </c>
      <c r="G145" s="188" t="s">
        <v>619</v>
      </c>
      <c r="H145" s="188">
        <v>76</v>
      </c>
      <c r="I145" s="190">
        <v>76</v>
      </c>
      <c r="J145" s="191" t="s">
        <v>620</v>
      </c>
      <c r="K145" s="192">
        <f t="shared" si="115"/>
        <v>17</v>
      </c>
      <c r="L145" s="193">
        <f t="shared" si="116"/>
        <v>0.28813559322033899</v>
      </c>
      <c r="M145" s="188" t="s">
        <v>587</v>
      </c>
      <c r="N145" s="194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16</v>
      </c>
      <c r="B146" s="186">
        <v>41954</v>
      </c>
      <c r="C146" s="186"/>
      <c r="D146" s="187" t="s">
        <v>632</v>
      </c>
      <c r="E146" s="188" t="s">
        <v>589</v>
      </c>
      <c r="F146" s="189">
        <v>99</v>
      </c>
      <c r="G146" s="188" t="s">
        <v>619</v>
      </c>
      <c r="H146" s="188">
        <v>120</v>
      </c>
      <c r="I146" s="190">
        <v>120</v>
      </c>
      <c r="J146" s="191" t="s">
        <v>600</v>
      </c>
      <c r="K146" s="192">
        <f t="shared" si="115"/>
        <v>21</v>
      </c>
      <c r="L146" s="193">
        <f t="shared" si="116"/>
        <v>0.21212121212121213</v>
      </c>
      <c r="M146" s="188" t="s">
        <v>587</v>
      </c>
      <c r="N146" s="194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17</v>
      </c>
      <c r="B147" s="186">
        <v>41956</v>
      </c>
      <c r="C147" s="186"/>
      <c r="D147" s="187" t="s">
        <v>644</v>
      </c>
      <c r="E147" s="188" t="s">
        <v>589</v>
      </c>
      <c r="F147" s="189">
        <v>22</v>
      </c>
      <c r="G147" s="188" t="s">
        <v>619</v>
      </c>
      <c r="H147" s="188">
        <v>33.549999999999997</v>
      </c>
      <c r="I147" s="190">
        <v>32</v>
      </c>
      <c r="J147" s="191" t="s">
        <v>645</v>
      </c>
      <c r="K147" s="192">
        <f t="shared" si="115"/>
        <v>11.549999999999997</v>
      </c>
      <c r="L147" s="193">
        <f t="shared" si="116"/>
        <v>0.52499999999999991</v>
      </c>
      <c r="M147" s="188" t="s">
        <v>587</v>
      </c>
      <c r="N147" s="194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18</v>
      </c>
      <c r="B148" s="186">
        <v>41976</v>
      </c>
      <c r="C148" s="186"/>
      <c r="D148" s="187" t="s">
        <v>646</v>
      </c>
      <c r="E148" s="188" t="s">
        <v>589</v>
      </c>
      <c r="F148" s="189">
        <v>440</v>
      </c>
      <c r="G148" s="188" t="s">
        <v>619</v>
      </c>
      <c r="H148" s="188">
        <v>520</v>
      </c>
      <c r="I148" s="190">
        <v>520</v>
      </c>
      <c r="J148" s="191" t="s">
        <v>647</v>
      </c>
      <c r="K148" s="192">
        <f t="shared" si="115"/>
        <v>80</v>
      </c>
      <c r="L148" s="193">
        <f t="shared" si="116"/>
        <v>0.18181818181818182</v>
      </c>
      <c r="M148" s="188" t="s">
        <v>587</v>
      </c>
      <c r="N148" s="194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19</v>
      </c>
      <c r="B149" s="186">
        <v>41976</v>
      </c>
      <c r="C149" s="186"/>
      <c r="D149" s="187" t="s">
        <v>648</v>
      </c>
      <c r="E149" s="188" t="s">
        <v>589</v>
      </c>
      <c r="F149" s="189">
        <v>360</v>
      </c>
      <c r="G149" s="188" t="s">
        <v>619</v>
      </c>
      <c r="H149" s="188">
        <v>427</v>
      </c>
      <c r="I149" s="190">
        <v>425</v>
      </c>
      <c r="J149" s="191" t="s">
        <v>649</v>
      </c>
      <c r="K149" s="192">
        <f t="shared" si="115"/>
        <v>67</v>
      </c>
      <c r="L149" s="193">
        <f t="shared" si="116"/>
        <v>0.18611111111111112</v>
      </c>
      <c r="M149" s="188" t="s">
        <v>587</v>
      </c>
      <c r="N149" s="194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20</v>
      </c>
      <c r="B150" s="186">
        <v>42012</v>
      </c>
      <c r="C150" s="186"/>
      <c r="D150" s="187" t="s">
        <v>650</v>
      </c>
      <c r="E150" s="188" t="s">
        <v>589</v>
      </c>
      <c r="F150" s="189">
        <v>360</v>
      </c>
      <c r="G150" s="188" t="s">
        <v>619</v>
      </c>
      <c r="H150" s="188">
        <v>455</v>
      </c>
      <c r="I150" s="190">
        <v>420</v>
      </c>
      <c r="J150" s="191" t="s">
        <v>651</v>
      </c>
      <c r="K150" s="192">
        <f t="shared" si="115"/>
        <v>95</v>
      </c>
      <c r="L150" s="193">
        <f t="shared" si="116"/>
        <v>0.2638888888888889</v>
      </c>
      <c r="M150" s="188" t="s">
        <v>587</v>
      </c>
      <c r="N150" s="194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21</v>
      </c>
      <c r="B151" s="186">
        <v>42012</v>
      </c>
      <c r="C151" s="186"/>
      <c r="D151" s="187" t="s">
        <v>652</v>
      </c>
      <c r="E151" s="188" t="s">
        <v>589</v>
      </c>
      <c r="F151" s="189">
        <v>130</v>
      </c>
      <c r="G151" s="188"/>
      <c r="H151" s="188">
        <v>175.5</v>
      </c>
      <c r="I151" s="190">
        <v>165</v>
      </c>
      <c r="J151" s="191" t="s">
        <v>653</v>
      </c>
      <c r="K151" s="192">
        <f t="shared" si="115"/>
        <v>45.5</v>
      </c>
      <c r="L151" s="193">
        <f t="shared" si="116"/>
        <v>0.35</v>
      </c>
      <c r="M151" s="188" t="s">
        <v>587</v>
      </c>
      <c r="N151" s="194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22</v>
      </c>
      <c r="B152" s="186">
        <v>42040</v>
      </c>
      <c r="C152" s="186"/>
      <c r="D152" s="187" t="s">
        <v>381</v>
      </c>
      <c r="E152" s="188" t="s">
        <v>618</v>
      </c>
      <c r="F152" s="189">
        <v>98</v>
      </c>
      <c r="G152" s="188"/>
      <c r="H152" s="188">
        <v>120</v>
      </c>
      <c r="I152" s="190">
        <v>120</v>
      </c>
      <c r="J152" s="191" t="s">
        <v>620</v>
      </c>
      <c r="K152" s="192">
        <f t="shared" si="115"/>
        <v>22</v>
      </c>
      <c r="L152" s="193">
        <f t="shared" si="116"/>
        <v>0.22448979591836735</v>
      </c>
      <c r="M152" s="188" t="s">
        <v>587</v>
      </c>
      <c r="N152" s="194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23</v>
      </c>
      <c r="B153" s="186">
        <v>42040</v>
      </c>
      <c r="C153" s="186"/>
      <c r="D153" s="187" t="s">
        <v>654</v>
      </c>
      <c r="E153" s="188" t="s">
        <v>618</v>
      </c>
      <c r="F153" s="189">
        <v>196</v>
      </c>
      <c r="G153" s="188"/>
      <c r="H153" s="188">
        <v>262</v>
      </c>
      <c r="I153" s="190">
        <v>255</v>
      </c>
      <c r="J153" s="191" t="s">
        <v>620</v>
      </c>
      <c r="K153" s="192">
        <f t="shared" si="115"/>
        <v>66</v>
      </c>
      <c r="L153" s="193">
        <f t="shared" si="116"/>
        <v>0.33673469387755101</v>
      </c>
      <c r="M153" s="188" t="s">
        <v>587</v>
      </c>
      <c r="N153" s="194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24</v>
      </c>
      <c r="B154" s="196">
        <v>42067</v>
      </c>
      <c r="C154" s="196"/>
      <c r="D154" s="197" t="s">
        <v>380</v>
      </c>
      <c r="E154" s="198" t="s">
        <v>618</v>
      </c>
      <c r="F154" s="199">
        <v>235</v>
      </c>
      <c r="G154" s="199"/>
      <c r="H154" s="200">
        <v>77</v>
      </c>
      <c r="I154" s="200" t="s">
        <v>655</v>
      </c>
      <c r="J154" s="201" t="s">
        <v>656</v>
      </c>
      <c r="K154" s="202">
        <f t="shared" si="115"/>
        <v>-158</v>
      </c>
      <c r="L154" s="203">
        <f t="shared" si="116"/>
        <v>-0.67234042553191486</v>
      </c>
      <c r="M154" s="199" t="s">
        <v>599</v>
      </c>
      <c r="N154" s="196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25</v>
      </c>
      <c r="B155" s="186">
        <v>42067</v>
      </c>
      <c r="C155" s="186"/>
      <c r="D155" s="187" t="s">
        <v>657</v>
      </c>
      <c r="E155" s="188" t="s">
        <v>618</v>
      </c>
      <c r="F155" s="189">
        <v>185</v>
      </c>
      <c r="G155" s="188"/>
      <c r="H155" s="188">
        <v>224</v>
      </c>
      <c r="I155" s="190" t="s">
        <v>658</v>
      </c>
      <c r="J155" s="191" t="s">
        <v>620</v>
      </c>
      <c r="K155" s="192">
        <f t="shared" si="115"/>
        <v>39</v>
      </c>
      <c r="L155" s="193">
        <f t="shared" si="116"/>
        <v>0.21081081081081082</v>
      </c>
      <c r="M155" s="188" t="s">
        <v>587</v>
      </c>
      <c r="N155" s="194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26</v>
      </c>
      <c r="B156" s="196">
        <v>42090</v>
      </c>
      <c r="C156" s="196"/>
      <c r="D156" s="204" t="s">
        <v>659</v>
      </c>
      <c r="E156" s="199" t="s">
        <v>618</v>
      </c>
      <c r="F156" s="199">
        <v>49.5</v>
      </c>
      <c r="G156" s="200"/>
      <c r="H156" s="200">
        <v>15.85</v>
      </c>
      <c r="I156" s="200">
        <v>67</v>
      </c>
      <c r="J156" s="201" t="s">
        <v>660</v>
      </c>
      <c r="K156" s="200">
        <f t="shared" si="115"/>
        <v>-33.65</v>
      </c>
      <c r="L156" s="205">
        <f t="shared" si="116"/>
        <v>-0.67979797979797973</v>
      </c>
      <c r="M156" s="199" t="s">
        <v>599</v>
      </c>
      <c r="N156" s="206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27</v>
      </c>
      <c r="B157" s="186">
        <v>42093</v>
      </c>
      <c r="C157" s="186"/>
      <c r="D157" s="187" t="s">
        <v>661</v>
      </c>
      <c r="E157" s="188" t="s">
        <v>618</v>
      </c>
      <c r="F157" s="189">
        <v>183.5</v>
      </c>
      <c r="G157" s="188"/>
      <c r="H157" s="188">
        <v>219</v>
      </c>
      <c r="I157" s="190">
        <v>218</v>
      </c>
      <c r="J157" s="191" t="s">
        <v>662</v>
      </c>
      <c r="K157" s="192">
        <f t="shared" si="115"/>
        <v>35.5</v>
      </c>
      <c r="L157" s="193">
        <f t="shared" si="116"/>
        <v>0.19346049046321526</v>
      </c>
      <c r="M157" s="188" t="s">
        <v>587</v>
      </c>
      <c r="N157" s="194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28</v>
      </c>
      <c r="B158" s="186">
        <v>42114</v>
      </c>
      <c r="C158" s="186"/>
      <c r="D158" s="187" t="s">
        <v>663</v>
      </c>
      <c r="E158" s="188" t="s">
        <v>618</v>
      </c>
      <c r="F158" s="189">
        <f>(227+237)/2</f>
        <v>232</v>
      </c>
      <c r="G158" s="188"/>
      <c r="H158" s="188">
        <v>298</v>
      </c>
      <c r="I158" s="190">
        <v>298</v>
      </c>
      <c r="J158" s="191" t="s">
        <v>620</v>
      </c>
      <c r="K158" s="192">
        <f t="shared" si="115"/>
        <v>66</v>
      </c>
      <c r="L158" s="193">
        <f t="shared" si="116"/>
        <v>0.28448275862068967</v>
      </c>
      <c r="M158" s="188" t="s">
        <v>587</v>
      </c>
      <c r="N158" s="194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29</v>
      </c>
      <c r="B159" s="186">
        <v>42128</v>
      </c>
      <c r="C159" s="186"/>
      <c r="D159" s="187" t="s">
        <v>664</v>
      </c>
      <c r="E159" s="188" t="s">
        <v>589</v>
      </c>
      <c r="F159" s="189">
        <v>385</v>
      </c>
      <c r="G159" s="188"/>
      <c r="H159" s="188">
        <f>212.5+331</f>
        <v>543.5</v>
      </c>
      <c r="I159" s="190">
        <v>510</v>
      </c>
      <c r="J159" s="191" t="s">
        <v>665</v>
      </c>
      <c r="K159" s="192">
        <f t="shared" si="115"/>
        <v>158.5</v>
      </c>
      <c r="L159" s="193">
        <f t="shared" si="116"/>
        <v>0.41168831168831171</v>
      </c>
      <c r="M159" s="188" t="s">
        <v>587</v>
      </c>
      <c r="N159" s="194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30</v>
      </c>
      <c r="B160" s="186">
        <v>42128</v>
      </c>
      <c r="C160" s="186"/>
      <c r="D160" s="187" t="s">
        <v>666</v>
      </c>
      <c r="E160" s="188" t="s">
        <v>589</v>
      </c>
      <c r="F160" s="189">
        <v>115.5</v>
      </c>
      <c r="G160" s="188"/>
      <c r="H160" s="188">
        <v>146</v>
      </c>
      <c r="I160" s="190">
        <v>142</v>
      </c>
      <c r="J160" s="191" t="s">
        <v>667</v>
      </c>
      <c r="K160" s="192">
        <f t="shared" si="115"/>
        <v>30.5</v>
      </c>
      <c r="L160" s="193">
        <f t="shared" si="116"/>
        <v>0.26406926406926406</v>
      </c>
      <c r="M160" s="188" t="s">
        <v>587</v>
      </c>
      <c r="N160" s="194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31</v>
      </c>
      <c r="B161" s="186">
        <v>42151</v>
      </c>
      <c r="C161" s="186"/>
      <c r="D161" s="187" t="s">
        <v>668</v>
      </c>
      <c r="E161" s="188" t="s">
        <v>589</v>
      </c>
      <c r="F161" s="189">
        <v>237.5</v>
      </c>
      <c r="G161" s="188"/>
      <c r="H161" s="188">
        <v>279.5</v>
      </c>
      <c r="I161" s="190">
        <v>278</v>
      </c>
      <c r="J161" s="191" t="s">
        <v>620</v>
      </c>
      <c r="K161" s="192">
        <f t="shared" si="115"/>
        <v>42</v>
      </c>
      <c r="L161" s="193">
        <f t="shared" si="116"/>
        <v>0.17684210526315788</v>
      </c>
      <c r="M161" s="188" t="s">
        <v>587</v>
      </c>
      <c r="N161" s="194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32</v>
      </c>
      <c r="B162" s="186">
        <v>42174</v>
      </c>
      <c r="C162" s="186"/>
      <c r="D162" s="187" t="s">
        <v>639</v>
      </c>
      <c r="E162" s="188" t="s">
        <v>618</v>
      </c>
      <c r="F162" s="189">
        <v>340</v>
      </c>
      <c r="G162" s="188"/>
      <c r="H162" s="188">
        <v>448</v>
      </c>
      <c r="I162" s="190">
        <v>448</v>
      </c>
      <c r="J162" s="191" t="s">
        <v>620</v>
      </c>
      <c r="K162" s="192">
        <f t="shared" si="115"/>
        <v>108</v>
      </c>
      <c r="L162" s="193">
        <f t="shared" si="116"/>
        <v>0.31764705882352939</v>
      </c>
      <c r="M162" s="188" t="s">
        <v>587</v>
      </c>
      <c r="N162" s="194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33</v>
      </c>
      <c r="B163" s="186">
        <v>42191</v>
      </c>
      <c r="C163" s="186"/>
      <c r="D163" s="187" t="s">
        <v>669</v>
      </c>
      <c r="E163" s="188" t="s">
        <v>618</v>
      </c>
      <c r="F163" s="189">
        <v>390</v>
      </c>
      <c r="G163" s="188"/>
      <c r="H163" s="188">
        <v>460</v>
      </c>
      <c r="I163" s="190">
        <v>460</v>
      </c>
      <c r="J163" s="191" t="s">
        <v>620</v>
      </c>
      <c r="K163" s="192">
        <f t="shared" si="115"/>
        <v>70</v>
      </c>
      <c r="L163" s="193">
        <f t="shared" si="116"/>
        <v>0.17948717948717949</v>
      </c>
      <c r="M163" s="188" t="s">
        <v>587</v>
      </c>
      <c r="N163" s="194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34</v>
      </c>
      <c r="B164" s="196">
        <v>42195</v>
      </c>
      <c r="C164" s="196"/>
      <c r="D164" s="197" t="s">
        <v>670</v>
      </c>
      <c r="E164" s="198" t="s">
        <v>618</v>
      </c>
      <c r="F164" s="199">
        <v>122.5</v>
      </c>
      <c r="G164" s="199"/>
      <c r="H164" s="200">
        <v>61</v>
      </c>
      <c r="I164" s="200">
        <v>172</v>
      </c>
      <c r="J164" s="201" t="s">
        <v>671</v>
      </c>
      <c r="K164" s="202">
        <f t="shared" si="115"/>
        <v>-61.5</v>
      </c>
      <c r="L164" s="203">
        <f t="shared" si="116"/>
        <v>-0.50204081632653064</v>
      </c>
      <c r="M164" s="199" t="s">
        <v>599</v>
      </c>
      <c r="N164" s="196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35</v>
      </c>
      <c r="B165" s="186">
        <v>42219</v>
      </c>
      <c r="C165" s="186"/>
      <c r="D165" s="187" t="s">
        <v>672</v>
      </c>
      <c r="E165" s="188" t="s">
        <v>618</v>
      </c>
      <c r="F165" s="189">
        <v>297.5</v>
      </c>
      <c r="G165" s="188"/>
      <c r="H165" s="188">
        <v>350</v>
      </c>
      <c r="I165" s="190">
        <v>360</v>
      </c>
      <c r="J165" s="191" t="s">
        <v>673</v>
      </c>
      <c r="K165" s="192">
        <f t="shared" si="115"/>
        <v>52.5</v>
      </c>
      <c r="L165" s="193">
        <f t="shared" si="116"/>
        <v>0.17647058823529413</v>
      </c>
      <c r="M165" s="188" t="s">
        <v>587</v>
      </c>
      <c r="N165" s="194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36</v>
      </c>
      <c r="B166" s="186">
        <v>42219</v>
      </c>
      <c r="C166" s="186"/>
      <c r="D166" s="187" t="s">
        <v>674</v>
      </c>
      <c r="E166" s="188" t="s">
        <v>618</v>
      </c>
      <c r="F166" s="189">
        <v>115.5</v>
      </c>
      <c r="G166" s="188"/>
      <c r="H166" s="188">
        <v>149</v>
      </c>
      <c r="I166" s="190">
        <v>140</v>
      </c>
      <c r="J166" s="191" t="s">
        <v>675</v>
      </c>
      <c r="K166" s="192">
        <f t="shared" si="115"/>
        <v>33.5</v>
      </c>
      <c r="L166" s="193">
        <f t="shared" si="116"/>
        <v>0.29004329004329005</v>
      </c>
      <c r="M166" s="188" t="s">
        <v>587</v>
      </c>
      <c r="N166" s="194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37</v>
      </c>
      <c r="B167" s="186">
        <v>42251</v>
      </c>
      <c r="C167" s="186"/>
      <c r="D167" s="187" t="s">
        <v>668</v>
      </c>
      <c r="E167" s="188" t="s">
        <v>618</v>
      </c>
      <c r="F167" s="189">
        <v>226</v>
      </c>
      <c r="G167" s="188"/>
      <c r="H167" s="188">
        <v>292</v>
      </c>
      <c r="I167" s="190">
        <v>292</v>
      </c>
      <c r="J167" s="191" t="s">
        <v>676</v>
      </c>
      <c r="K167" s="192">
        <f t="shared" si="115"/>
        <v>66</v>
      </c>
      <c r="L167" s="193">
        <f t="shared" si="116"/>
        <v>0.29203539823008851</v>
      </c>
      <c r="M167" s="188" t="s">
        <v>587</v>
      </c>
      <c r="N167" s="194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38</v>
      </c>
      <c r="B168" s="186">
        <v>42254</v>
      </c>
      <c r="C168" s="186"/>
      <c r="D168" s="187" t="s">
        <v>663</v>
      </c>
      <c r="E168" s="188" t="s">
        <v>618</v>
      </c>
      <c r="F168" s="189">
        <v>232.5</v>
      </c>
      <c r="G168" s="188"/>
      <c r="H168" s="188">
        <v>312.5</v>
      </c>
      <c r="I168" s="190">
        <v>310</v>
      </c>
      <c r="J168" s="191" t="s">
        <v>620</v>
      </c>
      <c r="K168" s="192">
        <f t="shared" si="115"/>
        <v>80</v>
      </c>
      <c r="L168" s="193">
        <f t="shared" si="116"/>
        <v>0.34408602150537637</v>
      </c>
      <c r="M168" s="188" t="s">
        <v>587</v>
      </c>
      <c r="N168" s="194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39</v>
      </c>
      <c r="B169" s="186">
        <v>42268</v>
      </c>
      <c r="C169" s="186"/>
      <c r="D169" s="187" t="s">
        <v>677</v>
      </c>
      <c r="E169" s="188" t="s">
        <v>618</v>
      </c>
      <c r="F169" s="189">
        <v>196.5</v>
      </c>
      <c r="G169" s="188"/>
      <c r="H169" s="188">
        <v>238</v>
      </c>
      <c r="I169" s="190">
        <v>238</v>
      </c>
      <c r="J169" s="191" t="s">
        <v>676</v>
      </c>
      <c r="K169" s="192">
        <f t="shared" si="115"/>
        <v>41.5</v>
      </c>
      <c r="L169" s="193">
        <f t="shared" si="116"/>
        <v>0.21119592875318066</v>
      </c>
      <c r="M169" s="188" t="s">
        <v>587</v>
      </c>
      <c r="N169" s="194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40</v>
      </c>
      <c r="B170" s="186">
        <v>42271</v>
      </c>
      <c r="C170" s="186"/>
      <c r="D170" s="187" t="s">
        <v>617</v>
      </c>
      <c r="E170" s="188" t="s">
        <v>618</v>
      </c>
      <c r="F170" s="189">
        <v>65</v>
      </c>
      <c r="G170" s="188"/>
      <c r="H170" s="188">
        <v>82</v>
      </c>
      <c r="I170" s="190">
        <v>82</v>
      </c>
      <c r="J170" s="191" t="s">
        <v>676</v>
      </c>
      <c r="K170" s="192">
        <f t="shared" si="115"/>
        <v>17</v>
      </c>
      <c r="L170" s="193">
        <f t="shared" si="116"/>
        <v>0.26153846153846155</v>
      </c>
      <c r="M170" s="188" t="s">
        <v>587</v>
      </c>
      <c r="N170" s="194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41</v>
      </c>
      <c r="B171" s="186">
        <v>42291</v>
      </c>
      <c r="C171" s="186"/>
      <c r="D171" s="187" t="s">
        <v>678</v>
      </c>
      <c r="E171" s="188" t="s">
        <v>618</v>
      </c>
      <c r="F171" s="189">
        <v>144</v>
      </c>
      <c r="G171" s="188"/>
      <c r="H171" s="188">
        <v>182.5</v>
      </c>
      <c r="I171" s="190">
        <v>181</v>
      </c>
      <c r="J171" s="191" t="s">
        <v>676</v>
      </c>
      <c r="K171" s="192">
        <f t="shared" si="115"/>
        <v>38.5</v>
      </c>
      <c r="L171" s="193">
        <f t="shared" si="116"/>
        <v>0.2673611111111111</v>
      </c>
      <c r="M171" s="188" t="s">
        <v>587</v>
      </c>
      <c r="N171" s="194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42</v>
      </c>
      <c r="B172" s="186">
        <v>42291</v>
      </c>
      <c r="C172" s="186"/>
      <c r="D172" s="187" t="s">
        <v>679</v>
      </c>
      <c r="E172" s="188" t="s">
        <v>618</v>
      </c>
      <c r="F172" s="189">
        <v>264</v>
      </c>
      <c r="G172" s="188"/>
      <c r="H172" s="188">
        <v>311</v>
      </c>
      <c r="I172" s="190">
        <v>311</v>
      </c>
      <c r="J172" s="191" t="s">
        <v>676</v>
      </c>
      <c r="K172" s="192">
        <f t="shared" si="115"/>
        <v>47</v>
      </c>
      <c r="L172" s="193">
        <f t="shared" si="116"/>
        <v>0.17803030303030304</v>
      </c>
      <c r="M172" s="188" t="s">
        <v>587</v>
      </c>
      <c r="N172" s="194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43</v>
      </c>
      <c r="B173" s="186">
        <v>42318</v>
      </c>
      <c r="C173" s="186"/>
      <c r="D173" s="187" t="s">
        <v>680</v>
      </c>
      <c r="E173" s="188" t="s">
        <v>589</v>
      </c>
      <c r="F173" s="189">
        <v>549.5</v>
      </c>
      <c r="G173" s="188"/>
      <c r="H173" s="188">
        <v>630</v>
      </c>
      <c r="I173" s="190">
        <v>630</v>
      </c>
      <c r="J173" s="191" t="s">
        <v>676</v>
      </c>
      <c r="K173" s="192">
        <f t="shared" si="115"/>
        <v>80.5</v>
      </c>
      <c r="L173" s="193">
        <f t="shared" si="116"/>
        <v>0.1464968152866242</v>
      </c>
      <c r="M173" s="188" t="s">
        <v>587</v>
      </c>
      <c r="N173" s="194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44</v>
      </c>
      <c r="B174" s="186">
        <v>42342</v>
      </c>
      <c r="C174" s="186"/>
      <c r="D174" s="187" t="s">
        <v>681</v>
      </c>
      <c r="E174" s="188" t="s">
        <v>618</v>
      </c>
      <c r="F174" s="189">
        <v>1027.5</v>
      </c>
      <c r="G174" s="188"/>
      <c r="H174" s="188">
        <v>1315</v>
      </c>
      <c r="I174" s="190">
        <v>1250</v>
      </c>
      <c r="J174" s="191" t="s">
        <v>676</v>
      </c>
      <c r="K174" s="192">
        <f t="shared" si="115"/>
        <v>287.5</v>
      </c>
      <c r="L174" s="193">
        <f t="shared" si="116"/>
        <v>0.27980535279805352</v>
      </c>
      <c r="M174" s="188" t="s">
        <v>587</v>
      </c>
      <c r="N174" s="194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45</v>
      </c>
      <c r="B175" s="186">
        <v>42367</v>
      </c>
      <c r="C175" s="186"/>
      <c r="D175" s="187" t="s">
        <v>682</v>
      </c>
      <c r="E175" s="188" t="s">
        <v>618</v>
      </c>
      <c r="F175" s="189">
        <v>465</v>
      </c>
      <c r="G175" s="188"/>
      <c r="H175" s="188">
        <v>540</v>
      </c>
      <c r="I175" s="190">
        <v>540</v>
      </c>
      <c r="J175" s="191" t="s">
        <v>676</v>
      </c>
      <c r="K175" s="192">
        <f t="shared" si="115"/>
        <v>75</v>
      </c>
      <c r="L175" s="193">
        <f t="shared" si="116"/>
        <v>0.16129032258064516</v>
      </c>
      <c r="M175" s="188" t="s">
        <v>587</v>
      </c>
      <c r="N175" s="194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46</v>
      </c>
      <c r="B176" s="186">
        <v>42380</v>
      </c>
      <c r="C176" s="186"/>
      <c r="D176" s="187" t="s">
        <v>381</v>
      </c>
      <c r="E176" s="188" t="s">
        <v>589</v>
      </c>
      <c r="F176" s="189">
        <v>81</v>
      </c>
      <c r="G176" s="188"/>
      <c r="H176" s="188">
        <v>110</v>
      </c>
      <c r="I176" s="190">
        <v>110</v>
      </c>
      <c r="J176" s="191" t="s">
        <v>676</v>
      </c>
      <c r="K176" s="192">
        <f t="shared" si="115"/>
        <v>29</v>
      </c>
      <c r="L176" s="193">
        <f t="shared" si="116"/>
        <v>0.35802469135802467</v>
      </c>
      <c r="M176" s="188" t="s">
        <v>587</v>
      </c>
      <c r="N176" s="194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47</v>
      </c>
      <c r="B177" s="186">
        <v>42382</v>
      </c>
      <c r="C177" s="186"/>
      <c r="D177" s="187" t="s">
        <v>683</v>
      </c>
      <c r="E177" s="188" t="s">
        <v>589</v>
      </c>
      <c r="F177" s="189">
        <v>417.5</v>
      </c>
      <c r="G177" s="188"/>
      <c r="H177" s="188">
        <v>547</v>
      </c>
      <c r="I177" s="190">
        <v>535</v>
      </c>
      <c r="J177" s="191" t="s">
        <v>676</v>
      </c>
      <c r="K177" s="192">
        <f t="shared" si="115"/>
        <v>129.5</v>
      </c>
      <c r="L177" s="193">
        <f t="shared" si="116"/>
        <v>0.31017964071856285</v>
      </c>
      <c r="M177" s="188" t="s">
        <v>587</v>
      </c>
      <c r="N177" s="194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48</v>
      </c>
      <c r="B178" s="186">
        <v>42408</v>
      </c>
      <c r="C178" s="186"/>
      <c r="D178" s="187" t="s">
        <v>684</v>
      </c>
      <c r="E178" s="188" t="s">
        <v>618</v>
      </c>
      <c r="F178" s="189">
        <v>650</v>
      </c>
      <c r="G178" s="188"/>
      <c r="H178" s="188">
        <v>800</v>
      </c>
      <c r="I178" s="190">
        <v>800</v>
      </c>
      <c r="J178" s="191" t="s">
        <v>676</v>
      </c>
      <c r="K178" s="192">
        <f t="shared" si="115"/>
        <v>150</v>
      </c>
      <c r="L178" s="193">
        <f t="shared" si="116"/>
        <v>0.23076923076923078</v>
      </c>
      <c r="M178" s="188" t="s">
        <v>587</v>
      </c>
      <c r="N178" s="194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49</v>
      </c>
      <c r="B179" s="186">
        <v>42433</v>
      </c>
      <c r="C179" s="186"/>
      <c r="D179" s="187" t="s">
        <v>210</v>
      </c>
      <c r="E179" s="188" t="s">
        <v>618</v>
      </c>
      <c r="F179" s="189">
        <v>437.5</v>
      </c>
      <c r="G179" s="188"/>
      <c r="H179" s="188">
        <v>504.5</v>
      </c>
      <c r="I179" s="190">
        <v>522</v>
      </c>
      <c r="J179" s="191" t="s">
        <v>685</v>
      </c>
      <c r="K179" s="192">
        <f t="shared" si="115"/>
        <v>67</v>
      </c>
      <c r="L179" s="193">
        <f t="shared" si="116"/>
        <v>0.15314285714285714</v>
      </c>
      <c r="M179" s="188" t="s">
        <v>587</v>
      </c>
      <c r="N179" s="194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50</v>
      </c>
      <c r="B180" s="186">
        <v>42438</v>
      </c>
      <c r="C180" s="186"/>
      <c r="D180" s="187" t="s">
        <v>686</v>
      </c>
      <c r="E180" s="188" t="s">
        <v>618</v>
      </c>
      <c r="F180" s="189">
        <v>189.5</v>
      </c>
      <c r="G180" s="188"/>
      <c r="H180" s="188">
        <v>218</v>
      </c>
      <c r="I180" s="190">
        <v>218</v>
      </c>
      <c r="J180" s="191" t="s">
        <v>676</v>
      </c>
      <c r="K180" s="192">
        <f t="shared" si="115"/>
        <v>28.5</v>
      </c>
      <c r="L180" s="193">
        <f t="shared" si="116"/>
        <v>0.15039577836411611</v>
      </c>
      <c r="M180" s="188" t="s">
        <v>587</v>
      </c>
      <c r="N180" s="194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51</v>
      </c>
      <c r="B181" s="196">
        <v>42471</v>
      </c>
      <c r="C181" s="196"/>
      <c r="D181" s="204" t="s">
        <v>687</v>
      </c>
      <c r="E181" s="199" t="s">
        <v>618</v>
      </c>
      <c r="F181" s="199">
        <v>36.5</v>
      </c>
      <c r="G181" s="200"/>
      <c r="H181" s="200">
        <v>15.85</v>
      </c>
      <c r="I181" s="200">
        <v>60</v>
      </c>
      <c r="J181" s="201" t="s">
        <v>688</v>
      </c>
      <c r="K181" s="202">
        <f t="shared" si="115"/>
        <v>-20.65</v>
      </c>
      <c r="L181" s="203">
        <f t="shared" si="116"/>
        <v>-0.5657534246575342</v>
      </c>
      <c r="M181" s="199" t="s">
        <v>599</v>
      </c>
      <c r="N181" s="207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52</v>
      </c>
      <c r="B182" s="186">
        <v>42472</v>
      </c>
      <c r="C182" s="186"/>
      <c r="D182" s="187" t="s">
        <v>689</v>
      </c>
      <c r="E182" s="188" t="s">
        <v>618</v>
      </c>
      <c r="F182" s="189">
        <v>93</v>
      </c>
      <c r="G182" s="188"/>
      <c r="H182" s="188">
        <v>149</v>
      </c>
      <c r="I182" s="190">
        <v>140</v>
      </c>
      <c r="J182" s="191" t="s">
        <v>690</v>
      </c>
      <c r="K182" s="192">
        <f t="shared" si="115"/>
        <v>56</v>
      </c>
      <c r="L182" s="193">
        <f t="shared" si="116"/>
        <v>0.60215053763440862</v>
      </c>
      <c r="M182" s="188" t="s">
        <v>587</v>
      </c>
      <c r="N182" s="194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53</v>
      </c>
      <c r="B183" s="186">
        <v>42472</v>
      </c>
      <c r="C183" s="186"/>
      <c r="D183" s="187" t="s">
        <v>691</v>
      </c>
      <c r="E183" s="188" t="s">
        <v>618</v>
      </c>
      <c r="F183" s="189">
        <v>130</v>
      </c>
      <c r="G183" s="188"/>
      <c r="H183" s="188">
        <v>150</v>
      </c>
      <c r="I183" s="190" t="s">
        <v>692</v>
      </c>
      <c r="J183" s="191" t="s">
        <v>676</v>
      </c>
      <c r="K183" s="192">
        <f t="shared" si="115"/>
        <v>20</v>
      </c>
      <c r="L183" s="193">
        <f t="shared" si="116"/>
        <v>0.15384615384615385</v>
      </c>
      <c r="M183" s="188" t="s">
        <v>587</v>
      </c>
      <c r="N183" s="194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54</v>
      </c>
      <c r="B184" s="186">
        <v>42473</v>
      </c>
      <c r="C184" s="186"/>
      <c r="D184" s="187" t="s">
        <v>693</v>
      </c>
      <c r="E184" s="188" t="s">
        <v>618</v>
      </c>
      <c r="F184" s="189">
        <v>196</v>
      </c>
      <c r="G184" s="188"/>
      <c r="H184" s="188">
        <v>299</v>
      </c>
      <c r="I184" s="190">
        <v>299</v>
      </c>
      <c r="J184" s="191" t="s">
        <v>676</v>
      </c>
      <c r="K184" s="192">
        <v>103</v>
      </c>
      <c r="L184" s="193">
        <v>0.52551020408163296</v>
      </c>
      <c r="M184" s="188" t="s">
        <v>587</v>
      </c>
      <c r="N184" s="194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55</v>
      </c>
      <c r="B185" s="186">
        <v>42473</v>
      </c>
      <c r="C185" s="186"/>
      <c r="D185" s="187" t="s">
        <v>694</v>
      </c>
      <c r="E185" s="188" t="s">
        <v>618</v>
      </c>
      <c r="F185" s="189">
        <v>88</v>
      </c>
      <c r="G185" s="188"/>
      <c r="H185" s="188">
        <v>103</v>
      </c>
      <c r="I185" s="190">
        <v>103</v>
      </c>
      <c r="J185" s="191" t="s">
        <v>676</v>
      </c>
      <c r="K185" s="192">
        <v>15</v>
      </c>
      <c r="L185" s="193">
        <v>0.170454545454545</v>
      </c>
      <c r="M185" s="188" t="s">
        <v>587</v>
      </c>
      <c r="N185" s="194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56</v>
      </c>
      <c r="B186" s="186">
        <v>42492</v>
      </c>
      <c r="C186" s="186"/>
      <c r="D186" s="187" t="s">
        <v>695</v>
      </c>
      <c r="E186" s="188" t="s">
        <v>618</v>
      </c>
      <c r="F186" s="189">
        <v>127.5</v>
      </c>
      <c r="G186" s="188"/>
      <c r="H186" s="188">
        <v>148</v>
      </c>
      <c r="I186" s="190" t="s">
        <v>696</v>
      </c>
      <c r="J186" s="191" t="s">
        <v>676</v>
      </c>
      <c r="K186" s="192">
        <f>H186-F186</f>
        <v>20.5</v>
      </c>
      <c r="L186" s="193">
        <f>K186/F186</f>
        <v>0.16078431372549021</v>
      </c>
      <c r="M186" s="188" t="s">
        <v>587</v>
      </c>
      <c r="N186" s="194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57</v>
      </c>
      <c r="B187" s="186">
        <v>42493</v>
      </c>
      <c r="C187" s="186"/>
      <c r="D187" s="187" t="s">
        <v>697</v>
      </c>
      <c r="E187" s="188" t="s">
        <v>618</v>
      </c>
      <c r="F187" s="189">
        <v>675</v>
      </c>
      <c r="G187" s="188"/>
      <c r="H187" s="188">
        <v>815</v>
      </c>
      <c r="I187" s="190" t="s">
        <v>698</v>
      </c>
      <c r="J187" s="191" t="s">
        <v>676</v>
      </c>
      <c r="K187" s="192">
        <f>H187-F187</f>
        <v>140</v>
      </c>
      <c r="L187" s="193">
        <f>K187/F187</f>
        <v>0.2074074074074074</v>
      </c>
      <c r="M187" s="188" t="s">
        <v>587</v>
      </c>
      <c r="N187" s="194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58</v>
      </c>
      <c r="B188" s="196">
        <v>42522</v>
      </c>
      <c r="C188" s="196"/>
      <c r="D188" s="197" t="s">
        <v>699</v>
      </c>
      <c r="E188" s="198" t="s">
        <v>618</v>
      </c>
      <c r="F188" s="199">
        <v>500</v>
      </c>
      <c r="G188" s="199"/>
      <c r="H188" s="200">
        <v>232.5</v>
      </c>
      <c r="I188" s="200" t="s">
        <v>700</v>
      </c>
      <c r="J188" s="201" t="s">
        <v>701</v>
      </c>
      <c r="K188" s="202">
        <f>H188-F188</f>
        <v>-267.5</v>
      </c>
      <c r="L188" s="203">
        <f>K188/F188</f>
        <v>-0.53500000000000003</v>
      </c>
      <c r="M188" s="199" t="s">
        <v>599</v>
      </c>
      <c r="N188" s="196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59</v>
      </c>
      <c r="B189" s="186">
        <v>42527</v>
      </c>
      <c r="C189" s="186"/>
      <c r="D189" s="187" t="s">
        <v>539</v>
      </c>
      <c r="E189" s="188" t="s">
        <v>618</v>
      </c>
      <c r="F189" s="189">
        <v>110</v>
      </c>
      <c r="G189" s="188"/>
      <c r="H189" s="188">
        <v>126.5</v>
      </c>
      <c r="I189" s="190">
        <v>125</v>
      </c>
      <c r="J189" s="191" t="s">
        <v>627</v>
      </c>
      <c r="K189" s="192">
        <f>H189-F189</f>
        <v>16.5</v>
      </c>
      <c r="L189" s="193">
        <f>K189/F189</f>
        <v>0.15</v>
      </c>
      <c r="M189" s="188" t="s">
        <v>587</v>
      </c>
      <c r="N189" s="194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60</v>
      </c>
      <c r="B190" s="186">
        <v>42538</v>
      </c>
      <c r="C190" s="186"/>
      <c r="D190" s="187" t="s">
        <v>702</v>
      </c>
      <c r="E190" s="188" t="s">
        <v>618</v>
      </c>
      <c r="F190" s="189">
        <v>44</v>
      </c>
      <c r="G190" s="188"/>
      <c r="H190" s="188">
        <v>69.5</v>
      </c>
      <c r="I190" s="190">
        <v>69.5</v>
      </c>
      <c r="J190" s="191" t="s">
        <v>703</v>
      </c>
      <c r="K190" s="192">
        <f>H190-F190</f>
        <v>25.5</v>
      </c>
      <c r="L190" s="193">
        <f>K190/F190</f>
        <v>0.57954545454545459</v>
      </c>
      <c r="M190" s="188" t="s">
        <v>587</v>
      </c>
      <c r="N190" s="194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61</v>
      </c>
      <c r="B191" s="186">
        <v>42549</v>
      </c>
      <c r="C191" s="186"/>
      <c r="D191" s="187" t="s">
        <v>704</v>
      </c>
      <c r="E191" s="188" t="s">
        <v>618</v>
      </c>
      <c r="F191" s="189">
        <v>262.5</v>
      </c>
      <c r="G191" s="188"/>
      <c r="H191" s="188">
        <v>340</v>
      </c>
      <c r="I191" s="190">
        <v>333</v>
      </c>
      <c r="J191" s="191" t="s">
        <v>705</v>
      </c>
      <c r="K191" s="192">
        <v>77.5</v>
      </c>
      <c r="L191" s="193">
        <v>0.29523809523809502</v>
      </c>
      <c r="M191" s="188" t="s">
        <v>587</v>
      </c>
      <c r="N191" s="194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62</v>
      </c>
      <c r="B192" s="186">
        <v>42549</v>
      </c>
      <c r="C192" s="186"/>
      <c r="D192" s="187" t="s">
        <v>706</v>
      </c>
      <c r="E192" s="188" t="s">
        <v>618</v>
      </c>
      <c r="F192" s="189">
        <v>840</v>
      </c>
      <c r="G192" s="188"/>
      <c r="H192" s="188">
        <v>1230</v>
      </c>
      <c r="I192" s="190">
        <v>1230</v>
      </c>
      <c r="J192" s="191" t="s">
        <v>676</v>
      </c>
      <c r="K192" s="192">
        <v>390</v>
      </c>
      <c r="L192" s="193">
        <v>0.46428571428571402</v>
      </c>
      <c r="M192" s="188" t="s">
        <v>587</v>
      </c>
      <c r="N192" s="194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63</v>
      </c>
      <c r="B193" s="209">
        <v>42556</v>
      </c>
      <c r="C193" s="209"/>
      <c r="D193" s="210" t="s">
        <v>707</v>
      </c>
      <c r="E193" s="211" t="s">
        <v>618</v>
      </c>
      <c r="F193" s="211">
        <v>395</v>
      </c>
      <c r="G193" s="212"/>
      <c r="H193" s="212">
        <f>(468.5+342.5)/2</f>
        <v>405.5</v>
      </c>
      <c r="I193" s="212">
        <v>510</v>
      </c>
      <c r="J193" s="213" t="s">
        <v>708</v>
      </c>
      <c r="K193" s="214">
        <f t="shared" ref="K193:K199" si="117">H193-F193</f>
        <v>10.5</v>
      </c>
      <c r="L193" s="215">
        <f t="shared" ref="L193:L199" si="118">K193/F193</f>
        <v>2.6582278481012658E-2</v>
      </c>
      <c r="M193" s="211" t="s">
        <v>709</v>
      </c>
      <c r="N193" s="209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64</v>
      </c>
      <c r="B194" s="196">
        <v>42584</v>
      </c>
      <c r="C194" s="196"/>
      <c r="D194" s="197" t="s">
        <v>710</v>
      </c>
      <c r="E194" s="198" t="s">
        <v>589</v>
      </c>
      <c r="F194" s="199">
        <f>169.5-12.8</f>
        <v>156.69999999999999</v>
      </c>
      <c r="G194" s="199"/>
      <c r="H194" s="200">
        <v>77</v>
      </c>
      <c r="I194" s="200" t="s">
        <v>711</v>
      </c>
      <c r="J194" s="201" t="s">
        <v>712</v>
      </c>
      <c r="K194" s="202">
        <f t="shared" si="117"/>
        <v>-79.699999999999989</v>
      </c>
      <c r="L194" s="203">
        <f t="shared" si="118"/>
        <v>-0.50861518825781749</v>
      </c>
      <c r="M194" s="199" t="s">
        <v>599</v>
      </c>
      <c r="N194" s="196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65</v>
      </c>
      <c r="B195" s="196">
        <v>42586</v>
      </c>
      <c r="C195" s="196"/>
      <c r="D195" s="197" t="s">
        <v>713</v>
      </c>
      <c r="E195" s="198" t="s">
        <v>618</v>
      </c>
      <c r="F195" s="199">
        <v>400</v>
      </c>
      <c r="G195" s="199"/>
      <c r="H195" s="200">
        <v>305</v>
      </c>
      <c r="I195" s="200">
        <v>475</v>
      </c>
      <c r="J195" s="201" t="s">
        <v>714</v>
      </c>
      <c r="K195" s="202">
        <f t="shared" si="117"/>
        <v>-95</v>
      </c>
      <c r="L195" s="203">
        <f t="shared" si="118"/>
        <v>-0.23749999999999999</v>
      </c>
      <c r="M195" s="199" t="s">
        <v>599</v>
      </c>
      <c r="N195" s="196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66</v>
      </c>
      <c r="B196" s="186">
        <v>42593</v>
      </c>
      <c r="C196" s="186"/>
      <c r="D196" s="187" t="s">
        <v>715</v>
      </c>
      <c r="E196" s="188" t="s">
        <v>618</v>
      </c>
      <c r="F196" s="189">
        <v>86.5</v>
      </c>
      <c r="G196" s="188"/>
      <c r="H196" s="188">
        <v>130</v>
      </c>
      <c r="I196" s="190">
        <v>130</v>
      </c>
      <c r="J196" s="191" t="s">
        <v>716</v>
      </c>
      <c r="K196" s="192">
        <f t="shared" si="117"/>
        <v>43.5</v>
      </c>
      <c r="L196" s="193">
        <f t="shared" si="118"/>
        <v>0.50289017341040465</v>
      </c>
      <c r="M196" s="188" t="s">
        <v>587</v>
      </c>
      <c r="N196" s="194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67</v>
      </c>
      <c r="B197" s="196">
        <v>42600</v>
      </c>
      <c r="C197" s="196"/>
      <c r="D197" s="197" t="s">
        <v>109</v>
      </c>
      <c r="E197" s="198" t="s">
        <v>618</v>
      </c>
      <c r="F197" s="199">
        <v>133.5</v>
      </c>
      <c r="G197" s="199"/>
      <c r="H197" s="200">
        <v>126.5</v>
      </c>
      <c r="I197" s="200">
        <v>178</v>
      </c>
      <c r="J197" s="201" t="s">
        <v>717</v>
      </c>
      <c r="K197" s="202">
        <f t="shared" si="117"/>
        <v>-7</v>
      </c>
      <c r="L197" s="203">
        <f t="shared" si="118"/>
        <v>-5.2434456928838954E-2</v>
      </c>
      <c r="M197" s="199" t="s">
        <v>599</v>
      </c>
      <c r="N197" s="196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68</v>
      </c>
      <c r="B198" s="186">
        <v>42613</v>
      </c>
      <c r="C198" s="186"/>
      <c r="D198" s="187" t="s">
        <v>718</v>
      </c>
      <c r="E198" s="188" t="s">
        <v>618</v>
      </c>
      <c r="F198" s="189">
        <v>560</v>
      </c>
      <c r="G198" s="188"/>
      <c r="H198" s="188">
        <v>725</v>
      </c>
      <c r="I198" s="190">
        <v>725</v>
      </c>
      <c r="J198" s="191" t="s">
        <v>620</v>
      </c>
      <c r="K198" s="192">
        <f t="shared" si="117"/>
        <v>165</v>
      </c>
      <c r="L198" s="193">
        <f t="shared" si="118"/>
        <v>0.29464285714285715</v>
      </c>
      <c r="M198" s="188" t="s">
        <v>587</v>
      </c>
      <c r="N198" s="194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69</v>
      </c>
      <c r="B199" s="186">
        <v>42614</v>
      </c>
      <c r="C199" s="186"/>
      <c r="D199" s="187" t="s">
        <v>719</v>
      </c>
      <c r="E199" s="188" t="s">
        <v>618</v>
      </c>
      <c r="F199" s="189">
        <v>160.5</v>
      </c>
      <c r="G199" s="188"/>
      <c r="H199" s="188">
        <v>210</v>
      </c>
      <c r="I199" s="190">
        <v>210</v>
      </c>
      <c r="J199" s="191" t="s">
        <v>620</v>
      </c>
      <c r="K199" s="192">
        <f t="shared" si="117"/>
        <v>49.5</v>
      </c>
      <c r="L199" s="193">
        <f t="shared" si="118"/>
        <v>0.30841121495327101</v>
      </c>
      <c r="M199" s="188" t="s">
        <v>587</v>
      </c>
      <c r="N199" s="194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70</v>
      </c>
      <c r="B200" s="186">
        <v>42646</v>
      </c>
      <c r="C200" s="186"/>
      <c r="D200" s="187" t="s">
        <v>395</v>
      </c>
      <c r="E200" s="188" t="s">
        <v>618</v>
      </c>
      <c r="F200" s="189">
        <v>430</v>
      </c>
      <c r="G200" s="188"/>
      <c r="H200" s="188">
        <v>596</v>
      </c>
      <c r="I200" s="190">
        <v>575</v>
      </c>
      <c r="J200" s="191" t="s">
        <v>720</v>
      </c>
      <c r="K200" s="192">
        <v>166</v>
      </c>
      <c r="L200" s="193">
        <v>0.38604651162790699</v>
      </c>
      <c r="M200" s="188" t="s">
        <v>587</v>
      </c>
      <c r="N200" s="194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71</v>
      </c>
      <c r="B201" s="186">
        <v>42657</v>
      </c>
      <c r="C201" s="186"/>
      <c r="D201" s="187" t="s">
        <v>721</v>
      </c>
      <c r="E201" s="188" t="s">
        <v>618</v>
      </c>
      <c r="F201" s="189">
        <v>280</v>
      </c>
      <c r="G201" s="188"/>
      <c r="H201" s="188">
        <v>345</v>
      </c>
      <c r="I201" s="190">
        <v>345</v>
      </c>
      <c r="J201" s="191" t="s">
        <v>620</v>
      </c>
      <c r="K201" s="192">
        <f t="shared" ref="K201:K206" si="119">H201-F201</f>
        <v>65</v>
      </c>
      <c r="L201" s="193">
        <f>K201/F201</f>
        <v>0.23214285714285715</v>
      </c>
      <c r="M201" s="188" t="s">
        <v>587</v>
      </c>
      <c r="N201" s="194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72</v>
      </c>
      <c r="B202" s="186">
        <v>42657</v>
      </c>
      <c r="C202" s="186"/>
      <c r="D202" s="187" t="s">
        <v>722</v>
      </c>
      <c r="E202" s="188" t="s">
        <v>618</v>
      </c>
      <c r="F202" s="189">
        <v>245</v>
      </c>
      <c r="G202" s="188"/>
      <c r="H202" s="188">
        <v>325.5</v>
      </c>
      <c r="I202" s="190">
        <v>330</v>
      </c>
      <c r="J202" s="191" t="s">
        <v>723</v>
      </c>
      <c r="K202" s="192">
        <f t="shared" si="119"/>
        <v>80.5</v>
      </c>
      <c r="L202" s="193">
        <f>K202/F202</f>
        <v>0.32857142857142857</v>
      </c>
      <c r="M202" s="188" t="s">
        <v>587</v>
      </c>
      <c r="N202" s="194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73</v>
      </c>
      <c r="B203" s="186">
        <v>42660</v>
      </c>
      <c r="C203" s="186"/>
      <c r="D203" s="187" t="s">
        <v>345</v>
      </c>
      <c r="E203" s="188" t="s">
        <v>618</v>
      </c>
      <c r="F203" s="189">
        <v>125</v>
      </c>
      <c r="G203" s="188"/>
      <c r="H203" s="188">
        <v>160</v>
      </c>
      <c r="I203" s="190">
        <v>160</v>
      </c>
      <c r="J203" s="191" t="s">
        <v>676</v>
      </c>
      <c r="K203" s="192">
        <f t="shared" si="119"/>
        <v>35</v>
      </c>
      <c r="L203" s="193">
        <v>0.28000000000000003</v>
      </c>
      <c r="M203" s="188" t="s">
        <v>587</v>
      </c>
      <c r="N203" s="194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74</v>
      </c>
      <c r="B204" s="186">
        <v>42660</v>
      </c>
      <c r="C204" s="186"/>
      <c r="D204" s="187" t="s">
        <v>468</v>
      </c>
      <c r="E204" s="188" t="s">
        <v>618</v>
      </c>
      <c r="F204" s="189">
        <v>114</v>
      </c>
      <c r="G204" s="188"/>
      <c r="H204" s="188">
        <v>145</v>
      </c>
      <c r="I204" s="190">
        <v>145</v>
      </c>
      <c r="J204" s="191" t="s">
        <v>676</v>
      </c>
      <c r="K204" s="192">
        <f t="shared" si="119"/>
        <v>31</v>
      </c>
      <c r="L204" s="193">
        <f>K204/F204</f>
        <v>0.27192982456140352</v>
      </c>
      <c r="M204" s="188" t="s">
        <v>587</v>
      </c>
      <c r="N204" s="194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75</v>
      </c>
      <c r="B205" s="186">
        <v>42660</v>
      </c>
      <c r="C205" s="186"/>
      <c r="D205" s="187" t="s">
        <v>724</v>
      </c>
      <c r="E205" s="188" t="s">
        <v>618</v>
      </c>
      <c r="F205" s="189">
        <v>212</v>
      </c>
      <c r="G205" s="188"/>
      <c r="H205" s="188">
        <v>280</v>
      </c>
      <c r="I205" s="190">
        <v>276</v>
      </c>
      <c r="J205" s="191" t="s">
        <v>725</v>
      </c>
      <c r="K205" s="192">
        <f t="shared" si="119"/>
        <v>68</v>
      </c>
      <c r="L205" s="193">
        <f>K205/F205</f>
        <v>0.32075471698113206</v>
      </c>
      <c r="M205" s="188" t="s">
        <v>587</v>
      </c>
      <c r="N205" s="194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76</v>
      </c>
      <c r="B206" s="186">
        <v>42678</v>
      </c>
      <c r="C206" s="186"/>
      <c r="D206" s="187" t="s">
        <v>456</v>
      </c>
      <c r="E206" s="188" t="s">
        <v>618</v>
      </c>
      <c r="F206" s="189">
        <v>155</v>
      </c>
      <c r="G206" s="188"/>
      <c r="H206" s="188">
        <v>210</v>
      </c>
      <c r="I206" s="190">
        <v>210</v>
      </c>
      <c r="J206" s="191" t="s">
        <v>726</v>
      </c>
      <c r="K206" s="192">
        <f t="shared" si="119"/>
        <v>55</v>
      </c>
      <c r="L206" s="193">
        <f>K206/F206</f>
        <v>0.35483870967741937</v>
      </c>
      <c r="M206" s="188" t="s">
        <v>587</v>
      </c>
      <c r="N206" s="194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77</v>
      </c>
      <c r="B207" s="196">
        <v>42710</v>
      </c>
      <c r="C207" s="196"/>
      <c r="D207" s="197" t="s">
        <v>727</v>
      </c>
      <c r="E207" s="198" t="s">
        <v>618</v>
      </c>
      <c r="F207" s="199">
        <v>150.5</v>
      </c>
      <c r="G207" s="199"/>
      <c r="H207" s="200">
        <v>72.5</v>
      </c>
      <c r="I207" s="200">
        <v>174</v>
      </c>
      <c r="J207" s="201" t="s">
        <v>728</v>
      </c>
      <c r="K207" s="202">
        <v>-78</v>
      </c>
      <c r="L207" s="203">
        <v>-0.51827242524916906</v>
      </c>
      <c r="M207" s="199" t="s">
        <v>599</v>
      </c>
      <c r="N207" s="196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78</v>
      </c>
      <c r="B208" s="186">
        <v>42712</v>
      </c>
      <c r="C208" s="186"/>
      <c r="D208" s="187" t="s">
        <v>729</v>
      </c>
      <c r="E208" s="188" t="s">
        <v>618</v>
      </c>
      <c r="F208" s="189">
        <v>380</v>
      </c>
      <c r="G208" s="188"/>
      <c r="H208" s="188">
        <v>478</v>
      </c>
      <c r="I208" s="190">
        <v>468</v>
      </c>
      <c r="J208" s="191" t="s">
        <v>676</v>
      </c>
      <c r="K208" s="192">
        <f>H208-F208</f>
        <v>98</v>
      </c>
      <c r="L208" s="193">
        <f>K208/F208</f>
        <v>0.25789473684210529</v>
      </c>
      <c r="M208" s="188" t="s">
        <v>587</v>
      </c>
      <c r="N208" s="194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79</v>
      </c>
      <c r="B209" s="186">
        <v>42734</v>
      </c>
      <c r="C209" s="186"/>
      <c r="D209" s="187" t="s">
        <v>108</v>
      </c>
      <c r="E209" s="188" t="s">
        <v>618</v>
      </c>
      <c r="F209" s="189">
        <v>305</v>
      </c>
      <c r="G209" s="188"/>
      <c r="H209" s="188">
        <v>375</v>
      </c>
      <c r="I209" s="190">
        <v>375</v>
      </c>
      <c r="J209" s="191" t="s">
        <v>676</v>
      </c>
      <c r="K209" s="192">
        <f>H209-F209</f>
        <v>70</v>
      </c>
      <c r="L209" s="193">
        <f>K209/F209</f>
        <v>0.22950819672131148</v>
      </c>
      <c r="M209" s="188" t="s">
        <v>587</v>
      </c>
      <c r="N209" s="194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80</v>
      </c>
      <c r="B210" s="186">
        <v>42739</v>
      </c>
      <c r="C210" s="186"/>
      <c r="D210" s="187" t="s">
        <v>94</v>
      </c>
      <c r="E210" s="188" t="s">
        <v>618</v>
      </c>
      <c r="F210" s="189">
        <v>99.5</v>
      </c>
      <c r="G210" s="188"/>
      <c r="H210" s="188">
        <v>158</v>
      </c>
      <c r="I210" s="190">
        <v>158</v>
      </c>
      <c r="J210" s="191" t="s">
        <v>676</v>
      </c>
      <c r="K210" s="192">
        <f>H210-F210</f>
        <v>58.5</v>
      </c>
      <c r="L210" s="193">
        <f>K210/F210</f>
        <v>0.5879396984924623</v>
      </c>
      <c r="M210" s="188" t="s">
        <v>587</v>
      </c>
      <c r="N210" s="194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81</v>
      </c>
      <c r="B211" s="186">
        <v>42739</v>
      </c>
      <c r="C211" s="186"/>
      <c r="D211" s="187" t="s">
        <v>94</v>
      </c>
      <c r="E211" s="188" t="s">
        <v>618</v>
      </c>
      <c r="F211" s="189">
        <v>99.5</v>
      </c>
      <c r="G211" s="188"/>
      <c r="H211" s="188">
        <v>158</v>
      </c>
      <c r="I211" s="190">
        <v>158</v>
      </c>
      <c r="J211" s="191" t="s">
        <v>676</v>
      </c>
      <c r="K211" s="192">
        <v>58.5</v>
      </c>
      <c r="L211" s="193">
        <v>0.58793969849246197</v>
      </c>
      <c r="M211" s="188" t="s">
        <v>587</v>
      </c>
      <c r="N211" s="194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82</v>
      </c>
      <c r="B212" s="186">
        <v>42786</v>
      </c>
      <c r="C212" s="186"/>
      <c r="D212" s="187" t="s">
        <v>185</v>
      </c>
      <c r="E212" s="188" t="s">
        <v>618</v>
      </c>
      <c r="F212" s="189">
        <v>140.5</v>
      </c>
      <c r="G212" s="188"/>
      <c r="H212" s="188">
        <v>220</v>
      </c>
      <c r="I212" s="190">
        <v>220</v>
      </c>
      <c r="J212" s="191" t="s">
        <v>676</v>
      </c>
      <c r="K212" s="192">
        <f>H212-F212</f>
        <v>79.5</v>
      </c>
      <c r="L212" s="193">
        <f>K212/F212</f>
        <v>0.5658362989323843</v>
      </c>
      <c r="M212" s="188" t="s">
        <v>587</v>
      </c>
      <c r="N212" s="194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83</v>
      </c>
      <c r="B213" s="186">
        <v>42786</v>
      </c>
      <c r="C213" s="186"/>
      <c r="D213" s="187" t="s">
        <v>730</v>
      </c>
      <c r="E213" s="188" t="s">
        <v>618</v>
      </c>
      <c r="F213" s="189">
        <v>202.5</v>
      </c>
      <c r="G213" s="188"/>
      <c r="H213" s="188">
        <v>234</v>
      </c>
      <c r="I213" s="190">
        <v>234</v>
      </c>
      <c r="J213" s="191" t="s">
        <v>676</v>
      </c>
      <c r="K213" s="192">
        <v>31.5</v>
      </c>
      <c r="L213" s="193">
        <v>0.155555555555556</v>
      </c>
      <c r="M213" s="188" t="s">
        <v>587</v>
      </c>
      <c r="N213" s="194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84</v>
      </c>
      <c r="B214" s="186">
        <v>42818</v>
      </c>
      <c r="C214" s="186"/>
      <c r="D214" s="187" t="s">
        <v>731</v>
      </c>
      <c r="E214" s="188" t="s">
        <v>618</v>
      </c>
      <c r="F214" s="189">
        <v>300.5</v>
      </c>
      <c r="G214" s="188"/>
      <c r="H214" s="188">
        <v>417.5</v>
      </c>
      <c r="I214" s="190">
        <v>420</v>
      </c>
      <c r="J214" s="191" t="s">
        <v>732</v>
      </c>
      <c r="K214" s="192">
        <f>H214-F214</f>
        <v>117</v>
      </c>
      <c r="L214" s="193">
        <f>K214/F214</f>
        <v>0.38935108153078202</v>
      </c>
      <c r="M214" s="188" t="s">
        <v>587</v>
      </c>
      <c r="N214" s="194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85</v>
      </c>
      <c r="B215" s="186">
        <v>42818</v>
      </c>
      <c r="C215" s="186"/>
      <c r="D215" s="187" t="s">
        <v>706</v>
      </c>
      <c r="E215" s="188" t="s">
        <v>618</v>
      </c>
      <c r="F215" s="189">
        <v>850</v>
      </c>
      <c r="G215" s="188"/>
      <c r="H215" s="188">
        <v>1042.5</v>
      </c>
      <c r="I215" s="190">
        <v>1023</v>
      </c>
      <c r="J215" s="191" t="s">
        <v>733</v>
      </c>
      <c r="K215" s="192">
        <v>192.5</v>
      </c>
      <c r="L215" s="193">
        <v>0.22647058823529401</v>
      </c>
      <c r="M215" s="188" t="s">
        <v>587</v>
      </c>
      <c r="N215" s="194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86</v>
      </c>
      <c r="B216" s="186">
        <v>42830</v>
      </c>
      <c r="C216" s="186"/>
      <c r="D216" s="187" t="s">
        <v>487</v>
      </c>
      <c r="E216" s="188" t="s">
        <v>618</v>
      </c>
      <c r="F216" s="189">
        <v>785</v>
      </c>
      <c r="G216" s="188"/>
      <c r="H216" s="188">
        <v>930</v>
      </c>
      <c r="I216" s="190">
        <v>920</v>
      </c>
      <c r="J216" s="191" t="s">
        <v>734</v>
      </c>
      <c r="K216" s="192">
        <f>H216-F216</f>
        <v>145</v>
      </c>
      <c r="L216" s="193">
        <f>K216/F216</f>
        <v>0.18471337579617833</v>
      </c>
      <c r="M216" s="188" t="s">
        <v>587</v>
      </c>
      <c r="N216" s="194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87</v>
      </c>
      <c r="B217" s="196">
        <v>42831</v>
      </c>
      <c r="C217" s="196"/>
      <c r="D217" s="197" t="s">
        <v>735</v>
      </c>
      <c r="E217" s="198" t="s">
        <v>618</v>
      </c>
      <c r="F217" s="199">
        <v>40</v>
      </c>
      <c r="G217" s="199"/>
      <c r="H217" s="200">
        <v>13.1</v>
      </c>
      <c r="I217" s="200">
        <v>60</v>
      </c>
      <c r="J217" s="201" t="s">
        <v>736</v>
      </c>
      <c r="K217" s="202">
        <v>-26.9</v>
      </c>
      <c r="L217" s="203">
        <v>-0.67249999999999999</v>
      </c>
      <c r="M217" s="199" t="s">
        <v>599</v>
      </c>
      <c r="N217" s="196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88</v>
      </c>
      <c r="B218" s="186">
        <v>42837</v>
      </c>
      <c r="C218" s="186"/>
      <c r="D218" s="187" t="s">
        <v>93</v>
      </c>
      <c r="E218" s="188" t="s">
        <v>618</v>
      </c>
      <c r="F218" s="189">
        <v>289.5</v>
      </c>
      <c r="G218" s="188"/>
      <c r="H218" s="188">
        <v>354</v>
      </c>
      <c r="I218" s="190">
        <v>360</v>
      </c>
      <c r="J218" s="191" t="s">
        <v>737</v>
      </c>
      <c r="K218" s="192">
        <f t="shared" ref="K218:K226" si="120">H218-F218</f>
        <v>64.5</v>
      </c>
      <c r="L218" s="193">
        <f t="shared" ref="L218:L226" si="121">K218/F218</f>
        <v>0.22279792746113988</v>
      </c>
      <c r="M218" s="188" t="s">
        <v>587</v>
      </c>
      <c r="N218" s="194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89</v>
      </c>
      <c r="B219" s="186">
        <v>42845</v>
      </c>
      <c r="C219" s="186"/>
      <c r="D219" s="187" t="s">
        <v>426</v>
      </c>
      <c r="E219" s="188" t="s">
        <v>618</v>
      </c>
      <c r="F219" s="189">
        <v>700</v>
      </c>
      <c r="G219" s="188"/>
      <c r="H219" s="188">
        <v>840</v>
      </c>
      <c r="I219" s="190">
        <v>840</v>
      </c>
      <c r="J219" s="191" t="s">
        <v>738</v>
      </c>
      <c r="K219" s="192">
        <f t="shared" si="120"/>
        <v>140</v>
      </c>
      <c r="L219" s="193">
        <f t="shared" si="121"/>
        <v>0.2</v>
      </c>
      <c r="M219" s="188" t="s">
        <v>587</v>
      </c>
      <c r="N219" s="194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90</v>
      </c>
      <c r="B220" s="186">
        <v>42887</v>
      </c>
      <c r="C220" s="186"/>
      <c r="D220" s="187" t="s">
        <v>739</v>
      </c>
      <c r="E220" s="188" t="s">
        <v>618</v>
      </c>
      <c r="F220" s="189">
        <v>130</v>
      </c>
      <c r="G220" s="188"/>
      <c r="H220" s="188">
        <v>144.25</v>
      </c>
      <c r="I220" s="190">
        <v>170</v>
      </c>
      <c r="J220" s="191" t="s">
        <v>740</v>
      </c>
      <c r="K220" s="192">
        <f t="shared" si="120"/>
        <v>14.25</v>
      </c>
      <c r="L220" s="193">
        <f t="shared" si="121"/>
        <v>0.10961538461538461</v>
      </c>
      <c r="M220" s="188" t="s">
        <v>587</v>
      </c>
      <c r="N220" s="194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91</v>
      </c>
      <c r="B221" s="186">
        <v>42901</v>
      </c>
      <c r="C221" s="186"/>
      <c r="D221" s="187" t="s">
        <v>741</v>
      </c>
      <c r="E221" s="188" t="s">
        <v>618</v>
      </c>
      <c r="F221" s="189">
        <v>214.5</v>
      </c>
      <c r="G221" s="188"/>
      <c r="H221" s="188">
        <v>262</v>
      </c>
      <c r="I221" s="190">
        <v>262</v>
      </c>
      <c r="J221" s="191" t="s">
        <v>742</v>
      </c>
      <c r="K221" s="192">
        <f t="shared" si="120"/>
        <v>47.5</v>
      </c>
      <c r="L221" s="193">
        <f t="shared" si="121"/>
        <v>0.22144522144522144</v>
      </c>
      <c r="M221" s="188" t="s">
        <v>587</v>
      </c>
      <c r="N221" s="194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92</v>
      </c>
      <c r="B222" s="217">
        <v>42933</v>
      </c>
      <c r="C222" s="217"/>
      <c r="D222" s="218" t="s">
        <v>743</v>
      </c>
      <c r="E222" s="219" t="s">
        <v>618</v>
      </c>
      <c r="F222" s="220">
        <v>370</v>
      </c>
      <c r="G222" s="219"/>
      <c r="H222" s="219">
        <v>447.5</v>
      </c>
      <c r="I222" s="221">
        <v>450</v>
      </c>
      <c r="J222" s="222" t="s">
        <v>676</v>
      </c>
      <c r="K222" s="192">
        <f t="shared" si="120"/>
        <v>77.5</v>
      </c>
      <c r="L222" s="223">
        <f t="shared" si="121"/>
        <v>0.20945945945945946</v>
      </c>
      <c r="M222" s="219" t="s">
        <v>587</v>
      </c>
      <c r="N222" s="224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93</v>
      </c>
      <c r="B223" s="217">
        <v>42943</v>
      </c>
      <c r="C223" s="217"/>
      <c r="D223" s="218" t="s">
        <v>183</v>
      </c>
      <c r="E223" s="219" t="s">
        <v>618</v>
      </c>
      <c r="F223" s="220">
        <v>657.5</v>
      </c>
      <c r="G223" s="219"/>
      <c r="H223" s="219">
        <v>825</v>
      </c>
      <c r="I223" s="221">
        <v>820</v>
      </c>
      <c r="J223" s="222" t="s">
        <v>676</v>
      </c>
      <c r="K223" s="192">
        <f t="shared" si="120"/>
        <v>167.5</v>
      </c>
      <c r="L223" s="223">
        <f t="shared" si="121"/>
        <v>0.25475285171102663</v>
      </c>
      <c r="M223" s="219" t="s">
        <v>587</v>
      </c>
      <c r="N223" s="224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94</v>
      </c>
      <c r="B224" s="186">
        <v>42964</v>
      </c>
      <c r="C224" s="186"/>
      <c r="D224" s="187" t="s">
        <v>361</v>
      </c>
      <c r="E224" s="188" t="s">
        <v>618</v>
      </c>
      <c r="F224" s="189">
        <v>605</v>
      </c>
      <c r="G224" s="188"/>
      <c r="H224" s="188">
        <v>750</v>
      </c>
      <c r="I224" s="190">
        <v>750</v>
      </c>
      <c r="J224" s="191" t="s">
        <v>734</v>
      </c>
      <c r="K224" s="192">
        <f t="shared" si="120"/>
        <v>145</v>
      </c>
      <c r="L224" s="193">
        <f t="shared" si="121"/>
        <v>0.23966942148760331</v>
      </c>
      <c r="M224" s="188" t="s">
        <v>587</v>
      </c>
      <c r="N224" s="194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95</v>
      </c>
      <c r="B225" s="196">
        <v>42979</v>
      </c>
      <c r="C225" s="196"/>
      <c r="D225" s="204" t="s">
        <v>744</v>
      </c>
      <c r="E225" s="199" t="s">
        <v>618</v>
      </c>
      <c r="F225" s="199">
        <v>255</v>
      </c>
      <c r="G225" s="200"/>
      <c r="H225" s="200">
        <v>217.25</v>
      </c>
      <c r="I225" s="200">
        <v>320</v>
      </c>
      <c r="J225" s="201" t="s">
        <v>745</v>
      </c>
      <c r="K225" s="202">
        <f t="shared" si="120"/>
        <v>-37.75</v>
      </c>
      <c r="L225" s="205">
        <f t="shared" si="121"/>
        <v>-0.14803921568627451</v>
      </c>
      <c r="M225" s="199" t="s">
        <v>599</v>
      </c>
      <c r="N225" s="196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96</v>
      </c>
      <c r="B226" s="186">
        <v>42997</v>
      </c>
      <c r="C226" s="186"/>
      <c r="D226" s="187" t="s">
        <v>746</v>
      </c>
      <c r="E226" s="188" t="s">
        <v>618</v>
      </c>
      <c r="F226" s="189">
        <v>215</v>
      </c>
      <c r="G226" s="188"/>
      <c r="H226" s="188">
        <v>258</v>
      </c>
      <c r="I226" s="190">
        <v>258</v>
      </c>
      <c r="J226" s="191" t="s">
        <v>676</v>
      </c>
      <c r="K226" s="192">
        <f t="shared" si="120"/>
        <v>43</v>
      </c>
      <c r="L226" s="193">
        <f t="shared" si="121"/>
        <v>0.2</v>
      </c>
      <c r="M226" s="188" t="s">
        <v>587</v>
      </c>
      <c r="N226" s="194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97</v>
      </c>
      <c r="B227" s="186">
        <v>42997</v>
      </c>
      <c r="C227" s="186"/>
      <c r="D227" s="187" t="s">
        <v>746</v>
      </c>
      <c r="E227" s="188" t="s">
        <v>618</v>
      </c>
      <c r="F227" s="189">
        <v>215</v>
      </c>
      <c r="G227" s="188"/>
      <c r="H227" s="188">
        <v>258</v>
      </c>
      <c r="I227" s="190">
        <v>258</v>
      </c>
      <c r="J227" s="222" t="s">
        <v>676</v>
      </c>
      <c r="K227" s="192">
        <v>43</v>
      </c>
      <c r="L227" s="193">
        <v>0.2</v>
      </c>
      <c r="M227" s="188" t="s">
        <v>587</v>
      </c>
      <c r="N227" s="194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98</v>
      </c>
      <c r="B228" s="217">
        <v>42998</v>
      </c>
      <c r="C228" s="217"/>
      <c r="D228" s="218" t="s">
        <v>747</v>
      </c>
      <c r="E228" s="219" t="s">
        <v>618</v>
      </c>
      <c r="F228" s="189">
        <v>75</v>
      </c>
      <c r="G228" s="219"/>
      <c r="H228" s="219">
        <v>90</v>
      </c>
      <c r="I228" s="221">
        <v>90</v>
      </c>
      <c r="J228" s="191" t="s">
        <v>748</v>
      </c>
      <c r="K228" s="192">
        <f t="shared" ref="K228:K233" si="122">H228-F228</f>
        <v>15</v>
      </c>
      <c r="L228" s="193">
        <f t="shared" ref="L228:L233" si="123">K228/F228</f>
        <v>0.2</v>
      </c>
      <c r="M228" s="188" t="s">
        <v>587</v>
      </c>
      <c r="N228" s="194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99</v>
      </c>
      <c r="B229" s="217">
        <v>43011</v>
      </c>
      <c r="C229" s="217"/>
      <c r="D229" s="218" t="s">
        <v>601</v>
      </c>
      <c r="E229" s="219" t="s">
        <v>618</v>
      </c>
      <c r="F229" s="220">
        <v>315</v>
      </c>
      <c r="G229" s="219"/>
      <c r="H229" s="219">
        <v>392</v>
      </c>
      <c r="I229" s="221">
        <v>384</v>
      </c>
      <c r="J229" s="222" t="s">
        <v>749</v>
      </c>
      <c r="K229" s="192">
        <f t="shared" si="122"/>
        <v>77</v>
      </c>
      <c r="L229" s="223">
        <f t="shared" si="123"/>
        <v>0.24444444444444444</v>
      </c>
      <c r="M229" s="219" t="s">
        <v>587</v>
      </c>
      <c r="N229" s="224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100</v>
      </c>
      <c r="B230" s="217">
        <v>43013</v>
      </c>
      <c r="C230" s="217"/>
      <c r="D230" s="218" t="s">
        <v>461</v>
      </c>
      <c r="E230" s="219" t="s">
        <v>618</v>
      </c>
      <c r="F230" s="220">
        <v>145</v>
      </c>
      <c r="G230" s="219"/>
      <c r="H230" s="219">
        <v>179</v>
      </c>
      <c r="I230" s="221">
        <v>180</v>
      </c>
      <c r="J230" s="222" t="s">
        <v>750</v>
      </c>
      <c r="K230" s="192">
        <f t="shared" si="122"/>
        <v>34</v>
      </c>
      <c r="L230" s="223">
        <f t="shared" si="123"/>
        <v>0.23448275862068965</v>
      </c>
      <c r="M230" s="219" t="s">
        <v>587</v>
      </c>
      <c r="N230" s="224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101</v>
      </c>
      <c r="B231" s="217">
        <v>43014</v>
      </c>
      <c r="C231" s="217"/>
      <c r="D231" s="218" t="s">
        <v>335</v>
      </c>
      <c r="E231" s="219" t="s">
        <v>618</v>
      </c>
      <c r="F231" s="220">
        <v>256</v>
      </c>
      <c r="G231" s="219"/>
      <c r="H231" s="219">
        <v>323</v>
      </c>
      <c r="I231" s="221">
        <v>320</v>
      </c>
      <c r="J231" s="222" t="s">
        <v>676</v>
      </c>
      <c r="K231" s="192">
        <f t="shared" si="122"/>
        <v>67</v>
      </c>
      <c r="L231" s="223">
        <f t="shared" si="123"/>
        <v>0.26171875</v>
      </c>
      <c r="M231" s="219" t="s">
        <v>587</v>
      </c>
      <c r="N231" s="224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102</v>
      </c>
      <c r="B232" s="217">
        <v>43017</v>
      </c>
      <c r="C232" s="217"/>
      <c r="D232" s="218" t="s">
        <v>351</v>
      </c>
      <c r="E232" s="219" t="s">
        <v>618</v>
      </c>
      <c r="F232" s="220">
        <v>137.5</v>
      </c>
      <c r="G232" s="219"/>
      <c r="H232" s="219">
        <v>184</v>
      </c>
      <c r="I232" s="221">
        <v>183</v>
      </c>
      <c r="J232" s="222" t="s">
        <v>751</v>
      </c>
      <c r="K232" s="192">
        <f t="shared" si="122"/>
        <v>46.5</v>
      </c>
      <c r="L232" s="223">
        <f t="shared" si="123"/>
        <v>0.33818181818181819</v>
      </c>
      <c r="M232" s="219" t="s">
        <v>587</v>
      </c>
      <c r="N232" s="224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103</v>
      </c>
      <c r="B233" s="217">
        <v>43018</v>
      </c>
      <c r="C233" s="217"/>
      <c r="D233" s="218" t="s">
        <v>752</v>
      </c>
      <c r="E233" s="219" t="s">
        <v>618</v>
      </c>
      <c r="F233" s="220">
        <v>125.5</v>
      </c>
      <c r="G233" s="219"/>
      <c r="H233" s="219">
        <v>158</v>
      </c>
      <c r="I233" s="221">
        <v>155</v>
      </c>
      <c r="J233" s="222" t="s">
        <v>753</v>
      </c>
      <c r="K233" s="192">
        <f t="shared" si="122"/>
        <v>32.5</v>
      </c>
      <c r="L233" s="223">
        <f t="shared" si="123"/>
        <v>0.25896414342629481</v>
      </c>
      <c r="M233" s="219" t="s">
        <v>587</v>
      </c>
      <c r="N233" s="224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104</v>
      </c>
      <c r="B234" s="217">
        <v>43018</v>
      </c>
      <c r="C234" s="217"/>
      <c r="D234" s="218" t="s">
        <v>754</v>
      </c>
      <c r="E234" s="219" t="s">
        <v>618</v>
      </c>
      <c r="F234" s="220">
        <v>895</v>
      </c>
      <c r="G234" s="219"/>
      <c r="H234" s="219">
        <v>1122.5</v>
      </c>
      <c r="I234" s="221">
        <v>1078</v>
      </c>
      <c r="J234" s="222" t="s">
        <v>755</v>
      </c>
      <c r="K234" s="192">
        <v>227.5</v>
      </c>
      <c r="L234" s="223">
        <v>0.25418994413407803</v>
      </c>
      <c r="M234" s="219" t="s">
        <v>587</v>
      </c>
      <c r="N234" s="224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105</v>
      </c>
      <c r="B235" s="217">
        <v>43020</v>
      </c>
      <c r="C235" s="217"/>
      <c r="D235" s="218" t="s">
        <v>344</v>
      </c>
      <c r="E235" s="219" t="s">
        <v>618</v>
      </c>
      <c r="F235" s="220">
        <v>525</v>
      </c>
      <c r="G235" s="219"/>
      <c r="H235" s="219">
        <v>629</v>
      </c>
      <c r="I235" s="221">
        <v>629</v>
      </c>
      <c r="J235" s="222" t="s">
        <v>676</v>
      </c>
      <c r="K235" s="192">
        <v>104</v>
      </c>
      <c r="L235" s="223">
        <v>0.19809523809523799</v>
      </c>
      <c r="M235" s="219" t="s">
        <v>587</v>
      </c>
      <c r="N235" s="224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106</v>
      </c>
      <c r="B236" s="217">
        <v>43046</v>
      </c>
      <c r="C236" s="217"/>
      <c r="D236" s="218" t="s">
        <v>386</v>
      </c>
      <c r="E236" s="219" t="s">
        <v>618</v>
      </c>
      <c r="F236" s="220">
        <v>740</v>
      </c>
      <c r="G236" s="219"/>
      <c r="H236" s="219">
        <v>892.5</v>
      </c>
      <c r="I236" s="221">
        <v>900</v>
      </c>
      <c r="J236" s="222" t="s">
        <v>756</v>
      </c>
      <c r="K236" s="192">
        <f>H236-F236</f>
        <v>152.5</v>
      </c>
      <c r="L236" s="223">
        <f>K236/F236</f>
        <v>0.20608108108108109</v>
      </c>
      <c r="M236" s="219" t="s">
        <v>587</v>
      </c>
      <c r="N236" s="224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107</v>
      </c>
      <c r="B237" s="186">
        <v>43073</v>
      </c>
      <c r="C237" s="186"/>
      <c r="D237" s="187" t="s">
        <v>757</v>
      </c>
      <c r="E237" s="188" t="s">
        <v>618</v>
      </c>
      <c r="F237" s="189">
        <v>118.5</v>
      </c>
      <c r="G237" s="188"/>
      <c r="H237" s="188">
        <v>143.5</v>
      </c>
      <c r="I237" s="190">
        <v>145</v>
      </c>
      <c r="J237" s="191" t="s">
        <v>608</v>
      </c>
      <c r="K237" s="192">
        <f>H237-F237</f>
        <v>25</v>
      </c>
      <c r="L237" s="193">
        <f>K237/F237</f>
        <v>0.2109704641350211</v>
      </c>
      <c r="M237" s="188" t="s">
        <v>587</v>
      </c>
      <c r="N237" s="194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108</v>
      </c>
      <c r="B238" s="196">
        <v>43090</v>
      </c>
      <c r="C238" s="196"/>
      <c r="D238" s="197" t="s">
        <v>432</v>
      </c>
      <c r="E238" s="198" t="s">
        <v>618</v>
      </c>
      <c r="F238" s="199">
        <v>715</v>
      </c>
      <c r="G238" s="199"/>
      <c r="H238" s="200">
        <v>500</v>
      </c>
      <c r="I238" s="200">
        <v>872</v>
      </c>
      <c r="J238" s="201" t="s">
        <v>758</v>
      </c>
      <c r="K238" s="202">
        <f>H238-F238</f>
        <v>-215</v>
      </c>
      <c r="L238" s="203">
        <f>K238/F238</f>
        <v>-0.30069930069930068</v>
      </c>
      <c r="M238" s="199" t="s">
        <v>599</v>
      </c>
      <c r="N238" s="196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109</v>
      </c>
      <c r="B239" s="186">
        <v>43098</v>
      </c>
      <c r="C239" s="186"/>
      <c r="D239" s="187" t="s">
        <v>601</v>
      </c>
      <c r="E239" s="188" t="s">
        <v>618</v>
      </c>
      <c r="F239" s="189">
        <v>435</v>
      </c>
      <c r="G239" s="188"/>
      <c r="H239" s="188">
        <v>542.5</v>
      </c>
      <c r="I239" s="190">
        <v>539</v>
      </c>
      <c r="J239" s="191" t="s">
        <v>676</v>
      </c>
      <c r="K239" s="192">
        <v>107.5</v>
      </c>
      <c r="L239" s="193">
        <v>0.247126436781609</v>
      </c>
      <c r="M239" s="188" t="s">
        <v>587</v>
      </c>
      <c r="N239" s="194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110</v>
      </c>
      <c r="B240" s="186">
        <v>43098</v>
      </c>
      <c r="C240" s="186"/>
      <c r="D240" s="187" t="s">
        <v>559</v>
      </c>
      <c r="E240" s="188" t="s">
        <v>618</v>
      </c>
      <c r="F240" s="189">
        <v>885</v>
      </c>
      <c r="G240" s="188"/>
      <c r="H240" s="188">
        <v>1090</v>
      </c>
      <c r="I240" s="190">
        <v>1084</v>
      </c>
      <c r="J240" s="191" t="s">
        <v>676</v>
      </c>
      <c r="K240" s="192">
        <v>205</v>
      </c>
      <c r="L240" s="193">
        <v>0.23163841807909599</v>
      </c>
      <c r="M240" s="188" t="s">
        <v>587</v>
      </c>
      <c r="N240" s="194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5">
        <v>111</v>
      </c>
      <c r="B241" s="226">
        <v>43192</v>
      </c>
      <c r="C241" s="226"/>
      <c r="D241" s="204" t="s">
        <v>759</v>
      </c>
      <c r="E241" s="199" t="s">
        <v>618</v>
      </c>
      <c r="F241" s="227">
        <v>478.5</v>
      </c>
      <c r="G241" s="199"/>
      <c r="H241" s="199">
        <v>442</v>
      </c>
      <c r="I241" s="200">
        <v>613</v>
      </c>
      <c r="J241" s="201" t="s">
        <v>760</v>
      </c>
      <c r="K241" s="202">
        <f>H241-F241</f>
        <v>-36.5</v>
      </c>
      <c r="L241" s="203">
        <f>K241/F241</f>
        <v>-7.6280041797283177E-2</v>
      </c>
      <c r="M241" s="199" t="s">
        <v>599</v>
      </c>
      <c r="N241" s="196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5">
        <v>112</v>
      </c>
      <c r="B242" s="196">
        <v>43194</v>
      </c>
      <c r="C242" s="196"/>
      <c r="D242" s="197" t="s">
        <v>761</v>
      </c>
      <c r="E242" s="198" t="s">
        <v>618</v>
      </c>
      <c r="F242" s="199">
        <f>141.5-7.3</f>
        <v>134.19999999999999</v>
      </c>
      <c r="G242" s="199"/>
      <c r="H242" s="200">
        <v>77</v>
      </c>
      <c r="I242" s="200">
        <v>180</v>
      </c>
      <c r="J242" s="201" t="s">
        <v>762</v>
      </c>
      <c r="K242" s="202">
        <f>H242-F242</f>
        <v>-57.199999999999989</v>
      </c>
      <c r="L242" s="203">
        <f>K242/F242</f>
        <v>-0.42622950819672129</v>
      </c>
      <c r="M242" s="199" t="s">
        <v>599</v>
      </c>
      <c r="N242" s="196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113</v>
      </c>
      <c r="B243" s="196">
        <v>43209</v>
      </c>
      <c r="C243" s="196"/>
      <c r="D243" s="197" t="s">
        <v>763</v>
      </c>
      <c r="E243" s="198" t="s">
        <v>618</v>
      </c>
      <c r="F243" s="199">
        <v>430</v>
      </c>
      <c r="G243" s="199"/>
      <c r="H243" s="200">
        <v>220</v>
      </c>
      <c r="I243" s="200">
        <v>537</v>
      </c>
      <c r="J243" s="201" t="s">
        <v>764</v>
      </c>
      <c r="K243" s="202">
        <f>H243-F243</f>
        <v>-210</v>
      </c>
      <c r="L243" s="203">
        <f>K243/F243</f>
        <v>-0.48837209302325579</v>
      </c>
      <c r="M243" s="199" t="s">
        <v>599</v>
      </c>
      <c r="N243" s="196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114</v>
      </c>
      <c r="B244" s="217">
        <v>43220</v>
      </c>
      <c r="C244" s="217"/>
      <c r="D244" s="218" t="s">
        <v>387</v>
      </c>
      <c r="E244" s="219" t="s">
        <v>618</v>
      </c>
      <c r="F244" s="219">
        <v>153.5</v>
      </c>
      <c r="G244" s="219"/>
      <c r="H244" s="219">
        <v>196</v>
      </c>
      <c r="I244" s="221">
        <v>196</v>
      </c>
      <c r="J244" s="191" t="s">
        <v>765</v>
      </c>
      <c r="K244" s="192">
        <f>H244-F244</f>
        <v>42.5</v>
      </c>
      <c r="L244" s="193">
        <f>K244/F244</f>
        <v>0.27687296416938112</v>
      </c>
      <c r="M244" s="188" t="s">
        <v>587</v>
      </c>
      <c r="N244" s="194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115</v>
      </c>
      <c r="B245" s="196">
        <v>43306</v>
      </c>
      <c r="C245" s="196"/>
      <c r="D245" s="197" t="s">
        <v>735</v>
      </c>
      <c r="E245" s="198" t="s">
        <v>618</v>
      </c>
      <c r="F245" s="199">
        <v>27.5</v>
      </c>
      <c r="G245" s="199"/>
      <c r="H245" s="200">
        <v>13.1</v>
      </c>
      <c r="I245" s="200">
        <v>60</v>
      </c>
      <c r="J245" s="201" t="s">
        <v>766</v>
      </c>
      <c r="K245" s="202">
        <v>-14.4</v>
      </c>
      <c r="L245" s="203">
        <v>-0.52363636363636401</v>
      </c>
      <c r="M245" s="199" t="s">
        <v>599</v>
      </c>
      <c r="N245" s="196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116</v>
      </c>
      <c r="B246" s="226">
        <v>43318</v>
      </c>
      <c r="C246" s="226"/>
      <c r="D246" s="204" t="s">
        <v>767</v>
      </c>
      <c r="E246" s="199" t="s">
        <v>618</v>
      </c>
      <c r="F246" s="199">
        <v>148.5</v>
      </c>
      <c r="G246" s="199"/>
      <c r="H246" s="199">
        <v>102</v>
      </c>
      <c r="I246" s="200">
        <v>182</v>
      </c>
      <c r="J246" s="201" t="s">
        <v>768</v>
      </c>
      <c r="K246" s="202">
        <f>H246-F246</f>
        <v>-46.5</v>
      </c>
      <c r="L246" s="203">
        <f>K246/F246</f>
        <v>-0.31313131313131315</v>
      </c>
      <c r="M246" s="199" t="s">
        <v>599</v>
      </c>
      <c r="N246" s="196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117</v>
      </c>
      <c r="B247" s="186">
        <v>43335</v>
      </c>
      <c r="C247" s="186"/>
      <c r="D247" s="187" t="s">
        <v>769</v>
      </c>
      <c r="E247" s="188" t="s">
        <v>618</v>
      </c>
      <c r="F247" s="219">
        <v>285</v>
      </c>
      <c r="G247" s="188"/>
      <c r="H247" s="188">
        <v>355</v>
      </c>
      <c r="I247" s="190">
        <v>364</v>
      </c>
      <c r="J247" s="191" t="s">
        <v>770</v>
      </c>
      <c r="K247" s="192">
        <v>70</v>
      </c>
      <c r="L247" s="193">
        <v>0.24561403508771901</v>
      </c>
      <c r="M247" s="188" t="s">
        <v>587</v>
      </c>
      <c r="N247" s="194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118</v>
      </c>
      <c r="B248" s="186">
        <v>43341</v>
      </c>
      <c r="C248" s="186"/>
      <c r="D248" s="187" t="s">
        <v>375</v>
      </c>
      <c r="E248" s="188" t="s">
        <v>618</v>
      </c>
      <c r="F248" s="219">
        <v>525</v>
      </c>
      <c r="G248" s="188"/>
      <c r="H248" s="188">
        <v>585</v>
      </c>
      <c r="I248" s="190">
        <v>635</v>
      </c>
      <c r="J248" s="191" t="s">
        <v>771</v>
      </c>
      <c r="K248" s="192">
        <f t="shared" ref="K248:K265" si="124">H248-F248</f>
        <v>60</v>
      </c>
      <c r="L248" s="193">
        <f t="shared" ref="L248:L265" si="125">K248/F248</f>
        <v>0.11428571428571428</v>
      </c>
      <c r="M248" s="188" t="s">
        <v>587</v>
      </c>
      <c r="N248" s="194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119</v>
      </c>
      <c r="B249" s="186">
        <v>43395</v>
      </c>
      <c r="C249" s="186"/>
      <c r="D249" s="187" t="s">
        <v>361</v>
      </c>
      <c r="E249" s="188" t="s">
        <v>618</v>
      </c>
      <c r="F249" s="219">
        <v>475</v>
      </c>
      <c r="G249" s="188"/>
      <c r="H249" s="188">
        <v>574</v>
      </c>
      <c r="I249" s="190">
        <v>570</v>
      </c>
      <c r="J249" s="191" t="s">
        <v>676</v>
      </c>
      <c r="K249" s="192">
        <f t="shared" si="124"/>
        <v>99</v>
      </c>
      <c r="L249" s="193">
        <f t="shared" si="125"/>
        <v>0.20842105263157895</v>
      </c>
      <c r="M249" s="188" t="s">
        <v>587</v>
      </c>
      <c r="N249" s="194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120</v>
      </c>
      <c r="B250" s="217">
        <v>43397</v>
      </c>
      <c r="C250" s="217"/>
      <c r="D250" s="218" t="s">
        <v>382</v>
      </c>
      <c r="E250" s="219" t="s">
        <v>618</v>
      </c>
      <c r="F250" s="219">
        <v>707.5</v>
      </c>
      <c r="G250" s="219"/>
      <c r="H250" s="219">
        <v>872</v>
      </c>
      <c r="I250" s="221">
        <v>872</v>
      </c>
      <c r="J250" s="222" t="s">
        <v>676</v>
      </c>
      <c r="K250" s="192">
        <f t="shared" si="124"/>
        <v>164.5</v>
      </c>
      <c r="L250" s="223">
        <f t="shared" si="125"/>
        <v>0.23250883392226149</v>
      </c>
      <c r="M250" s="219" t="s">
        <v>587</v>
      </c>
      <c r="N250" s="224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121</v>
      </c>
      <c r="B251" s="217">
        <v>43398</v>
      </c>
      <c r="C251" s="217"/>
      <c r="D251" s="218" t="s">
        <v>772</v>
      </c>
      <c r="E251" s="219" t="s">
        <v>618</v>
      </c>
      <c r="F251" s="219">
        <v>162</v>
      </c>
      <c r="G251" s="219"/>
      <c r="H251" s="219">
        <v>204</v>
      </c>
      <c r="I251" s="221">
        <v>209</v>
      </c>
      <c r="J251" s="222" t="s">
        <v>773</v>
      </c>
      <c r="K251" s="192">
        <f t="shared" si="124"/>
        <v>42</v>
      </c>
      <c r="L251" s="223">
        <f t="shared" si="125"/>
        <v>0.25925925925925924</v>
      </c>
      <c r="M251" s="219" t="s">
        <v>587</v>
      </c>
      <c r="N251" s="224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122</v>
      </c>
      <c r="B252" s="217">
        <v>43399</v>
      </c>
      <c r="C252" s="217"/>
      <c r="D252" s="218" t="s">
        <v>480</v>
      </c>
      <c r="E252" s="219" t="s">
        <v>618</v>
      </c>
      <c r="F252" s="219">
        <v>240</v>
      </c>
      <c r="G252" s="219"/>
      <c r="H252" s="219">
        <v>297</v>
      </c>
      <c r="I252" s="221">
        <v>297</v>
      </c>
      <c r="J252" s="222" t="s">
        <v>676</v>
      </c>
      <c r="K252" s="228">
        <f t="shared" si="124"/>
        <v>57</v>
      </c>
      <c r="L252" s="223">
        <f t="shared" si="125"/>
        <v>0.23749999999999999</v>
      </c>
      <c r="M252" s="219" t="s">
        <v>587</v>
      </c>
      <c r="N252" s="224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123</v>
      </c>
      <c r="B253" s="186">
        <v>43439</v>
      </c>
      <c r="C253" s="186"/>
      <c r="D253" s="187" t="s">
        <v>774</v>
      </c>
      <c r="E253" s="188" t="s">
        <v>618</v>
      </c>
      <c r="F253" s="188">
        <v>202.5</v>
      </c>
      <c r="G253" s="188"/>
      <c r="H253" s="188">
        <v>255</v>
      </c>
      <c r="I253" s="190">
        <v>252</v>
      </c>
      <c r="J253" s="191" t="s">
        <v>676</v>
      </c>
      <c r="K253" s="192">
        <f t="shared" si="124"/>
        <v>52.5</v>
      </c>
      <c r="L253" s="193">
        <f t="shared" si="125"/>
        <v>0.25925925925925924</v>
      </c>
      <c r="M253" s="188" t="s">
        <v>587</v>
      </c>
      <c r="N253" s="194">
        <v>43542</v>
      </c>
      <c r="O253" s="1"/>
      <c r="P253" s="1"/>
      <c r="Q253" s="1"/>
      <c r="R253" s="6" t="s">
        <v>775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124</v>
      </c>
      <c r="B254" s="217">
        <v>43465</v>
      </c>
      <c r="C254" s="186"/>
      <c r="D254" s="218" t="s">
        <v>414</v>
      </c>
      <c r="E254" s="219" t="s">
        <v>618</v>
      </c>
      <c r="F254" s="219">
        <v>710</v>
      </c>
      <c r="G254" s="219"/>
      <c r="H254" s="219">
        <v>866</v>
      </c>
      <c r="I254" s="221">
        <v>866</v>
      </c>
      <c r="J254" s="222" t="s">
        <v>676</v>
      </c>
      <c r="K254" s="192">
        <f t="shared" si="124"/>
        <v>156</v>
      </c>
      <c r="L254" s="193">
        <f t="shared" si="125"/>
        <v>0.21971830985915494</v>
      </c>
      <c r="M254" s="188" t="s">
        <v>587</v>
      </c>
      <c r="N254" s="194">
        <v>43553</v>
      </c>
      <c r="O254" s="1"/>
      <c r="P254" s="1"/>
      <c r="Q254" s="1"/>
      <c r="R254" s="6" t="s">
        <v>775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125</v>
      </c>
      <c r="B255" s="217">
        <v>43522</v>
      </c>
      <c r="C255" s="217"/>
      <c r="D255" s="218" t="s">
        <v>152</v>
      </c>
      <c r="E255" s="219" t="s">
        <v>618</v>
      </c>
      <c r="F255" s="219">
        <v>337.25</v>
      </c>
      <c r="G255" s="219"/>
      <c r="H255" s="219">
        <v>398.5</v>
      </c>
      <c r="I255" s="221">
        <v>411</v>
      </c>
      <c r="J255" s="191" t="s">
        <v>776</v>
      </c>
      <c r="K255" s="192">
        <f t="shared" si="124"/>
        <v>61.25</v>
      </c>
      <c r="L255" s="193">
        <f t="shared" si="125"/>
        <v>0.1816160118606375</v>
      </c>
      <c r="M255" s="188" t="s">
        <v>587</v>
      </c>
      <c r="N255" s="194">
        <v>43760</v>
      </c>
      <c r="O255" s="1"/>
      <c r="P255" s="1"/>
      <c r="Q255" s="1"/>
      <c r="R255" s="6" t="s">
        <v>775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126</v>
      </c>
      <c r="B256" s="230">
        <v>43559</v>
      </c>
      <c r="C256" s="230"/>
      <c r="D256" s="231" t="s">
        <v>777</v>
      </c>
      <c r="E256" s="232" t="s">
        <v>618</v>
      </c>
      <c r="F256" s="232">
        <v>130</v>
      </c>
      <c r="G256" s="232"/>
      <c r="H256" s="232">
        <v>65</v>
      </c>
      <c r="I256" s="233">
        <v>158</v>
      </c>
      <c r="J256" s="201" t="s">
        <v>778</v>
      </c>
      <c r="K256" s="202">
        <f t="shared" si="124"/>
        <v>-65</v>
      </c>
      <c r="L256" s="203">
        <f t="shared" si="125"/>
        <v>-0.5</v>
      </c>
      <c r="M256" s="199" t="s">
        <v>599</v>
      </c>
      <c r="N256" s="196">
        <v>43726</v>
      </c>
      <c r="O256" s="1"/>
      <c r="P256" s="1"/>
      <c r="Q256" s="1"/>
      <c r="R256" s="6" t="s">
        <v>779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127</v>
      </c>
      <c r="B257" s="217">
        <v>43017</v>
      </c>
      <c r="C257" s="217"/>
      <c r="D257" s="218" t="s">
        <v>185</v>
      </c>
      <c r="E257" s="219" t="s">
        <v>618</v>
      </c>
      <c r="F257" s="219">
        <v>141.5</v>
      </c>
      <c r="G257" s="219"/>
      <c r="H257" s="219">
        <v>183.5</v>
      </c>
      <c r="I257" s="221">
        <v>210</v>
      </c>
      <c r="J257" s="191" t="s">
        <v>773</v>
      </c>
      <c r="K257" s="192">
        <f t="shared" si="124"/>
        <v>42</v>
      </c>
      <c r="L257" s="193">
        <f t="shared" si="125"/>
        <v>0.29681978798586572</v>
      </c>
      <c r="M257" s="188" t="s">
        <v>587</v>
      </c>
      <c r="N257" s="194">
        <v>43042</v>
      </c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128</v>
      </c>
      <c r="B258" s="230">
        <v>43074</v>
      </c>
      <c r="C258" s="230"/>
      <c r="D258" s="231" t="s">
        <v>780</v>
      </c>
      <c r="E258" s="232" t="s">
        <v>618</v>
      </c>
      <c r="F258" s="227">
        <v>172</v>
      </c>
      <c r="G258" s="232"/>
      <c r="H258" s="232">
        <v>155.25</v>
      </c>
      <c r="I258" s="233">
        <v>230</v>
      </c>
      <c r="J258" s="201" t="s">
        <v>781</v>
      </c>
      <c r="K258" s="202">
        <f t="shared" si="124"/>
        <v>-16.75</v>
      </c>
      <c r="L258" s="203">
        <f t="shared" si="125"/>
        <v>-9.7383720930232565E-2</v>
      </c>
      <c r="M258" s="199" t="s">
        <v>599</v>
      </c>
      <c r="N258" s="196">
        <v>43787</v>
      </c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129</v>
      </c>
      <c r="B259" s="217">
        <v>43398</v>
      </c>
      <c r="C259" s="217"/>
      <c r="D259" s="218" t="s">
        <v>107</v>
      </c>
      <c r="E259" s="219" t="s">
        <v>618</v>
      </c>
      <c r="F259" s="219">
        <v>698.5</v>
      </c>
      <c r="G259" s="219"/>
      <c r="H259" s="219">
        <v>890</v>
      </c>
      <c r="I259" s="221">
        <v>890</v>
      </c>
      <c r="J259" s="191" t="s">
        <v>849</v>
      </c>
      <c r="K259" s="192">
        <f t="shared" si="124"/>
        <v>191.5</v>
      </c>
      <c r="L259" s="193">
        <f t="shared" si="125"/>
        <v>0.27415891195418757</v>
      </c>
      <c r="M259" s="188" t="s">
        <v>587</v>
      </c>
      <c r="N259" s="194">
        <v>44328</v>
      </c>
      <c r="O259" s="1"/>
      <c r="P259" s="1"/>
      <c r="Q259" s="1"/>
      <c r="R259" s="6" t="s">
        <v>775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130</v>
      </c>
      <c r="B260" s="217">
        <v>42877</v>
      </c>
      <c r="C260" s="217"/>
      <c r="D260" s="218" t="s">
        <v>374</v>
      </c>
      <c r="E260" s="219" t="s">
        <v>618</v>
      </c>
      <c r="F260" s="219">
        <v>127.6</v>
      </c>
      <c r="G260" s="219"/>
      <c r="H260" s="219">
        <v>138</v>
      </c>
      <c r="I260" s="221">
        <v>190</v>
      </c>
      <c r="J260" s="191" t="s">
        <v>782</v>
      </c>
      <c r="K260" s="192">
        <f t="shared" si="124"/>
        <v>10.400000000000006</v>
      </c>
      <c r="L260" s="193">
        <f t="shared" si="125"/>
        <v>8.1504702194357417E-2</v>
      </c>
      <c r="M260" s="188" t="s">
        <v>587</v>
      </c>
      <c r="N260" s="194">
        <v>43774</v>
      </c>
      <c r="O260" s="1"/>
      <c r="P260" s="1"/>
      <c r="Q260" s="1"/>
      <c r="R260" s="6" t="s">
        <v>779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131</v>
      </c>
      <c r="B261" s="217">
        <v>43158</v>
      </c>
      <c r="C261" s="217"/>
      <c r="D261" s="218" t="s">
        <v>783</v>
      </c>
      <c r="E261" s="219" t="s">
        <v>618</v>
      </c>
      <c r="F261" s="219">
        <v>317</v>
      </c>
      <c r="G261" s="219"/>
      <c r="H261" s="219">
        <v>382.5</v>
      </c>
      <c r="I261" s="221">
        <v>398</v>
      </c>
      <c r="J261" s="191" t="s">
        <v>784</v>
      </c>
      <c r="K261" s="192">
        <f t="shared" si="124"/>
        <v>65.5</v>
      </c>
      <c r="L261" s="193">
        <f t="shared" si="125"/>
        <v>0.20662460567823343</v>
      </c>
      <c r="M261" s="188" t="s">
        <v>587</v>
      </c>
      <c r="N261" s="194">
        <v>44238</v>
      </c>
      <c r="O261" s="1"/>
      <c r="P261" s="1"/>
      <c r="Q261" s="1"/>
      <c r="R261" s="6" t="s">
        <v>779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132</v>
      </c>
      <c r="B262" s="230">
        <v>43164</v>
      </c>
      <c r="C262" s="230"/>
      <c r="D262" s="231" t="s">
        <v>144</v>
      </c>
      <c r="E262" s="232" t="s">
        <v>618</v>
      </c>
      <c r="F262" s="227">
        <f>510-14.4</f>
        <v>495.6</v>
      </c>
      <c r="G262" s="232"/>
      <c r="H262" s="232">
        <v>350</v>
      </c>
      <c r="I262" s="233">
        <v>672</v>
      </c>
      <c r="J262" s="201" t="s">
        <v>785</v>
      </c>
      <c r="K262" s="202">
        <f t="shared" si="124"/>
        <v>-145.60000000000002</v>
      </c>
      <c r="L262" s="203">
        <f t="shared" si="125"/>
        <v>-0.29378531073446329</v>
      </c>
      <c r="M262" s="199" t="s">
        <v>599</v>
      </c>
      <c r="N262" s="196">
        <v>43887</v>
      </c>
      <c r="O262" s="1"/>
      <c r="P262" s="1"/>
      <c r="Q262" s="1"/>
      <c r="R262" s="6" t="s">
        <v>775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133</v>
      </c>
      <c r="B263" s="230">
        <v>43237</v>
      </c>
      <c r="C263" s="230"/>
      <c r="D263" s="231" t="s">
        <v>472</v>
      </c>
      <c r="E263" s="232" t="s">
        <v>618</v>
      </c>
      <c r="F263" s="227">
        <v>230.3</v>
      </c>
      <c r="G263" s="232"/>
      <c r="H263" s="232">
        <v>102.5</v>
      </c>
      <c r="I263" s="233">
        <v>348</v>
      </c>
      <c r="J263" s="201" t="s">
        <v>786</v>
      </c>
      <c r="K263" s="202">
        <f t="shared" si="124"/>
        <v>-127.80000000000001</v>
      </c>
      <c r="L263" s="203">
        <f t="shared" si="125"/>
        <v>-0.55492835432045162</v>
      </c>
      <c r="M263" s="199" t="s">
        <v>599</v>
      </c>
      <c r="N263" s="196">
        <v>43896</v>
      </c>
      <c r="O263" s="1"/>
      <c r="P263" s="1"/>
      <c r="Q263" s="1"/>
      <c r="R263" s="6" t="s">
        <v>775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134</v>
      </c>
      <c r="B264" s="217">
        <v>43258</v>
      </c>
      <c r="C264" s="217"/>
      <c r="D264" s="218" t="s">
        <v>437</v>
      </c>
      <c r="E264" s="219" t="s">
        <v>618</v>
      </c>
      <c r="F264" s="219">
        <f>342.5-5.1</f>
        <v>337.4</v>
      </c>
      <c r="G264" s="219"/>
      <c r="H264" s="219">
        <v>412.5</v>
      </c>
      <c r="I264" s="221">
        <v>439</v>
      </c>
      <c r="J264" s="191" t="s">
        <v>787</v>
      </c>
      <c r="K264" s="192">
        <f t="shared" si="124"/>
        <v>75.100000000000023</v>
      </c>
      <c r="L264" s="193">
        <f t="shared" si="125"/>
        <v>0.22258446947243635</v>
      </c>
      <c r="M264" s="188" t="s">
        <v>587</v>
      </c>
      <c r="N264" s="194">
        <v>44230</v>
      </c>
      <c r="O264" s="1"/>
      <c r="P264" s="1"/>
      <c r="Q264" s="1"/>
      <c r="R264" s="6" t="s">
        <v>779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0">
        <v>135</v>
      </c>
      <c r="B265" s="209">
        <v>43285</v>
      </c>
      <c r="C265" s="209"/>
      <c r="D265" s="210" t="s">
        <v>55</v>
      </c>
      <c r="E265" s="211" t="s">
        <v>618</v>
      </c>
      <c r="F265" s="211">
        <f>127.5-5.53</f>
        <v>121.97</v>
      </c>
      <c r="G265" s="212"/>
      <c r="H265" s="212">
        <v>122.5</v>
      </c>
      <c r="I265" s="212">
        <v>170</v>
      </c>
      <c r="J265" s="213" t="s">
        <v>816</v>
      </c>
      <c r="K265" s="214">
        <f t="shared" si="124"/>
        <v>0.53000000000000114</v>
      </c>
      <c r="L265" s="215">
        <f t="shared" si="125"/>
        <v>4.3453308190538747E-3</v>
      </c>
      <c r="M265" s="211" t="s">
        <v>709</v>
      </c>
      <c r="N265" s="209">
        <v>44431</v>
      </c>
      <c r="O265" s="1"/>
      <c r="P265" s="1"/>
      <c r="Q265" s="1"/>
      <c r="R265" s="6" t="s">
        <v>775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136</v>
      </c>
      <c r="B266" s="230">
        <v>43294</v>
      </c>
      <c r="C266" s="230"/>
      <c r="D266" s="231" t="s">
        <v>363</v>
      </c>
      <c r="E266" s="232" t="s">
        <v>618</v>
      </c>
      <c r="F266" s="227">
        <v>46.5</v>
      </c>
      <c r="G266" s="232"/>
      <c r="H266" s="232">
        <v>17</v>
      </c>
      <c r="I266" s="233">
        <v>59</v>
      </c>
      <c r="J266" s="201" t="s">
        <v>788</v>
      </c>
      <c r="K266" s="202">
        <f t="shared" ref="K266:K274" si="126">H266-F266</f>
        <v>-29.5</v>
      </c>
      <c r="L266" s="203">
        <f t="shared" ref="L266:L274" si="127">K266/F266</f>
        <v>-0.63440860215053763</v>
      </c>
      <c r="M266" s="199" t="s">
        <v>599</v>
      </c>
      <c r="N266" s="196">
        <v>43887</v>
      </c>
      <c r="O266" s="1"/>
      <c r="P266" s="1"/>
      <c r="Q266" s="1"/>
      <c r="R266" s="6" t="s">
        <v>775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137</v>
      </c>
      <c r="B267" s="217">
        <v>43396</v>
      </c>
      <c r="C267" s="217"/>
      <c r="D267" s="218" t="s">
        <v>416</v>
      </c>
      <c r="E267" s="219" t="s">
        <v>618</v>
      </c>
      <c r="F267" s="219">
        <v>156.5</v>
      </c>
      <c r="G267" s="219"/>
      <c r="H267" s="219">
        <v>207.5</v>
      </c>
      <c r="I267" s="221">
        <v>191</v>
      </c>
      <c r="J267" s="191" t="s">
        <v>676</v>
      </c>
      <c r="K267" s="192">
        <f t="shared" si="126"/>
        <v>51</v>
      </c>
      <c r="L267" s="193">
        <f t="shared" si="127"/>
        <v>0.32587859424920129</v>
      </c>
      <c r="M267" s="188" t="s">
        <v>587</v>
      </c>
      <c r="N267" s="194">
        <v>44369</v>
      </c>
      <c r="O267" s="1"/>
      <c r="P267" s="1"/>
      <c r="Q267" s="1"/>
      <c r="R267" s="6" t="s">
        <v>775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138</v>
      </c>
      <c r="B268" s="217">
        <v>43439</v>
      </c>
      <c r="C268" s="217"/>
      <c r="D268" s="218" t="s">
        <v>325</v>
      </c>
      <c r="E268" s="219" t="s">
        <v>618</v>
      </c>
      <c r="F268" s="219">
        <v>259.5</v>
      </c>
      <c r="G268" s="219"/>
      <c r="H268" s="219">
        <v>320</v>
      </c>
      <c r="I268" s="221">
        <v>320</v>
      </c>
      <c r="J268" s="191" t="s">
        <v>676</v>
      </c>
      <c r="K268" s="192">
        <f t="shared" si="126"/>
        <v>60.5</v>
      </c>
      <c r="L268" s="193">
        <f t="shared" si="127"/>
        <v>0.23314065510597304</v>
      </c>
      <c r="M268" s="188" t="s">
        <v>587</v>
      </c>
      <c r="N268" s="194">
        <v>44323</v>
      </c>
      <c r="O268" s="1"/>
      <c r="P268" s="1"/>
      <c r="Q268" s="1"/>
      <c r="R268" s="6" t="s">
        <v>775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139</v>
      </c>
      <c r="B269" s="230">
        <v>43439</v>
      </c>
      <c r="C269" s="230"/>
      <c r="D269" s="231" t="s">
        <v>789</v>
      </c>
      <c r="E269" s="232" t="s">
        <v>618</v>
      </c>
      <c r="F269" s="232">
        <v>715</v>
      </c>
      <c r="G269" s="232"/>
      <c r="H269" s="232">
        <v>445</v>
      </c>
      <c r="I269" s="233">
        <v>840</v>
      </c>
      <c r="J269" s="201" t="s">
        <v>790</v>
      </c>
      <c r="K269" s="202">
        <f t="shared" si="126"/>
        <v>-270</v>
      </c>
      <c r="L269" s="203">
        <f t="shared" si="127"/>
        <v>-0.3776223776223776</v>
      </c>
      <c r="M269" s="199" t="s">
        <v>599</v>
      </c>
      <c r="N269" s="196">
        <v>43800</v>
      </c>
      <c r="O269" s="1"/>
      <c r="P269" s="1"/>
      <c r="Q269" s="1"/>
      <c r="R269" s="6" t="s">
        <v>775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140</v>
      </c>
      <c r="B270" s="217">
        <v>43469</v>
      </c>
      <c r="C270" s="217"/>
      <c r="D270" s="218" t="s">
        <v>157</v>
      </c>
      <c r="E270" s="219" t="s">
        <v>618</v>
      </c>
      <c r="F270" s="219">
        <v>875</v>
      </c>
      <c r="G270" s="219"/>
      <c r="H270" s="219">
        <v>1165</v>
      </c>
      <c r="I270" s="221">
        <v>1185</v>
      </c>
      <c r="J270" s="191" t="s">
        <v>791</v>
      </c>
      <c r="K270" s="192">
        <f t="shared" si="126"/>
        <v>290</v>
      </c>
      <c r="L270" s="193">
        <f t="shared" si="127"/>
        <v>0.33142857142857141</v>
      </c>
      <c r="M270" s="188" t="s">
        <v>587</v>
      </c>
      <c r="N270" s="194">
        <v>43847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141</v>
      </c>
      <c r="B271" s="217">
        <v>43559</v>
      </c>
      <c r="C271" s="217"/>
      <c r="D271" s="218" t="s">
        <v>341</v>
      </c>
      <c r="E271" s="219" t="s">
        <v>618</v>
      </c>
      <c r="F271" s="219">
        <f>387-14.63</f>
        <v>372.37</v>
      </c>
      <c r="G271" s="219"/>
      <c r="H271" s="219">
        <v>490</v>
      </c>
      <c r="I271" s="221">
        <v>490</v>
      </c>
      <c r="J271" s="191" t="s">
        <v>676</v>
      </c>
      <c r="K271" s="192">
        <f t="shared" si="126"/>
        <v>117.63</v>
      </c>
      <c r="L271" s="193">
        <f t="shared" si="127"/>
        <v>0.31589548030185027</v>
      </c>
      <c r="M271" s="188" t="s">
        <v>587</v>
      </c>
      <c r="N271" s="194">
        <v>43850</v>
      </c>
      <c r="O271" s="1"/>
      <c r="P271" s="1"/>
      <c r="Q271" s="1"/>
      <c r="R271" s="6" t="s">
        <v>775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142</v>
      </c>
      <c r="B272" s="230">
        <v>43578</v>
      </c>
      <c r="C272" s="230"/>
      <c r="D272" s="231" t="s">
        <v>792</v>
      </c>
      <c r="E272" s="232" t="s">
        <v>589</v>
      </c>
      <c r="F272" s="232">
        <v>220</v>
      </c>
      <c r="G272" s="232"/>
      <c r="H272" s="232">
        <v>127.5</v>
      </c>
      <c r="I272" s="233">
        <v>284</v>
      </c>
      <c r="J272" s="201" t="s">
        <v>793</v>
      </c>
      <c r="K272" s="202">
        <f t="shared" si="126"/>
        <v>-92.5</v>
      </c>
      <c r="L272" s="203">
        <f t="shared" si="127"/>
        <v>-0.42045454545454547</v>
      </c>
      <c r="M272" s="199" t="s">
        <v>599</v>
      </c>
      <c r="N272" s="196">
        <v>43896</v>
      </c>
      <c r="O272" s="1"/>
      <c r="P272" s="1"/>
      <c r="Q272" s="1"/>
      <c r="R272" s="6" t="s">
        <v>775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143</v>
      </c>
      <c r="B273" s="217">
        <v>43622</v>
      </c>
      <c r="C273" s="217"/>
      <c r="D273" s="218" t="s">
        <v>481</v>
      </c>
      <c r="E273" s="219" t="s">
        <v>589</v>
      </c>
      <c r="F273" s="219">
        <v>332.8</v>
      </c>
      <c r="G273" s="219"/>
      <c r="H273" s="219">
        <v>405</v>
      </c>
      <c r="I273" s="221">
        <v>419</v>
      </c>
      <c r="J273" s="191" t="s">
        <v>794</v>
      </c>
      <c r="K273" s="192">
        <f t="shared" si="126"/>
        <v>72.199999999999989</v>
      </c>
      <c r="L273" s="193">
        <f t="shared" si="127"/>
        <v>0.21694711538461534</v>
      </c>
      <c r="M273" s="188" t="s">
        <v>587</v>
      </c>
      <c r="N273" s="194">
        <v>43860</v>
      </c>
      <c r="O273" s="1"/>
      <c r="P273" s="1"/>
      <c r="Q273" s="1"/>
      <c r="R273" s="6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0">
        <v>144</v>
      </c>
      <c r="B274" s="209">
        <v>43641</v>
      </c>
      <c r="C274" s="209"/>
      <c r="D274" s="210" t="s">
        <v>150</v>
      </c>
      <c r="E274" s="211" t="s">
        <v>618</v>
      </c>
      <c r="F274" s="211">
        <v>386</v>
      </c>
      <c r="G274" s="212"/>
      <c r="H274" s="212">
        <v>395</v>
      </c>
      <c r="I274" s="212">
        <v>452</v>
      </c>
      <c r="J274" s="213" t="s">
        <v>795</v>
      </c>
      <c r="K274" s="214">
        <f t="shared" si="126"/>
        <v>9</v>
      </c>
      <c r="L274" s="215">
        <f t="shared" si="127"/>
        <v>2.3316062176165803E-2</v>
      </c>
      <c r="M274" s="211" t="s">
        <v>709</v>
      </c>
      <c r="N274" s="209">
        <v>43868</v>
      </c>
      <c r="O274" s="1"/>
      <c r="P274" s="1"/>
      <c r="Q274" s="1"/>
      <c r="R274" s="6" t="s">
        <v>779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0">
        <v>145</v>
      </c>
      <c r="B275" s="209">
        <v>43707</v>
      </c>
      <c r="C275" s="209"/>
      <c r="D275" s="210" t="s">
        <v>130</v>
      </c>
      <c r="E275" s="211" t="s">
        <v>618</v>
      </c>
      <c r="F275" s="211">
        <v>137.5</v>
      </c>
      <c r="G275" s="212"/>
      <c r="H275" s="212">
        <v>138.5</v>
      </c>
      <c r="I275" s="212">
        <v>190</v>
      </c>
      <c r="J275" s="213" t="s">
        <v>815</v>
      </c>
      <c r="K275" s="214">
        <f>H275-F275</f>
        <v>1</v>
      </c>
      <c r="L275" s="215">
        <f>K275/F275</f>
        <v>7.2727272727272727E-3</v>
      </c>
      <c r="M275" s="211" t="s">
        <v>709</v>
      </c>
      <c r="N275" s="209">
        <v>44432</v>
      </c>
      <c r="O275" s="1"/>
      <c r="P275" s="1"/>
      <c r="Q275" s="1"/>
      <c r="R275" s="6" t="s">
        <v>775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146</v>
      </c>
      <c r="B276" s="217">
        <v>43731</v>
      </c>
      <c r="C276" s="217"/>
      <c r="D276" s="218" t="s">
        <v>428</v>
      </c>
      <c r="E276" s="219" t="s">
        <v>618</v>
      </c>
      <c r="F276" s="219">
        <v>235</v>
      </c>
      <c r="G276" s="219"/>
      <c r="H276" s="219">
        <v>295</v>
      </c>
      <c r="I276" s="221">
        <v>296</v>
      </c>
      <c r="J276" s="191" t="s">
        <v>796</v>
      </c>
      <c r="K276" s="192">
        <f t="shared" ref="K276:K282" si="128">H276-F276</f>
        <v>60</v>
      </c>
      <c r="L276" s="193">
        <f t="shared" ref="L276:L282" si="129">K276/F276</f>
        <v>0.25531914893617019</v>
      </c>
      <c r="M276" s="188" t="s">
        <v>587</v>
      </c>
      <c r="N276" s="194">
        <v>43844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147</v>
      </c>
      <c r="B277" s="217">
        <v>43752</v>
      </c>
      <c r="C277" s="217"/>
      <c r="D277" s="218" t="s">
        <v>797</v>
      </c>
      <c r="E277" s="219" t="s">
        <v>618</v>
      </c>
      <c r="F277" s="219">
        <v>277.5</v>
      </c>
      <c r="G277" s="219"/>
      <c r="H277" s="219">
        <v>333</v>
      </c>
      <c r="I277" s="221">
        <v>333</v>
      </c>
      <c r="J277" s="191" t="s">
        <v>798</v>
      </c>
      <c r="K277" s="192">
        <f t="shared" si="128"/>
        <v>55.5</v>
      </c>
      <c r="L277" s="193">
        <f t="shared" si="129"/>
        <v>0.2</v>
      </c>
      <c r="M277" s="188" t="s">
        <v>587</v>
      </c>
      <c r="N277" s="194">
        <v>43846</v>
      </c>
      <c r="O277" s="1"/>
      <c r="P277" s="1"/>
      <c r="Q277" s="1"/>
      <c r="R277" s="6" t="s">
        <v>775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148</v>
      </c>
      <c r="B278" s="217">
        <v>43752</v>
      </c>
      <c r="C278" s="217"/>
      <c r="D278" s="218" t="s">
        <v>799</v>
      </c>
      <c r="E278" s="219" t="s">
        <v>618</v>
      </c>
      <c r="F278" s="219">
        <v>930</v>
      </c>
      <c r="G278" s="219"/>
      <c r="H278" s="219">
        <v>1165</v>
      </c>
      <c r="I278" s="221">
        <v>1200</v>
      </c>
      <c r="J278" s="191" t="s">
        <v>800</v>
      </c>
      <c r="K278" s="192">
        <f t="shared" si="128"/>
        <v>235</v>
      </c>
      <c r="L278" s="193">
        <f t="shared" si="129"/>
        <v>0.25268817204301075</v>
      </c>
      <c r="M278" s="188" t="s">
        <v>587</v>
      </c>
      <c r="N278" s="194">
        <v>43847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149</v>
      </c>
      <c r="B279" s="217">
        <v>43753</v>
      </c>
      <c r="C279" s="217"/>
      <c r="D279" s="218" t="s">
        <v>801</v>
      </c>
      <c r="E279" s="219" t="s">
        <v>618</v>
      </c>
      <c r="F279" s="189">
        <v>111</v>
      </c>
      <c r="G279" s="219"/>
      <c r="H279" s="219">
        <v>141</v>
      </c>
      <c r="I279" s="221">
        <v>141</v>
      </c>
      <c r="J279" s="191" t="s">
        <v>602</v>
      </c>
      <c r="K279" s="192">
        <f t="shared" si="128"/>
        <v>30</v>
      </c>
      <c r="L279" s="193">
        <f t="shared" si="129"/>
        <v>0.27027027027027029</v>
      </c>
      <c r="M279" s="188" t="s">
        <v>587</v>
      </c>
      <c r="N279" s="194">
        <v>44328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150</v>
      </c>
      <c r="B280" s="217">
        <v>43753</v>
      </c>
      <c r="C280" s="217"/>
      <c r="D280" s="218" t="s">
        <v>802</v>
      </c>
      <c r="E280" s="219" t="s">
        <v>618</v>
      </c>
      <c r="F280" s="189">
        <v>296</v>
      </c>
      <c r="G280" s="219"/>
      <c r="H280" s="219">
        <v>370</v>
      </c>
      <c r="I280" s="221">
        <v>370</v>
      </c>
      <c r="J280" s="191" t="s">
        <v>676</v>
      </c>
      <c r="K280" s="192">
        <f t="shared" si="128"/>
        <v>74</v>
      </c>
      <c r="L280" s="193">
        <f t="shared" si="129"/>
        <v>0.25</v>
      </c>
      <c r="M280" s="188" t="s">
        <v>587</v>
      </c>
      <c r="N280" s="194">
        <v>43853</v>
      </c>
      <c r="O280" s="1"/>
      <c r="P280" s="1"/>
      <c r="Q280" s="1"/>
      <c r="R280" s="6" t="s">
        <v>779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151</v>
      </c>
      <c r="B281" s="217">
        <v>43754</v>
      </c>
      <c r="C281" s="217"/>
      <c r="D281" s="218" t="s">
        <v>803</v>
      </c>
      <c r="E281" s="219" t="s">
        <v>618</v>
      </c>
      <c r="F281" s="189">
        <v>300</v>
      </c>
      <c r="G281" s="219"/>
      <c r="H281" s="219">
        <v>382.5</v>
      </c>
      <c r="I281" s="221">
        <v>344</v>
      </c>
      <c r="J281" s="191" t="s">
        <v>853</v>
      </c>
      <c r="K281" s="192">
        <f t="shared" si="128"/>
        <v>82.5</v>
      </c>
      <c r="L281" s="193">
        <f t="shared" si="129"/>
        <v>0.27500000000000002</v>
      </c>
      <c r="M281" s="188" t="s">
        <v>587</v>
      </c>
      <c r="N281" s="194">
        <v>44238</v>
      </c>
      <c r="O281" s="1"/>
      <c r="P281" s="1"/>
      <c r="Q281" s="1"/>
      <c r="R281" s="6" t="s">
        <v>779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152</v>
      </c>
      <c r="B282" s="217">
        <v>43832</v>
      </c>
      <c r="C282" s="217"/>
      <c r="D282" s="218" t="s">
        <v>804</v>
      </c>
      <c r="E282" s="219" t="s">
        <v>618</v>
      </c>
      <c r="F282" s="189">
        <v>495</v>
      </c>
      <c r="G282" s="219"/>
      <c r="H282" s="219">
        <v>595</v>
      </c>
      <c r="I282" s="221">
        <v>590</v>
      </c>
      <c r="J282" s="191" t="s">
        <v>852</v>
      </c>
      <c r="K282" s="192">
        <f t="shared" si="128"/>
        <v>100</v>
      </c>
      <c r="L282" s="193">
        <f t="shared" si="129"/>
        <v>0.20202020202020202</v>
      </c>
      <c r="M282" s="188" t="s">
        <v>587</v>
      </c>
      <c r="N282" s="194">
        <v>44589</v>
      </c>
      <c r="O282" s="1"/>
      <c r="P282" s="1"/>
      <c r="Q282" s="1"/>
      <c r="R282" s="6" t="s">
        <v>779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153</v>
      </c>
      <c r="B283" s="217">
        <v>43966</v>
      </c>
      <c r="C283" s="217"/>
      <c r="D283" s="218" t="s">
        <v>71</v>
      </c>
      <c r="E283" s="219" t="s">
        <v>618</v>
      </c>
      <c r="F283" s="189">
        <v>67.5</v>
      </c>
      <c r="G283" s="219"/>
      <c r="H283" s="219">
        <v>86</v>
      </c>
      <c r="I283" s="221">
        <v>86</v>
      </c>
      <c r="J283" s="191" t="s">
        <v>805</v>
      </c>
      <c r="K283" s="192">
        <f t="shared" ref="K283:K290" si="130">H283-F283</f>
        <v>18.5</v>
      </c>
      <c r="L283" s="193">
        <f t="shared" ref="L283:L290" si="131">K283/F283</f>
        <v>0.27407407407407408</v>
      </c>
      <c r="M283" s="188" t="s">
        <v>587</v>
      </c>
      <c r="N283" s="194">
        <v>44008</v>
      </c>
      <c r="O283" s="1"/>
      <c r="P283" s="1"/>
      <c r="Q283" s="1"/>
      <c r="R283" s="6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154</v>
      </c>
      <c r="B284" s="217">
        <v>44035</v>
      </c>
      <c r="C284" s="217"/>
      <c r="D284" s="218" t="s">
        <v>480</v>
      </c>
      <c r="E284" s="219" t="s">
        <v>618</v>
      </c>
      <c r="F284" s="189">
        <v>231</v>
      </c>
      <c r="G284" s="219"/>
      <c r="H284" s="219">
        <v>281</v>
      </c>
      <c r="I284" s="221">
        <v>281</v>
      </c>
      <c r="J284" s="191" t="s">
        <v>676</v>
      </c>
      <c r="K284" s="192">
        <f t="shared" si="130"/>
        <v>50</v>
      </c>
      <c r="L284" s="193">
        <f t="shared" si="131"/>
        <v>0.21645021645021645</v>
      </c>
      <c r="M284" s="188" t="s">
        <v>587</v>
      </c>
      <c r="N284" s="194">
        <v>44358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155</v>
      </c>
      <c r="B285" s="217">
        <v>44092</v>
      </c>
      <c r="C285" s="217"/>
      <c r="D285" s="218" t="s">
        <v>405</v>
      </c>
      <c r="E285" s="219" t="s">
        <v>618</v>
      </c>
      <c r="F285" s="219">
        <v>206</v>
      </c>
      <c r="G285" s="219"/>
      <c r="H285" s="219">
        <v>248</v>
      </c>
      <c r="I285" s="221">
        <v>248</v>
      </c>
      <c r="J285" s="191" t="s">
        <v>676</v>
      </c>
      <c r="K285" s="192">
        <f t="shared" si="130"/>
        <v>42</v>
      </c>
      <c r="L285" s="193">
        <f t="shared" si="131"/>
        <v>0.20388349514563106</v>
      </c>
      <c r="M285" s="188" t="s">
        <v>587</v>
      </c>
      <c r="N285" s="194">
        <v>44214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156</v>
      </c>
      <c r="B286" s="217">
        <v>44140</v>
      </c>
      <c r="C286" s="217"/>
      <c r="D286" s="218" t="s">
        <v>405</v>
      </c>
      <c r="E286" s="219" t="s">
        <v>618</v>
      </c>
      <c r="F286" s="219">
        <v>182.5</v>
      </c>
      <c r="G286" s="219"/>
      <c r="H286" s="219">
        <v>248</v>
      </c>
      <c r="I286" s="221">
        <v>248</v>
      </c>
      <c r="J286" s="191" t="s">
        <v>676</v>
      </c>
      <c r="K286" s="192">
        <f t="shared" si="130"/>
        <v>65.5</v>
      </c>
      <c r="L286" s="193">
        <f t="shared" si="131"/>
        <v>0.35890410958904112</v>
      </c>
      <c r="M286" s="188" t="s">
        <v>587</v>
      </c>
      <c r="N286" s="194">
        <v>44214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157</v>
      </c>
      <c r="B287" s="217">
        <v>44140</v>
      </c>
      <c r="C287" s="217"/>
      <c r="D287" s="218" t="s">
        <v>325</v>
      </c>
      <c r="E287" s="219" t="s">
        <v>618</v>
      </c>
      <c r="F287" s="219">
        <v>247.5</v>
      </c>
      <c r="G287" s="219"/>
      <c r="H287" s="219">
        <v>320</v>
      </c>
      <c r="I287" s="221">
        <v>320</v>
      </c>
      <c r="J287" s="191" t="s">
        <v>676</v>
      </c>
      <c r="K287" s="192">
        <f t="shared" si="130"/>
        <v>72.5</v>
      </c>
      <c r="L287" s="193">
        <f t="shared" si="131"/>
        <v>0.29292929292929293</v>
      </c>
      <c r="M287" s="188" t="s">
        <v>587</v>
      </c>
      <c r="N287" s="194">
        <v>44323</v>
      </c>
      <c r="O287" s="1"/>
      <c r="P287" s="1"/>
      <c r="Q287" s="1"/>
      <c r="R287" s="6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158</v>
      </c>
      <c r="B288" s="217">
        <v>44140</v>
      </c>
      <c r="C288" s="217"/>
      <c r="D288" s="218" t="s">
        <v>271</v>
      </c>
      <c r="E288" s="219" t="s">
        <v>618</v>
      </c>
      <c r="F288" s="189">
        <v>925</v>
      </c>
      <c r="G288" s="219"/>
      <c r="H288" s="219">
        <v>1095</v>
      </c>
      <c r="I288" s="221">
        <v>1093</v>
      </c>
      <c r="J288" s="191" t="s">
        <v>806</v>
      </c>
      <c r="K288" s="192">
        <f t="shared" si="130"/>
        <v>170</v>
      </c>
      <c r="L288" s="193">
        <f t="shared" si="131"/>
        <v>0.18378378378378379</v>
      </c>
      <c r="M288" s="188" t="s">
        <v>587</v>
      </c>
      <c r="N288" s="194">
        <v>44201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159</v>
      </c>
      <c r="B289" s="217">
        <v>44140</v>
      </c>
      <c r="C289" s="217"/>
      <c r="D289" s="218" t="s">
        <v>341</v>
      </c>
      <c r="E289" s="219" t="s">
        <v>618</v>
      </c>
      <c r="F289" s="189">
        <v>332.5</v>
      </c>
      <c r="G289" s="219"/>
      <c r="H289" s="219">
        <v>393</v>
      </c>
      <c r="I289" s="221">
        <v>406</v>
      </c>
      <c r="J289" s="191" t="s">
        <v>807</v>
      </c>
      <c r="K289" s="192">
        <f t="shared" si="130"/>
        <v>60.5</v>
      </c>
      <c r="L289" s="193">
        <f t="shared" si="131"/>
        <v>0.18195488721804512</v>
      </c>
      <c r="M289" s="188" t="s">
        <v>587</v>
      </c>
      <c r="N289" s="194">
        <v>44256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160</v>
      </c>
      <c r="B290" s="217">
        <v>44141</v>
      </c>
      <c r="C290" s="217"/>
      <c r="D290" s="218" t="s">
        <v>480</v>
      </c>
      <c r="E290" s="219" t="s">
        <v>618</v>
      </c>
      <c r="F290" s="189">
        <v>231</v>
      </c>
      <c r="G290" s="219"/>
      <c r="H290" s="219">
        <v>281</v>
      </c>
      <c r="I290" s="221">
        <v>281</v>
      </c>
      <c r="J290" s="191" t="s">
        <v>676</v>
      </c>
      <c r="K290" s="192">
        <f t="shared" si="130"/>
        <v>50</v>
      </c>
      <c r="L290" s="193">
        <f t="shared" si="131"/>
        <v>0.21645021645021645</v>
      </c>
      <c r="M290" s="188" t="s">
        <v>587</v>
      </c>
      <c r="N290" s="194">
        <v>44358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2">
        <v>161</v>
      </c>
      <c r="B291" s="235">
        <v>44187</v>
      </c>
      <c r="C291" s="235"/>
      <c r="D291" s="236" t="s">
        <v>453</v>
      </c>
      <c r="E291" s="53" t="s">
        <v>618</v>
      </c>
      <c r="F291" s="237" t="s">
        <v>808</v>
      </c>
      <c r="G291" s="53"/>
      <c r="H291" s="53"/>
      <c r="I291" s="238">
        <v>239</v>
      </c>
      <c r="J291" s="234" t="s">
        <v>590</v>
      </c>
      <c r="K291" s="234"/>
      <c r="L291" s="239"/>
      <c r="M291" s="240"/>
      <c r="N291" s="241"/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162</v>
      </c>
      <c r="B292" s="217">
        <v>44258</v>
      </c>
      <c r="C292" s="217"/>
      <c r="D292" s="218" t="s">
        <v>804</v>
      </c>
      <c r="E292" s="219" t="s">
        <v>618</v>
      </c>
      <c r="F292" s="189">
        <v>495</v>
      </c>
      <c r="G292" s="219"/>
      <c r="H292" s="219">
        <v>595</v>
      </c>
      <c r="I292" s="221">
        <v>590</v>
      </c>
      <c r="J292" s="191" t="s">
        <v>852</v>
      </c>
      <c r="K292" s="192">
        <f>H292-F292</f>
        <v>100</v>
      </c>
      <c r="L292" s="193">
        <f>K292/F292</f>
        <v>0.20202020202020202</v>
      </c>
      <c r="M292" s="188" t="s">
        <v>587</v>
      </c>
      <c r="N292" s="194">
        <v>44589</v>
      </c>
      <c r="O292" s="1"/>
      <c r="P292" s="1"/>
      <c r="R292" s="6" t="s">
        <v>779</v>
      </c>
    </row>
    <row r="293" spans="1:26" ht="12.75" customHeight="1">
      <c r="A293" s="216">
        <v>163</v>
      </c>
      <c r="B293" s="217">
        <v>44274</v>
      </c>
      <c r="C293" s="217"/>
      <c r="D293" s="218" t="s">
        <v>341</v>
      </c>
      <c r="E293" s="219" t="s">
        <v>618</v>
      </c>
      <c r="F293" s="189">
        <v>355</v>
      </c>
      <c r="G293" s="219"/>
      <c r="H293" s="219">
        <v>422.5</v>
      </c>
      <c r="I293" s="221">
        <v>420</v>
      </c>
      <c r="J293" s="191" t="s">
        <v>809</v>
      </c>
      <c r="K293" s="192">
        <f>H293-F293</f>
        <v>67.5</v>
      </c>
      <c r="L293" s="193">
        <f>K293/F293</f>
        <v>0.19014084507042253</v>
      </c>
      <c r="M293" s="188" t="s">
        <v>587</v>
      </c>
      <c r="N293" s="194">
        <v>44361</v>
      </c>
      <c r="O293" s="1"/>
      <c r="R293" s="243" t="s">
        <v>779</v>
      </c>
    </row>
    <row r="294" spans="1:26" ht="12.75" customHeight="1">
      <c r="A294" s="216">
        <v>164</v>
      </c>
      <c r="B294" s="217">
        <v>44295</v>
      </c>
      <c r="C294" s="217"/>
      <c r="D294" s="218" t="s">
        <v>810</v>
      </c>
      <c r="E294" s="219" t="s">
        <v>618</v>
      </c>
      <c r="F294" s="189">
        <v>555</v>
      </c>
      <c r="G294" s="219"/>
      <c r="H294" s="219">
        <v>663</v>
      </c>
      <c r="I294" s="221">
        <v>663</v>
      </c>
      <c r="J294" s="191" t="s">
        <v>811</v>
      </c>
      <c r="K294" s="192">
        <f>H294-F294</f>
        <v>108</v>
      </c>
      <c r="L294" s="193">
        <f>K294/F294</f>
        <v>0.19459459459459461</v>
      </c>
      <c r="M294" s="188" t="s">
        <v>587</v>
      </c>
      <c r="N294" s="194">
        <v>44321</v>
      </c>
      <c r="O294" s="1"/>
      <c r="P294" s="1"/>
      <c r="Q294" s="1"/>
      <c r="R294" s="243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165</v>
      </c>
      <c r="B295" s="217">
        <v>44308</v>
      </c>
      <c r="C295" s="217"/>
      <c r="D295" s="218" t="s">
        <v>374</v>
      </c>
      <c r="E295" s="219" t="s">
        <v>618</v>
      </c>
      <c r="F295" s="189">
        <v>126.5</v>
      </c>
      <c r="G295" s="219"/>
      <c r="H295" s="219">
        <v>155</v>
      </c>
      <c r="I295" s="221">
        <v>155</v>
      </c>
      <c r="J295" s="191" t="s">
        <v>676</v>
      </c>
      <c r="K295" s="192">
        <f>H295-F295</f>
        <v>28.5</v>
      </c>
      <c r="L295" s="193">
        <f>K295/F295</f>
        <v>0.22529644268774704</v>
      </c>
      <c r="M295" s="188" t="s">
        <v>587</v>
      </c>
      <c r="N295" s="194">
        <v>44362</v>
      </c>
      <c r="O295" s="1"/>
      <c r="R295" s="243" t="s">
        <v>779</v>
      </c>
    </row>
    <row r="296" spans="1:26" ht="12.75" customHeight="1">
      <c r="A296" s="286">
        <v>166</v>
      </c>
      <c r="B296" s="287">
        <v>44368</v>
      </c>
      <c r="C296" s="287"/>
      <c r="D296" s="288" t="s">
        <v>392</v>
      </c>
      <c r="E296" s="289" t="s">
        <v>618</v>
      </c>
      <c r="F296" s="290">
        <v>287.5</v>
      </c>
      <c r="G296" s="289"/>
      <c r="H296" s="289">
        <v>245</v>
      </c>
      <c r="I296" s="291">
        <v>344</v>
      </c>
      <c r="J296" s="201" t="s">
        <v>847</v>
      </c>
      <c r="K296" s="202">
        <f>H296-F296</f>
        <v>-42.5</v>
      </c>
      <c r="L296" s="203">
        <f>K296/F296</f>
        <v>-0.14782608695652175</v>
      </c>
      <c r="M296" s="199" t="s">
        <v>599</v>
      </c>
      <c r="N296" s="196">
        <v>44508</v>
      </c>
      <c r="O296" s="1"/>
      <c r="R296" s="243" t="s">
        <v>779</v>
      </c>
    </row>
    <row r="297" spans="1:26" ht="12.75" customHeight="1">
      <c r="A297" s="242">
        <v>167</v>
      </c>
      <c r="B297" s="235">
        <v>44368</v>
      </c>
      <c r="C297" s="235"/>
      <c r="D297" s="236" t="s">
        <v>480</v>
      </c>
      <c r="E297" s="53" t="s">
        <v>618</v>
      </c>
      <c r="F297" s="237" t="s">
        <v>812</v>
      </c>
      <c r="G297" s="53"/>
      <c r="H297" s="53"/>
      <c r="I297" s="238">
        <v>320</v>
      </c>
      <c r="J297" s="234" t="s">
        <v>590</v>
      </c>
      <c r="K297" s="242"/>
      <c r="L297" s="235"/>
      <c r="M297" s="235"/>
      <c r="N297" s="236"/>
      <c r="O297" s="41"/>
      <c r="R297" s="243" t="s">
        <v>779</v>
      </c>
    </row>
    <row r="298" spans="1:26" ht="12.75" customHeight="1">
      <c r="A298" s="216">
        <v>168</v>
      </c>
      <c r="B298" s="217">
        <v>44406</v>
      </c>
      <c r="C298" s="217"/>
      <c r="D298" s="218" t="s">
        <v>374</v>
      </c>
      <c r="E298" s="219" t="s">
        <v>618</v>
      </c>
      <c r="F298" s="189">
        <v>162.5</v>
      </c>
      <c r="G298" s="219"/>
      <c r="H298" s="219">
        <v>200</v>
      </c>
      <c r="I298" s="221">
        <v>200</v>
      </c>
      <c r="J298" s="191" t="s">
        <v>676</v>
      </c>
      <c r="K298" s="192">
        <f>H298-F298</f>
        <v>37.5</v>
      </c>
      <c r="L298" s="193">
        <f>K298/F298</f>
        <v>0.23076923076923078</v>
      </c>
      <c r="M298" s="188" t="s">
        <v>587</v>
      </c>
      <c r="N298" s="194">
        <v>44571</v>
      </c>
      <c r="O298" s="1"/>
      <c r="R298" s="243" t="s">
        <v>779</v>
      </c>
    </row>
    <row r="299" spans="1:26" ht="12.75" customHeight="1">
      <c r="A299" s="216">
        <v>169</v>
      </c>
      <c r="B299" s="217">
        <v>44462</v>
      </c>
      <c r="C299" s="217"/>
      <c r="D299" s="218" t="s">
        <v>817</v>
      </c>
      <c r="E299" s="219" t="s">
        <v>618</v>
      </c>
      <c r="F299" s="189">
        <v>1235</v>
      </c>
      <c r="G299" s="219"/>
      <c r="H299" s="219">
        <v>1505</v>
      </c>
      <c r="I299" s="221">
        <v>1500</v>
      </c>
      <c r="J299" s="191" t="s">
        <v>676</v>
      </c>
      <c r="K299" s="192">
        <f>H299-F299</f>
        <v>270</v>
      </c>
      <c r="L299" s="193">
        <f>K299/F299</f>
        <v>0.21862348178137653</v>
      </c>
      <c r="M299" s="188" t="s">
        <v>587</v>
      </c>
      <c r="N299" s="194">
        <v>44564</v>
      </c>
      <c r="O299" s="1"/>
      <c r="R299" s="243" t="s">
        <v>779</v>
      </c>
    </row>
    <row r="300" spans="1:26" ht="12.75" customHeight="1">
      <c r="A300" s="258">
        <v>170</v>
      </c>
      <c r="B300" s="259">
        <v>44480</v>
      </c>
      <c r="C300" s="259"/>
      <c r="D300" s="260" t="s">
        <v>819</v>
      </c>
      <c r="E300" s="261" t="s">
        <v>618</v>
      </c>
      <c r="F300" s="262" t="s">
        <v>824</v>
      </c>
      <c r="G300" s="261"/>
      <c r="H300" s="261"/>
      <c r="I300" s="261">
        <v>145</v>
      </c>
      <c r="J300" s="263" t="s">
        <v>590</v>
      </c>
      <c r="K300" s="258"/>
      <c r="L300" s="259"/>
      <c r="M300" s="259"/>
      <c r="N300" s="260"/>
      <c r="O300" s="41"/>
      <c r="R300" s="243" t="s">
        <v>779</v>
      </c>
    </row>
    <row r="301" spans="1:26" ht="12.75" customHeight="1">
      <c r="A301" s="264">
        <v>171</v>
      </c>
      <c r="B301" s="265">
        <v>44481</v>
      </c>
      <c r="C301" s="265"/>
      <c r="D301" s="266" t="s">
        <v>260</v>
      </c>
      <c r="E301" s="267" t="s">
        <v>618</v>
      </c>
      <c r="F301" s="268" t="s">
        <v>821</v>
      </c>
      <c r="G301" s="267"/>
      <c r="H301" s="267"/>
      <c r="I301" s="267">
        <v>380</v>
      </c>
      <c r="J301" s="269" t="s">
        <v>590</v>
      </c>
      <c r="K301" s="264"/>
      <c r="L301" s="265"/>
      <c r="M301" s="265"/>
      <c r="N301" s="266"/>
      <c r="O301" s="41"/>
      <c r="R301" s="243" t="s">
        <v>779</v>
      </c>
    </row>
    <row r="302" spans="1:26" ht="12.75" customHeight="1">
      <c r="A302" s="264">
        <v>172</v>
      </c>
      <c r="B302" s="265">
        <v>44481</v>
      </c>
      <c r="C302" s="265"/>
      <c r="D302" s="266" t="s">
        <v>400</v>
      </c>
      <c r="E302" s="267" t="s">
        <v>618</v>
      </c>
      <c r="F302" s="268" t="s">
        <v>822</v>
      </c>
      <c r="G302" s="267"/>
      <c r="H302" s="267"/>
      <c r="I302" s="267">
        <v>56</v>
      </c>
      <c r="J302" s="269" t="s">
        <v>590</v>
      </c>
      <c r="K302" s="264"/>
      <c r="L302" s="265"/>
      <c r="M302" s="265"/>
      <c r="N302" s="266"/>
      <c r="O302" s="41"/>
      <c r="R302" s="243"/>
    </row>
    <row r="303" spans="1:26" ht="12.75" customHeight="1">
      <c r="A303" s="216">
        <v>173</v>
      </c>
      <c r="B303" s="217">
        <v>44551</v>
      </c>
      <c r="C303" s="217"/>
      <c r="D303" s="218" t="s">
        <v>118</v>
      </c>
      <c r="E303" s="219" t="s">
        <v>618</v>
      </c>
      <c r="F303" s="189">
        <v>2300</v>
      </c>
      <c r="G303" s="219"/>
      <c r="H303" s="219">
        <f>(2820+2200)/2</f>
        <v>2510</v>
      </c>
      <c r="I303" s="221">
        <v>3000</v>
      </c>
      <c r="J303" s="191" t="s">
        <v>863</v>
      </c>
      <c r="K303" s="192">
        <f>H303-F303</f>
        <v>210</v>
      </c>
      <c r="L303" s="193">
        <f>K303/F303</f>
        <v>9.1304347826086957E-2</v>
      </c>
      <c r="M303" s="188" t="s">
        <v>587</v>
      </c>
      <c r="N303" s="194">
        <v>44649</v>
      </c>
      <c r="O303" s="1"/>
      <c r="R303" s="243"/>
    </row>
    <row r="304" spans="1:26" ht="12.75" customHeight="1">
      <c r="A304" s="270">
        <v>174</v>
      </c>
      <c r="B304" s="265">
        <v>44606</v>
      </c>
      <c r="C304" s="270"/>
      <c r="D304" s="270" t="s">
        <v>426</v>
      </c>
      <c r="E304" s="267" t="s">
        <v>618</v>
      </c>
      <c r="F304" s="267" t="s">
        <v>855</v>
      </c>
      <c r="G304" s="267"/>
      <c r="H304" s="267"/>
      <c r="I304" s="267">
        <v>764</v>
      </c>
      <c r="J304" s="267" t="s">
        <v>590</v>
      </c>
      <c r="K304" s="267"/>
      <c r="L304" s="267"/>
      <c r="M304" s="267"/>
      <c r="N304" s="270"/>
      <c r="O304" s="41"/>
      <c r="R304" s="243"/>
    </row>
    <row r="305" spans="1:18" ht="12.75" customHeight="1">
      <c r="A305" s="270">
        <v>175</v>
      </c>
      <c r="B305" s="265">
        <v>44613</v>
      </c>
      <c r="C305" s="270"/>
      <c r="D305" s="270" t="s">
        <v>817</v>
      </c>
      <c r="E305" s="267" t="s">
        <v>618</v>
      </c>
      <c r="F305" s="267" t="s">
        <v>856</v>
      </c>
      <c r="G305" s="267"/>
      <c r="H305" s="267"/>
      <c r="I305" s="267">
        <v>1510</v>
      </c>
      <c r="J305" s="267" t="s">
        <v>590</v>
      </c>
      <c r="K305" s="267"/>
      <c r="L305" s="267"/>
      <c r="M305" s="267"/>
      <c r="N305" s="270"/>
      <c r="O305" s="41"/>
      <c r="R305" s="243"/>
    </row>
    <row r="306" spans="1:18" ht="12.75" customHeight="1">
      <c r="A306">
        <v>176</v>
      </c>
      <c r="B306" s="265">
        <v>44670</v>
      </c>
      <c r="C306" s="265"/>
      <c r="D306" s="270" t="s">
        <v>551</v>
      </c>
      <c r="E306" s="371" t="s">
        <v>618</v>
      </c>
      <c r="F306" s="267" t="s">
        <v>871</v>
      </c>
      <c r="G306" s="267"/>
      <c r="H306" s="267"/>
      <c r="I306" s="267">
        <v>553</v>
      </c>
      <c r="J306" s="267" t="s">
        <v>590</v>
      </c>
      <c r="K306" s="267"/>
      <c r="L306" s="267"/>
      <c r="M306" s="267"/>
      <c r="N306" s="267"/>
      <c r="O306" s="41"/>
      <c r="R306" s="243"/>
    </row>
    <row r="307" spans="1:18" ht="12.75" customHeight="1">
      <c r="A307" s="242"/>
      <c r="F307" s="56"/>
      <c r="G307" s="56"/>
      <c r="H307" s="56"/>
      <c r="I307" s="56"/>
      <c r="J307" s="41"/>
      <c r="K307" s="56"/>
      <c r="L307" s="56"/>
      <c r="M307" s="56"/>
      <c r="O307" s="41"/>
      <c r="R307" s="243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B310" s="244" t="s">
        <v>813</v>
      </c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245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A318" s="245"/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53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</sheetData>
  <autoFilter ref="R1:R31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2022-05-19T02:33:19Z</dcterms:modified>
</cp:coreProperties>
</file>