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9E7D530B-14FC-429C-9F6D-C384459595CE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6" i="7" l="1"/>
  <c r="K96" i="7" s="1"/>
  <c r="K67" i="7"/>
  <c r="L67" i="7" s="1"/>
  <c r="K29" i="7"/>
  <c r="L29" i="7" s="1"/>
  <c r="K20" i="7"/>
  <c r="L20" i="7" s="1"/>
  <c r="K27" i="7"/>
  <c r="L27" i="7" s="1"/>
  <c r="K62" i="7"/>
  <c r="L62" i="7" s="1"/>
  <c r="L97" i="7"/>
  <c r="K97" i="7" s="1"/>
  <c r="L95" i="7"/>
  <c r="K95" i="7" s="1"/>
  <c r="L93" i="7"/>
  <c r="K93" i="7" s="1"/>
  <c r="K24" i="7"/>
  <c r="L24" i="7" s="1"/>
  <c r="K63" i="7"/>
  <c r="L63" i="7" s="1"/>
  <c r="K66" i="7"/>
  <c r="L66" i="7" s="1"/>
  <c r="K65" i="7"/>
  <c r="L65" i="7" s="1"/>
  <c r="L94" i="7"/>
  <c r="K94" i="7" s="1"/>
  <c r="L92" i="7"/>
  <c r="K92" i="7" s="1"/>
  <c r="L91" i="7"/>
  <c r="K91" i="7" s="1"/>
  <c r="L90" i="7"/>
  <c r="K90" i="7" s="1"/>
  <c r="L88" i="7"/>
  <c r="K88" i="7" s="1"/>
  <c r="K25" i="7"/>
  <c r="L25" i="7" s="1"/>
  <c r="K26" i="7"/>
  <c r="L26" i="7" s="1"/>
  <c r="K21" i="7"/>
  <c r="L21" i="7" s="1"/>
  <c r="K57" i="7"/>
  <c r="L57" i="7" s="1"/>
  <c r="K59" i="7"/>
  <c r="L59" i="7" s="1"/>
  <c r="K55" i="7"/>
  <c r="L55" i="7" s="1"/>
  <c r="K61" i="7"/>
  <c r="L61" i="7" s="1"/>
  <c r="K19" i="7"/>
  <c r="L19" i="7" s="1"/>
  <c r="K14" i="7"/>
  <c r="L14" i="7" s="1"/>
  <c r="K12" i="7"/>
  <c r="L12" i="7" s="1"/>
  <c r="K60" i="7"/>
  <c r="L60" i="7" s="1"/>
  <c r="H17" i="7"/>
  <c r="K58" i="7"/>
  <c r="L58" i="7" s="1"/>
  <c r="K56" i="7"/>
  <c r="L56" i="7" s="1"/>
  <c r="M7" i="7"/>
  <c r="K54" i="7" l="1"/>
  <c r="L54" i="7" s="1"/>
  <c r="L89" i="7"/>
  <c r="K89" i="7" s="1"/>
  <c r="K53" i="7"/>
  <c r="L53" i="7" s="1"/>
  <c r="K52" i="7"/>
  <c r="L52" i="7" s="1"/>
  <c r="K23" i="7"/>
  <c r="L23" i="7" s="1"/>
  <c r="K22" i="7"/>
  <c r="L22" i="7" s="1"/>
  <c r="K17" i="7"/>
  <c r="L17" i="7" s="1"/>
  <c r="K49" i="7"/>
  <c r="L49" i="7" s="1"/>
  <c r="K51" i="7"/>
  <c r="L51" i="7" s="1"/>
  <c r="K13" i="7"/>
  <c r="L13" i="7" s="1"/>
  <c r="K50" i="7"/>
  <c r="L50" i="7" s="1"/>
  <c r="K16" i="7"/>
  <c r="L16" i="7" s="1"/>
  <c r="K18" i="7"/>
  <c r="L18" i="7" s="1"/>
  <c r="K11" i="7"/>
  <c r="L11" i="7" s="1"/>
  <c r="K10" i="7"/>
  <c r="L10" i="7" s="1"/>
  <c r="K15" i="7"/>
  <c r="L15" i="7" s="1"/>
  <c r="K47" i="7"/>
  <c r="L47" i="7" s="1"/>
  <c r="K48" i="7"/>
  <c r="L48" i="7" s="1"/>
  <c r="L87" i="7"/>
  <c r="K87" i="7" s="1"/>
  <c r="K44" i="7"/>
  <c r="L44" i="7" s="1"/>
  <c r="K46" i="7"/>
  <c r="L46" i="7" s="1"/>
  <c r="K45" i="7"/>
  <c r="L45" i="7" s="1"/>
  <c r="K43" i="7"/>
  <c r="L43" i="7" s="1"/>
  <c r="F252" i="7" l="1"/>
  <c r="K253" i="7"/>
  <c r="L253" i="7" s="1"/>
  <c r="K244" i="7"/>
  <c r="L244" i="7" s="1"/>
  <c r="K247" i="7"/>
  <c r="L247" i="7" s="1"/>
  <c r="K255" i="7" l="1"/>
  <c r="L255" i="7" s="1"/>
  <c r="F246" i="7"/>
  <c r="F245" i="7"/>
  <c r="F243" i="7"/>
  <c r="K243" i="7" s="1"/>
  <c r="L243" i="7" s="1"/>
  <c r="F223" i="7"/>
  <c r="F175" i="7"/>
  <c r="K254" i="7" l="1"/>
  <c r="L254" i="7" s="1"/>
  <c r="K252" i="7"/>
  <c r="L252" i="7" s="1"/>
  <c r="K258" i="7"/>
  <c r="L258" i="7" s="1"/>
  <c r="K259" i="7"/>
  <c r="L259" i="7" s="1"/>
  <c r="K251" i="7"/>
  <c r="L251" i="7" s="1"/>
  <c r="K261" i="7"/>
  <c r="L261" i="7" s="1"/>
  <c r="K257" i="7"/>
  <c r="L257" i="7" s="1"/>
  <c r="K250" i="7" l="1"/>
  <c r="L250" i="7" s="1"/>
  <c r="K239" i="7"/>
  <c r="L239" i="7" s="1"/>
  <c r="K241" i="7"/>
  <c r="L241" i="7" s="1"/>
  <c r="K238" i="7"/>
  <c r="L238" i="7" s="1"/>
  <c r="K240" i="7"/>
  <c r="L240" i="7" s="1"/>
  <c r="K169" i="7"/>
  <c r="L169" i="7" s="1"/>
  <c r="K222" i="7"/>
  <c r="L222" i="7" s="1"/>
  <c r="K236" i="7"/>
  <c r="L236" i="7" s="1"/>
  <c r="K237" i="7"/>
  <c r="L237" i="7" s="1"/>
  <c r="K235" i="7"/>
  <c r="L235" i="7" s="1"/>
  <c r="K234" i="7"/>
  <c r="L234" i="7" s="1"/>
  <c r="K233" i="7"/>
  <c r="L233" i="7" s="1"/>
  <c r="K232" i="7"/>
  <c r="L232" i="7" s="1"/>
  <c r="K231" i="7"/>
  <c r="L231" i="7" s="1"/>
  <c r="K230" i="7"/>
  <c r="L230" i="7" s="1"/>
  <c r="K229" i="7"/>
  <c r="L229" i="7" s="1"/>
  <c r="K227" i="7"/>
  <c r="L227" i="7" s="1"/>
  <c r="K225" i="7"/>
  <c r="L225" i="7" s="1"/>
  <c r="K224" i="7"/>
  <c r="L224" i="7" s="1"/>
  <c r="K223" i="7"/>
  <c r="L223" i="7" s="1"/>
  <c r="K219" i="7"/>
  <c r="L219" i="7" s="1"/>
  <c r="K218" i="7"/>
  <c r="L218" i="7" s="1"/>
  <c r="K217" i="7"/>
  <c r="L217" i="7" s="1"/>
  <c r="K214" i="7"/>
  <c r="L214" i="7" s="1"/>
  <c r="K213" i="7"/>
  <c r="L213" i="7" s="1"/>
  <c r="K212" i="7"/>
  <c r="L212" i="7" s="1"/>
  <c r="K211" i="7"/>
  <c r="L211" i="7" s="1"/>
  <c r="K210" i="7"/>
  <c r="L210" i="7" s="1"/>
  <c r="K209" i="7"/>
  <c r="L209" i="7" s="1"/>
  <c r="K207" i="7"/>
  <c r="L207" i="7" s="1"/>
  <c r="K206" i="7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200" i="7"/>
  <c r="L200" i="7" s="1"/>
  <c r="K199" i="7"/>
  <c r="L199" i="7" s="1"/>
  <c r="K197" i="7"/>
  <c r="L197" i="7" s="1"/>
  <c r="K195" i="7"/>
  <c r="L195" i="7" s="1"/>
  <c r="K193" i="7"/>
  <c r="L193" i="7" s="1"/>
  <c r="K191" i="7"/>
  <c r="L191" i="7" s="1"/>
  <c r="K190" i="7"/>
  <c r="L190" i="7" s="1"/>
  <c r="K189" i="7"/>
  <c r="L189" i="7" s="1"/>
  <c r="K187" i="7"/>
  <c r="L187" i="7" s="1"/>
  <c r="K186" i="7"/>
  <c r="L186" i="7" s="1"/>
  <c r="K185" i="7"/>
  <c r="L185" i="7" s="1"/>
  <c r="K184" i="7"/>
  <c r="K183" i="7"/>
  <c r="L183" i="7" s="1"/>
  <c r="K182" i="7"/>
  <c r="L182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H174" i="7"/>
  <c r="K174" i="7" s="1"/>
  <c r="L174" i="7" s="1"/>
  <c r="K171" i="7"/>
  <c r="L171" i="7" s="1"/>
  <c r="K170" i="7"/>
  <c r="L170" i="7" s="1"/>
  <c r="K168" i="7"/>
  <c r="L168" i="7" s="1"/>
  <c r="K167" i="7"/>
  <c r="L167" i="7" s="1"/>
  <c r="K164" i="7"/>
  <c r="L164" i="7" s="1"/>
  <c r="K163" i="7"/>
  <c r="L163" i="7" s="1"/>
  <c r="K162" i="7"/>
  <c r="L162" i="7" s="1"/>
  <c r="K161" i="7"/>
  <c r="L161" i="7" s="1"/>
  <c r="K160" i="7"/>
  <c r="L160" i="7" s="1"/>
  <c r="K159" i="7"/>
  <c r="L159" i="7" s="1"/>
  <c r="K158" i="7"/>
  <c r="L158" i="7" s="1"/>
  <c r="K157" i="7"/>
  <c r="L157" i="7" s="1"/>
  <c r="K156" i="7"/>
  <c r="L156" i="7" s="1"/>
  <c r="K155" i="7"/>
  <c r="L155" i="7" s="1"/>
  <c r="K154" i="7"/>
  <c r="L154" i="7" s="1"/>
  <c r="K153" i="7"/>
  <c r="L153" i="7" s="1"/>
  <c r="K152" i="7"/>
  <c r="L152" i="7" s="1"/>
  <c r="K151" i="7"/>
  <c r="L151" i="7" s="1"/>
  <c r="K150" i="7"/>
  <c r="L150" i="7" s="1"/>
  <c r="K149" i="7"/>
  <c r="L149" i="7" s="1"/>
  <c r="K148" i="7"/>
  <c r="L148" i="7" s="1"/>
  <c r="K147" i="7"/>
  <c r="L147" i="7" s="1"/>
  <c r="K146" i="7"/>
  <c r="L146" i="7" s="1"/>
  <c r="K145" i="7"/>
  <c r="L145" i="7" s="1"/>
  <c r="K144" i="7"/>
  <c r="L144" i="7" s="1"/>
  <c r="K143" i="7"/>
  <c r="L143" i="7" s="1"/>
  <c r="K142" i="7"/>
  <c r="L142" i="7" s="1"/>
  <c r="K141" i="7"/>
  <c r="L141" i="7" s="1"/>
  <c r="H140" i="7"/>
  <c r="K140" i="7" s="1"/>
  <c r="L140" i="7" s="1"/>
  <c r="F139" i="7"/>
  <c r="K139" i="7" s="1"/>
  <c r="L139" i="7" s="1"/>
  <c r="K138" i="7"/>
  <c r="L138" i="7" s="1"/>
  <c r="K137" i="7"/>
  <c r="L137" i="7" s="1"/>
  <c r="K136" i="7"/>
  <c r="L136" i="7" s="1"/>
  <c r="K135" i="7"/>
  <c r="L135" i="7" s="1"/>
  <c r="K134" i="7"/>
  <c r="L134" i="7" s="1"/>
  <c r="K133" i="7"/>
  <c r="L133" i="7" s="1"/>
  <c r="K132" i="7"/>
  <c r="L132" i="7" s="1"/>
  <c r="K131" i="7"/>
  <c r="L131" i="7" s="1"/>
  <c r="K130" i="7"/>
  <c r="L130" i="7" s="1"/>
  <c r="K129" i="7"/>
  <c r="L129" i="7" s="1"/>
  <c r="K128" i="7"/>
  <c r="L128" i="7" s="1"/>
  <c r="K127" i="7"/>
  <c r="L127" i="7" s="1"/>
  <c r="K126" i="7"/>
  <c r="L126" i="7" s="1"/>
  <c r="K125" i="7"/>
  <c r="L125" i="7" s="1"/>
  <c r="K124" i="7"/>
  <c r="L124" i="7" s="1"/>
  <c r="K123" i="7"/>
  <c r="L123" i="7" s="1"/>
  <c r="K122" i="7"/>
  <c r="L122" i="7" s="1"/>
  <c r="K121" i="7"/>
  <c r="L121" i="7" s="1"/>
  <c r="K120" i="7"/>
  <c r="L120" i="7" s="1"/>
  <c r="K119" i="7"/>
  <c r="L119" i="7" s="1"/>
  <c r="K118" i="7"/>
  <c r="L118" i="7" s="1"/>
  <c r="K117" i="7"/>
  <c r="L117" i="7" s="1"/>
  <c r="K116" i="7"/>
  <c r="L116" i="7" s="1"/>
  <c r="K115" i="7"/>
  <c r="L115" i="7" s="1"/>
  <c r="K114" i="7"/>
  <c r="L114" i="7" s="1"/>
  <c r="K113" i="7"/>
  <c r="L113" i="7" s="1"/>
  <c r="K112" i="7"/>
  <c r="L112" i="7" s="1"/>
  <c r="D7" i="6"/>
  <c r="K6" i="4"/>
  <c r="K6" i="3"/>
  <c r="L6" i="2"/>
</calcChain>
</file>

<file path=xl/sharedStrings.xml><?xml version="1.0" encoding="utf-8"?>
<sst xmlns="http://schemas.openxmlformats.org/spreadsheetml/2006/main" count="7374" uniqueCount="3762">
  <si>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</si>
  <si>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</si>
  <si>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</si>
  <si>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</si>
  <si>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</si>
  <si>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</si>
  <si>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</si>
  <si>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</si>
  <si>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</si>
  <si>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</si>
  <si>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</si>
  <si>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</si>
  <si>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</si>
  <si>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</si>
  <si>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</si>
  <si>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</si>
  <si>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</si>
  <si>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</si>
  <si>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</si>
  <si>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</si>
  <si>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</si>
  <si>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</si>
  <si>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</si>
  <si>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</si>
  <si>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</si>
  <si>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</si>
  <si>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</si>
  <si>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</si>
  <si>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</si>
  <si>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</si>
  <si>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</si>
  <si>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</si>
  <si>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</si>
  <si>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</si>
  <si>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</si>
  <si>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</si>
  <si>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</si>
  <si>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</si>
  <si>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</si>
  <si>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</si>
  <si>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</si>
  <si>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</si>
  <si>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</si>
  <si>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</si>
  <si>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</si>
  <si>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</si>
  <si>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</si>
  <si>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</si>
  <si>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</si>
  <si>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</si>
  <si>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</si>
  <si>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</si>
  <si>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</si>
  <si>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</si>
  <si>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</si>
  <si>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</si>
  <si>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</si>
  <si>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</si>
  <si>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</si>
  <si>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</si>
  <si>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</si>
  <si>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</si>
  <si>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</si>
  <si>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</si>
  <si>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</si>
  <si>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</si>
  <si>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</si>
  <si>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</si>
  <si>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</si>
  <si>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</si>
  <si>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</si>
  <si>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</si>
  <si>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</si>
  <si>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</si>
  <si>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</si>
  <si>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</si>
  <si>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</si>
  <si>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</si>
  <si>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</si>
  <si>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</si>
  <si>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</si>
  <si>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</si>
  <si>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</si>
  <si>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</si>
  <si>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</si>
  <si>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</si>
  <si>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</si>
  <si>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</si>
  <si>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</si>
  <si>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</si>
  <si>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</si>
  <si>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</si>
  <si>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</si>
  <si>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</si>
  <si>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</si>
  <si>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</si>
  <si>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</si>
  <si>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</si>
  <si>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</si>
  <si>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</si>
  <si>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</si>
  <si>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</si>
  <si>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</si>
  <si>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</si>
  <si>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</si>
  <si>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</si>
  <si>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</si>
  <si>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</si>
  <si>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</si>
  <si>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</si>
  <si>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</si>
  <si>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</si>
  <si>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</si>
  <si>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</si>
  <si>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</si>
  <si>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</si>
  <si>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</si>
  <si>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</si>
  <si>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</si>
  <si>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</si>
  <si>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</si>
  <si>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</si>
  <si>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</si>
  <si>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</si>
  <si>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</si>
  <si>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</si>
  <si>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</si>
  <si>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</si>
  <si>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</si>
  <si>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</si>
  <si>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</si>
  <si>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</si>
  <si>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</si>
  <si>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</si>
  <si>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</si>
  <si>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</si>
  <si>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</si>
  <si>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</si>
  <si>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</si>
  <si>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</si>
  <si>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</si>
  <si>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</si>
  <si>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</si>
  <si>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</si>
  <si>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</si>
  <si>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</si>
  <si>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</si>
  <si>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</si>
  <si>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</si>
  <si>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</si>
  <si>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</si>
  <si>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</si>
  <si>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</si>
  <si>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</si>
  <si>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</si>
  <si>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</si>
  <si>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</si>
  <si>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</si>
  <si>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</si>
  <si>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</si>
  <si>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</si>
  <si>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</si>
  <si>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</si>
  <si>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</si>
  <si>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</si>
  <si>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</si>
  <si>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</si>
  <si>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</si>
  <si>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</si>
  <si>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</si>
  <si>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</si>
  <si>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</si>
  <si>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</si>
  <si>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</si>
  <si>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</si>
  <si>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</si>
  <si>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</si>
  <si>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</si>
  <si>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</si>
  <si>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</si>
  <si>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</si>
  <si>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</si>
  <si>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</si>
  <si>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</si>
  <si>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</si>
  <si>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</si>
  <si>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</si>
  <si>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</si>
  <si>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</si>
  <si>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</si>
  <si>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</si>
  <si>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</si>
  <si>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</si>
  <si>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</si>
  <si>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</si>
  <si>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</si>
  <si>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</si>
  <si>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</si>
  <si>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</si>
  <si>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</si>
  <si>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</si>
  <si>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</si>
  <si>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</si>
  <si>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</si>
  <si>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</si>
  <si>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</si>
  <si>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</si>
  <si>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</si>
  <si>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</si>
  <si>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</si>
  <si>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</si>
  <si>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</si>
  <si>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</si>
  <si>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</si>
  <si>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</si>
  <si>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</si>
  <si>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</si>
  <si>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</si>
  <si>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</si>
  <si>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</si>
  <si>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</si>
  <si>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</si>
  <si>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</si>
  <si>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</si>
  <si>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</si>
  <si>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</si>
  <si>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</si>
  <si>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</si>
  <si>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</si>
  <si>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</si>
  <si>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</si>
  <si>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</si>
  <si>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</si>
  <si>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</si>
  <si>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</si>
  <si>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</si>
  <si>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</si>
  <si>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</si>
  <si>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</si>
  <si>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</si>
  <si>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</si>
  <si>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</si>
  <si>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</si>
  <si>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</si>
  <si>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</si>
  <si>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</si>
  <si>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</si>
  <si>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</si>
  <si>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</si>
  <si>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</si>
  <si>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</si>
  <si>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</si>
  <si>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</si>
  <si>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</si>
  <si>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</si>
  <si>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</si>
  <si>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</si>
  <si>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</si>
  <si>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</si>
  <si>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</si>
  <si>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</si>
  <si>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</si>
  <si>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</si>
  <si>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</si>
  <si>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</si>
  <si>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</si>
  <si>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</si>
  <si>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</si>
  <si>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</si>
  <si>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</si>
  <si>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</si>
  <si>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</si>
  <si>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</si>
  <si>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</si>
  <si>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</si>
  <si>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</si>
  <si>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</si>
  <si>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</si>
  <si>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</si>
  <si>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</si>
  <si>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</si>
  <si>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</si>
  <si>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</si>
  <si>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</si>
  <si>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</si>
  <si>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</si>
  <si>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</si>
  <si>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</si>
  <si>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</si>
  <si>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</si>
  <si>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</si>
  <si>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</si>
  <si>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</si>
  <si>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</si>
  <si>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</si>
  <si>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</si>
  <si>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</si>
  <si>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</si>
  <si>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</si>
  <si>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</si>
  <si>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</si>
  <si>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</si>
  <si>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</si>
  <si>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</si>
  <si>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</si>
  <si>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</si>
  <si>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</si>
  <si>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</si>
  <si>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</si>
  <si>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</si>
  <si>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</si>
  <si>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</si>
  <si>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</si>
  <si>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</si>
  <si>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</si>
  <si>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</si>
  <si>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</si>
  <si>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</si>
  <si>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</si>
  <si>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</si>
  <si>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</si>
  <si>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</si>
  <si>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</si>
  <si>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</si>
  <si>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</si>
  <si>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</si>
  <si>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</si>
  <si>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</si>
  <si>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</si>
  <si>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</si>
  <si>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</si>
  <si>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</si>
  <si>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</si>
  <si>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</si>
  <si>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</si>
  <si>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</si>
  <si>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</si>
  <si>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</si>
  <si>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</si>
  <si>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</si>
  <si>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</si>
  <si>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</si>
  <si>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</si>
  <si>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</si>
  <si>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</si>
  <si>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</si>
  <si>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</si>
  <si>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</si>
  <si>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</si>
  <si>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</si>
  <si>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</si>
  <si>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</si>
  <si>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</si>
  <si>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</si>
  <si>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</si>
  <si>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</si>
  <si>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</si>
  <si>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</si>
  <si>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</si>
  <si>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</si>
  <si>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</si>
  <si>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</si>
  <si>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</si>
  <si>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</si>
  <si>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</si>
  <si>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</si>
  <si>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</si>
  <si>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</si>
  <si>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</si>
  <si>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</si>
  <si>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</si>
  <si>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</si>
  <si>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</si>
  <si>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</si>
  <si>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</si>
  <si>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</si>
  <si>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</si>
  <si>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</si>
  <si>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</si>
  <si>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</si>
  <si>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</si>
  <si>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</si>
  <si>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</si>
  <si>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</si>
  <si>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</si>
  <si>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</si>
  <si>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</si>
  <si>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</si>
  <si>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</si>
  <si>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</si>
  <si>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</si>
  <si>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</si>
  <si>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</si>
  <si>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</si>
  <si>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</si>
  <si>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</si>
  <si>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</si>
  <si>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</si>
  <si>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</si>
  <si>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</si>
  <si>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</si>
  <si>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</si>
  <si>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</si>
  <si>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</si>
  <si>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</si>
  <si>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</si>
  <si>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</si>
  <si>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</si>
  <si>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</si>
  <si>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</si>
  <si>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</si>
  <si>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</si>
  <si>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</si>
  <si>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</si>
  <si>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</si>
  <si>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</si>
  <si>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</si>
  <si>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</si>
  <si>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</si>
  <si>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</si>
  <si>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</si>
  <si>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</si>
  <si>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</si>
  <si>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</si>
  <si>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</si>
  <si>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</si>
  <si>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</si>
  <si>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</si>
  <si>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</si>
  <si>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</si>
  <si>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</si>
  <si>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</si>
  <si>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</si>
  <si>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</si>
  <si>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</si>
  <si>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</si>
  <si>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</si>
  <si>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</si>
  <si>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</si>
  <si>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</si>
  <si>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</si>
  <si>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</si>
  <si>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</si>
  <si>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</si>
  <si>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</si>
  <si>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</si>
  <si>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</si>
  <si>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</si>
  <si>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</si>
  <si>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</si>
  <si>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</si>
  <si>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</si>
  <si>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</si>
  <si>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</si>
  <si>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</si>
  <si>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</si>
  <si>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</si>
  <si>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</si>
  <si>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</si>
  <si>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</si>
  <si>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</si>
  <si>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</si>
  <si>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</si>
  <si>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</si>
  <si>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</si>
  <si>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</si>
  <si>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</si>
  <si>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</si>
  <si>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</si>
  <si>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</si>
  <si>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</si>
  <si>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</si>
  <si>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</si>
  <si>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</si>
  <si>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</si>
  <si>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</si>
  <si>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</si>
  <si>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</si>
  <si>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</si>
  <si>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</si>
  <si>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</si>
  <si>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</si>
  <si>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</si>
  <si>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</si>
  <si>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</si>
  <si>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</si>
  <si>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</si>
  <si>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</si>
  <si>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</si>
  <si>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</si>
  <si>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</si>
  <si>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</si>
  <si>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</si>
  <si>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</si>
  <si>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</si>
  <si>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</si>
  <si>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</si>
  <si>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</si>
  <si>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</si>
  <si>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</si>
  <si>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</si>
  <si>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</si>
  <si>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</si>
  <si>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</si>
  <si>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</si>
  <si>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</si>
  <si>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</si>
  <si>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</si>
  <si>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</si>
  <si>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</si>
  <si>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</si>
  <si>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</si>
  <si>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</si>
  <si>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</si>
  <si>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</si>
  <si>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</si>
  <si>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</si>
  <si>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</si>
  <si>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</si>
  <si>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</si>
  <si>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</si>
  <si>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</si>
  <si>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</si>
  <si>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</si>
  <si>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</si>
  <si>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</si>
  <si>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</si>
  <si>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</si>
  <si>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</si>
  <si>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</si>
  <si>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</si>
  <si>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</si>
  <si>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</si>
  <si>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</si>
  <si>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</si>
  <si>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</si>
  <si>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</si>
  <si>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</si>
  <si>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</si>
  <si>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</si>
  <si>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</si>
  <si>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</si>
  <si>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</si>
  <si>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</si>
  <si>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</si>
  <si>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</si>
  <si>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</si>
  <si>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</si>
  <si>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</si>
  <si>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</si>
  <si>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</si>
  <si>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</si>
  <si>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</si>
  <si>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</si>
  <si>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</si>
  <si>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</si>
  <si>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</si>
  <si>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</si>
  <si>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</si>
  <si>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</si>
  <si>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</si>
  <si>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</si>
  <si>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</si>
  <si>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</si>
  <si>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</si>
  <si>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</si>
  <si>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</si>
  <si>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</si>
  <si>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</si>
  <si>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</si>
  <si>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</si>
  <si>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</si>
  <si>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</si>
  <si>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</si>
  <si>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</si>
  <si>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</si>
  <si>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</si>
  <si>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</si>
  <si>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</si>
  <si>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</si>
  <si>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</si>
  <si>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</si>
  <si>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</si>
  <si>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</si>
  <si>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</si>
  <si>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</si>
  <si>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</si>
  <si>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</si>
  <si>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</si>
  <si>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</si>
  <si>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</si>
  <si>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</si>
  <si>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</si>
  <si>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</si>
  <si>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</si>
  <si>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</si>
  <si>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</si>
  <si>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</si>
  <si>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</si>
  <si>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</si>
  <si>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</si>
  <si>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</si>
  <si>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</si>
  <si>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</si>
  <si>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</si>
  <si>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</si>
  <si>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</si>
  <si>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</si>
  <si>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</si>
  <si>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</si>
  <si>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</si>
  <si>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</si>
  <si>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</si>
  <si>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</si>
  <si>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</si>
  <si>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</si>
  <si>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</si>
  <si>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</si>
  <si>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</si>
  <si>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</si>
  <si>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</si>
  <si>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</si>
  <si>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</si>
  <si>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</si>
  <si>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</si>
  <si>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</si>
  <si>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</si>
  <si>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</si>
  <si>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</si>
  <si>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</si>
  <si>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</si>
  <si>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</si>
  <si>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</si>
  <si>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</si>
  <si>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</si>
  <si>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</si>
  <si>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</si>
  <si>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</si>
  <si>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</si>
  <si>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</si>
  <si>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</si>
  <si>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</si>
  <si>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</si>
  <si>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</si>
  <si>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</si>
  <si>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</si>
  <si>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</si>
  <si>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</si>
  <si>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</si>
  <si>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</si>
  <si>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</si>
  <si>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</si>
  <si>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</si>
  <si>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</si>
  <si>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</si>
  <si>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</si>
  <si>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</si>
  <si>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</si>
  <si>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</si>
  <si>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</si>
  <si>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</si>
  <si>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</si>
  <si>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</si>
  <si>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</si>
  <si>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</si>
  <si>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</si>
  <si>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</si>
  <si>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</si>
  <si>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</si>
  <si>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</si>
  <si>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</si>
  <si>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</si>
  <si>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</si>
  <si>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</si>
  <si>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</si>
  <si>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</si>
  <si>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</si>
  <si>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</si>
  <si>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</si>
  <si>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</si>
  <si>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</si>
  <si>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</si>
  <si>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</si>
  <si>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</si>
  <si>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</si>
  <si>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</si>
  <si>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</si>
  <si>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</si>
  <si>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</si>
  <si>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</si>
  <si>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</si>
  <si>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</si>
  <si>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</si>
  <si>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</si>
  <si>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</si>
  <si>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</si>
  <si>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</si>
  <si>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</si>
  <si>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</si>
  <si>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</si>
  <si>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</si>
  <si>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</si>
  <si>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</si>
  <si>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</si>
  <si>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</si>
  <si>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</si>
  <si>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</si>
  <si>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</si>
  <si>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</si>
  <si>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</si>
  <si>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</si>
  <si>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</si>
  <si>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</si>
  <si>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</si>
  <si>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</si>
  <si>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</si>
  <si>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</si>
  <si>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</si>
  <si>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</si>
  <si>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</si>
  <si>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</si>
  <si>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</si>
  <si>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</si>
  <si>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</si>
  <si>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</si>
  <si>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</si>
  <si>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</si>
  <si>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</si>
  <si>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</si>
  <si>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</si>
  <si>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</si>
  <si>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</si>
  <si>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</si>
  <si>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</si>
  <si>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</si>
  <si>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</si>
  <si>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</si>
  <si>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</si>
  <si>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</si>
  <si>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</si>
  <si>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</si>
  <si>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</si>
  <si>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</si>
  <si>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</si>
  <si>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</si>
  <si>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</si>
  <si>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</si>
  <si>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</si>
  <si>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</si>
  <si>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</si>
  <si>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</si>
  <si>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</si>
  <si>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</si>
  <si>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</si>
  <si>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</si>
  <si>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</si>
  <si>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</si>
  <si>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</si>
  <si>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</si>
  <si>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</si>
  <si>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</si>
  <si>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</si>
  <si>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</si>
  <si>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</si>
  <si>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</si>
  <si>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</si>
  <si>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</si>
  <si>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</si>
  <si>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</si>
  <si>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</si>
  <si>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</si>
  <si>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</si>
  <si>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</si>
  <si>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</si>
  <si>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</si>
  <si>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</si>
  <si>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</si>
  <si>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</si>
  <si>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</si>
  <si>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</si>
  <si>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</si>
  <si>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</si>
  <si>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</si>
  <si>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</si>
  <si>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</si>
  <si>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</si>
  <si>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</si>
  <si>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</si>
  <si>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</si>
  <si>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</si>
  <si>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</si>
  <si>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</si>
  <si>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</si>
  <si>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</si>
  <si>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</si>
  <si>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</si>
  <si>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</si>
  <si>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</si>
  <si>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</si>
  <si>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</si>
  <si>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</si>
  <si>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</si>
  <si>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</si>
  <si>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</si>
  <si>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</si>
  <si>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</si>
  <si>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</si>
  <si>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</si>
  <si>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</si>
  <si>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</si>
  <si>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</si>
  <si>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</si>
  <si>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</si>
  <si>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</si>
  <si>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</si>
  <si>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</si>
  <si>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</si>
  <si>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</si>
  <si>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</si>
  <si>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</si>
  <si>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</si>
  <si>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</si>
  <si>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</si>
  <si>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</si>
  <si>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</si>
  <si>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</si>
  <si>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</si>
  <si>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</si>
  <si>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</si>
  <si>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</si>
  <si>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</si>
  <si>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</si>
  <si>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</si>
  <si>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</si>
  <si>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</si>
  <si>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</si>
  <si>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</si>
  <si>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</si>
  <si>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</si>
  <si>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</si>
  <si>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</si>
  <si>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</si>
  <si>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</si>
  <si>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</si>
  <si>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</si>
  <si>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</si>
  <si>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</si>
  <si>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</si>
  <si>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</si>
  <si>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</si>
  <si>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</si>
  <si>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</si>
  <si>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</si>
  <si>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</si>
  <si>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</si>
  <si>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</si>
  <si>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</si>
  <si>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</si>
  <si>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</si>
  <si>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</si>
  <si>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</si>
  <si>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</si>
  <si>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</si>
  <si>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</si>
  <si>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</si>
  <si>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</si>
  <si>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</si>
  <si>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</si>
  <si>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</si>
  <si>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</si>
  <si>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</si>
  <si>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</si>
  <si>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</si>
  <si>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</si>
  <si>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</si>
  <si>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</si>
  <si>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</si>
  <si>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</si>
  <si>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</si>
  <si>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</si>
  <si>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</si>
  <si>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</si>
  <si>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</si>
  <si>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</si>
  <si>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</si>
  <si>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</si>
  <si>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</si>
  <si>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</si>
  <si>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</si>
  <si>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</si>
  <si>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</si>
  <si>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</si>
  <si>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</si>
  <si>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</si>
  <si>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</si>
  <si>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</si>
  <si>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</si>
  <si>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</si>
  <si>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</si>
  <si>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</si>
  <si>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</si>
  <si>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</si>
  <si>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</si>
  <si>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</si>
  <si>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</si>
  <si>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</si>
  <si>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</si>
  <si>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</si>
  <si>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</si>
  <si>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</si>
  <si>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</si>
  <si>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</si>
  <si>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</si>
  <si>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</si>
  <si>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</si>
  <si>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</si>
  <si>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</si>
  <si>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</si>
  <si>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</si>
  <si>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</si>
  <si>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</si>
  <si>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</si>
  <si>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</si>
  <si>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</si>
  <si>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</si>
  <si>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</si>
  <si>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</si>
  <si>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</si>
  <si>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</si>
  <si>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</si>
  <si>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</si>
  <si>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</si>
  <si>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</si>
  <si>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</si>
  <si>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</si>
  <si>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</si>
  <si>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</si>
  <si>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</si>
  <si>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</si>
  <si>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</si>
  <si>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</si>
  <si>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</si>
  <si>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</si>
  <si>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</si>
  <si>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</si>
  <si>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</si>
  <si>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</si>
  <si>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</si>
  <si>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</si>
  <si>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</si>
  <si>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</si>
  <si>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</si>
  <si>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</si>
  <si>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</si>
  <si>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</si>
  <si>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</si>
  <si>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</si>
  <si>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</si>
  <si>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</si>
  <si>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</si>
  <si>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</si>
  <si>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</si>
  <si>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</si>
  <si>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</si>
  <si>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</si>
  <si>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</si>
  <si>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</si>
  <si>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</si>
  <si>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</si>
  <si>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</si>
  <si>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</si>
  <si>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</si>
  <si>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</si>
  <si>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</si>
  <si>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</si>
  <si>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</si>
  <si>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</si>
  <si>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</si>
  <si>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</si>
  <si>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</si>
  <si>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</si>
  <si>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</si>
  <si>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</si>
  <si>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</si>
  <si>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</si>
  <si>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</si>
  <si>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</si>
  <si>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</si>
  <si>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</si>
  <si>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</si>
  <si>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</si>
  <si>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</si>
  <si>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</si>
  <si>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</si>
  <si>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</si>
  <si>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</si>
  <si>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</si>
  <si>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</si>
  <si>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</si>
  <si>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</si>
  <si>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</si>
  <si>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</si>
  <si>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</si>
  <si>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</si>
  <si>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</si>
  <si>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</si>
  <si>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</si>
  <si>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</si>
  <si>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</si>
  <si>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</si>
  <si>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</si>
  <si>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</si>
  <si>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</si>
  <si>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</si>
  <si>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</si>
  <si>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</si>
  <si>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</si>
  <si>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</si>
  <si>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</si>
  <si>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</si>
  <si>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</si>
  <si>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</si>
  <si>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</si>
  <si>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</si>
  <si>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</si>
  <si>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</si>
  <si>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</si>
  <si>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</si>
  <si>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</si>
  <si>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</si>
  <si>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</si>
  <si>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</si>
  <si>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</si>
  <si>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</si>
  <si>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</si>
  <si>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</si>
  <si>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</si>
  <si>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</si>
  <si>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</si>
  <si>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</si>
  <si>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</si>
  <si>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</si>
  <si>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</si>
  <si>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</si>
  <si>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</si>
  <si>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</si>
  <si>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</si>
  <si>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</si>
  <si>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</si>
  <si>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</si>
  <si>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</si>
  <si>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</si>
  <si>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</si>
  <si>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</si>
  <si>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</si>
  <si>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</si>
  <si>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</si>
  <si>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</si>
  <si>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</si>
  <si>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</si>
  <si>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</si>
  <si>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</si>
  <si>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</si>
  <si>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</si>
  <si>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</si>
  <si>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</si>
  <si>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</si>
  <si>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</si>
  <si>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</si>
  <si>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</si>
  <si>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</si>
  <si>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</si>
  <si>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</si>
  <si>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</si>
  <si>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</si>
  <si>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</si>
  <si>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</si>
  <si>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</si>
  <si>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</si>
  <si>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</si>
  <si>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</si>
  <si>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</si>
  <si>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</si>
  <si>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</si>
  <si>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</si>
  <si>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</si>
  <si>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</si>
  <si>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</si>
  <si>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</si>
  <si>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</si>
  <si>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</si>
  <si>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</si>
  <si>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</si>
  <si>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</si>
  <si>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</si>
  <si>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</si>
  <si>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</si>
  <si>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</si>
  <si>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</si>
  <si>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</si>
  <si>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</si>
  <si>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</si>
  <si>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</si>
  <si>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</si>
  <si>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</si>
  <si>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</si>
  <si>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</si>
  <si>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</si>
  <si>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</si>
  <si>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</si>
  <si>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</si>
  <si>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</si>
  <si>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</si>
  <si>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</si>
  <si>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</si>
  <si>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</si>
  <si>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</si>
  <si>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</si>
  <si>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</si>
  <si>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</si>
  <si>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</si>
  <si>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</si>
  <si>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</si>
  <si>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</si>
  <si>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</si>
  <si>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</si>
  <si>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</si>
  <si>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</si>
  <si>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</si>
  <si>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</si>
  <si>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</si>
  <si>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</si>
  <si>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</si>
  <si>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</si>
  <si>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</si>
  <si>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</si>
  <si>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</si>
  <si>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</si>
  <si>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</si>
  <si>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</si>
  <si>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</si>
  <si>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</si>
  <si>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</si>
  <si>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</si>
  <si>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</si>
  <si>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</si>
  <si>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</si>
  <si>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</si>
  <si>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</si>
  <si>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</si>
  <si>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</si>
  <si>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</si>
  <si>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</si>
  <si>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</si>
  <si>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</si>
  <si>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</si>
  <si>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</si>
  <si>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</si>
  <si>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</si>
  <si>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</si>
  <si>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</si>
  <si>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</si>
  <si>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</si>
  <si>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</si>
  <si>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</si>
  <si>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</si>
  <si>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</si>
  <si>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</si>
  <si>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</si>
  <si>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</si>
  <si>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</si>
  <si>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</si>
  <si>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</si>
  <si>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</si>
  <si>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</si>
  <si>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</si>
  <si>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</si>
  <si>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</si>
  <si>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</si>
  <si>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</si>
  <si>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</si>
  <si>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</si>
  <si>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</si>
  <si>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</si>
  <si>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</si>
  <si>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</si>
  <si>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</si>
  <si>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</si>
  <si>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</si>
  <si>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</si>
  <si>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</si>
  <si>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</si>
  <si>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</si>
  <si>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</si>
  <si>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</si>
  <si>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</si>
  <si>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</si>
  <si>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</si>
  <si>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</si>
  <si>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</si>
  <si>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</si>
  <si>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</si>
  <si>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</si>
  <si>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</si>
  <si>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</si>
  <si>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</si>
  <si>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</si>
  <si>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</si>
  <si>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</si>
  <si>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</si>
  <si>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</si>
  <si>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</si>
  <si>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</si>
  <si>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</si>
  <si>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</si>
  <si>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</si>
  <si>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</si>
  <si>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</si>
  <si>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</si>
  <si>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</si>
  <si>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</si>
  <si>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</si>
  <si>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</si>
  <si>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</si>
  <si>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</si>
  <si>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</si>
  <si>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</si>
  <si>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</si>
  <si>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</si>
  <si>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</si>
  <si>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</si>
  <si>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</si>
  <si>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</si>
  <si>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</si>
  <si>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</si>
  <si>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</si>
  <si>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</si>
  <si>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</si>
  <si>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</si>
  <si>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</si>
  <si>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</si>
  <si>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</si>
  <si>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</si>
  <si>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</si>
  <si>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</si>
  <si>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</si>
  <si>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</si>
  <si>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</si>
  <si>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</si>
  <si>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</si>
  <si>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</si>
  <si>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</si>
  <si>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</si>
  <si>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</si>
  <si>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</si>
  <si>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</si>
  <si>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</si>
  <si>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</si>
  <si>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</si>
  <si>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</si>
  <si>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</si>
  <si>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</si>
  <si>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</si>
  <si>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</si>
  <si>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</si>
  <si>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</si>
  <si>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</si>
  <si>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</si>
  <si>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</si>
  <si>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</si>
  <si>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</si>
  <si>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</si>
  <si>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</si>
  <si>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</si>
  <si>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</si>
  <si>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</si>
  <si>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</si>
  <si>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</si>
  <si>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</si>
  <si>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</si>
  <si>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</si>
  <si>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</si>
  <si>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</si>
  <si>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</si>
  <si>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</si>
  <si>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</si>
  <si>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</si>
  <si>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</si>
  <si>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</si>
  <si>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</si>
  <si>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</si>
  <si>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</si>
  <si>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</si>
  <si>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</si>
  <si>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</si>
  <si>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</si>
  <si>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</si>
  <si>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</si>
  <si>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</si>
  <si>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</si>
  <si>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</si>
  <si>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</si>
  <si>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</si>
  <si>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</si>
  <si>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</si>
  <si>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</si>
  <si>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</si>
  <si>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</si>
  <si>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</si>
  <si>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</si>
  <si>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</si>
  <si>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</si>
  <si>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</si>
  <si>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</si>
  <si>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</si>
  <si>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</si>
  <si>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</si>
  <si>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</si>
  <si>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</si>
  <si>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</si>
  <si>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</si>
  <si>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</si>
  <si>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</si>
  <si>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</si>
  <si>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</si>
  <si>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</si>
  <si>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</si>
  <si>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</si>
  <si>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</si>
  <si>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</si>
  <si>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</si>
  <si>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</si>
  <si>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</si>
  <si>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</si>
  <si>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</si>
  <si>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</si>
  <si>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</si>
  <si>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</si>
  <si>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</si>
  <si>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</si>
  <si>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</si>
  <si>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</si>
  <si>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</si>
  <si>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</si>
  <si>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</si>
  <si>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</si>
  <si>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</si>
  <si>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</si>
  <si>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</si>
  <si>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</si>
  <si>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</si>
  <si>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</si>
  <si>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</si>
  <si>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</si>
  <si>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</si>
  <si>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</si>
  <si>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</si>
  <si>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</si>
  <si>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</si>
  <si>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</si>
  <si>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</si>
  <si>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</si>
  <si>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</si>
  <si>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</si>
  <si>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</si>
  <si>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</si>
  <si>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</si>
  <si>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</si>
  <si>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</si>
  <si>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</si>
  <si>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</si>
  <si>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</si>
  <si>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</si>
  <si>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</si>
  <si>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</si>
  <si>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</si>
  <si>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</si>
  <si>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</si>
  <si>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</si>
  <si>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</si>
  <si>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</si>
  <si>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</si>
  <si>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</si>
  <si>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</si>
  <si>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</si>
  <si>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</si>
  <si>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</si>
  <si>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</si>
  <si>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</si>
  <si>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</si>
  <si>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</si>
  <si>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</si>
  <si>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</si>
  <si>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</si>
  <si>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</si>
  <si>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</si>
  <si>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</si>
  <si>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</si>
  <si>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</si>
  <si>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</si>
  <si>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</si>
  <si>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</si>
  <si>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</si>
  <si>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</si>
  <si>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</si>
  <si>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</si>
  <si>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</si>
  <si>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</si>
  <si>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</si>
  <si>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</si>
  <si>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</si>
  <si>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</si>
  <si>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</si>
  <si>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</si>
  <si>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</si>
  <si>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</si>
  <si>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</si>
  <si>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</si>
  <si>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</si>
  <si>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</si>
  <si>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</si>
  <si>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</si>
  <si>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</si>
  <si>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</si>
  <si>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</si>
  <si>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</si>
  <si>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</si>
  <si>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</si>
  <si>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</si>
  <si>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</si>
  <si>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</si>
  <si>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</si>
  <si>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</si>
  <si>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</si>
  <si>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</si>
  <si>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</si>
  <si>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</si>
  <si>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</si>
  <si>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</si>
  <si>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</si>
  <si>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</si>
  <si>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</si>
  <si>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</si>
  <si>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</si>
  <si>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</si>
  <si>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</si>
  <si>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</si>
  <si>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</si>
  <si>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</si>
  <si>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</si>
  <si>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</si>
  <si>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</si>
  <si>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</si>
  <si>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</si>
  <si>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</si>
  <si>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</si>
  <si>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</si>
  <si>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</si>
  <si>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</si>
  <si>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</si>
  <si>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</si>
  <si>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</si>
  <si>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</si>
  <si>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</si>
  <si>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</si>
  <si>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</si>
  <si>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</si>
  <si>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</si>
  <si>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</si>
  <si>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</si>
  <si>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</si>
  <si>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</si>
  <si>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</si>
  <si>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</si>
  <si>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</si>
  <si>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</si>
  <si>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</si>
  <si>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</si>
  <si>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</si>
  <si>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</si>
  <si>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</si>
  <si>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</si>
  <si>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</si>
  <si>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</si>
  <si>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</si>
  <si>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</si>
  <si>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</si>
  <si>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</si>
  <si>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</si>
  <si>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</si>
  <si>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</si>
  <si>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</si>
  <si>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</si>
  <si>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</si>
  <si>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</si>
  <si>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</si>
  <si>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</si>
  <si>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</si>
  <si>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</si>
  <si>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</si>
  <si>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</si>
  <si>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</si>
  <si>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</si>
  <si>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</si>
  <si>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</si>
  <si>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</si>
  <si>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</si>
  <si>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</si>
  <si>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</si>
  <si>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</si>
  <si>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</si>
  <si>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</si>
  <si>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</si>
  <si>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</si>
  <si>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</si>
  <si>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</si>
  <si>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</si>
  <si>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</si>
  <si>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</si>
  <si>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</si>
  <si>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</si>
  <si>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</si>
  <si>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</si>
  <si>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</si>
  <si>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</si>
  <si>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</si>
  <si>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</si>
  <si>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</si>
  <si>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</si>
  <si>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</si>
  <si>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</si>
  <si>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</si>
  <si>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</si>
  <si>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</si>
  <si>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</si>
  <si>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</si>
  <si>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</si>
  <si>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</si>
  <si>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</si>
  <si>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</si>
  <si>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</si>
  <si>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</si>
  <si>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</si>
  <si>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</si>
  <si>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</si>
  <si>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</si>
  <si>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</si>
  <si>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</si>
  <si>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</si>
  <si>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</si>
  <si>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</si>
  <si>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</si>
  <si>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</si>
  <si>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</si>
  <si>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</si>
  <si>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</si>
  <si>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</si>
  <si>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</si>
  <si>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</si>
  <si>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</si>
  <si>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</si>
  <si>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</si>
  <si>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</si>
  <si>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</si>
  <si>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</si>
  <si>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</si>
  <si>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</si>
  <si>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</si>
  <si>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</si>
  <si>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</si>
  <si>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</si>
  <si>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</si>
  <si>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</si>
  <si>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</si>
  <si>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</si>
  <si>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</si>
  <si>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</si>
  <si>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</si>
  <si>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</si>
  <si>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</si>
  <si>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</si>
  <si>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</si>
  <si>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</si>
  <si>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</si>
  <si>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</si>
  <si>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</si>
  <si>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</si>
  <si>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</si>
  <si>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</si>
  <si>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</si>
  <si>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</si>
  <si>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</si>
  <si>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</si>
  <si>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</si>
  <si>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</si>
  <si>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</si>
  <si>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</si>
  <si>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</si>
  <si>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</si>
  <si>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</si>
  <si>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</si>
  <si>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</si>
  <si>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</si>
  <si>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</si>
  <si>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</si>
  <si>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</si>
  <si>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</si>
  <si>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</si>
  <si>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</si>
  <si>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</si>
  <si>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</si>
  <si>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</si>
  <si>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</si>
  <si>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</si>
  <si>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</si>
  <si>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</si>
  <si>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</si>
  <si>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</si>
  <si>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</si>
  <si>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</si>
  <si>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</si>
  <si>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</si>
  <si>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</si>
  <si>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</si>
  <si>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</si>
  <si>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</si>
  <si>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</si>
  <si>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</si>
  <si>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</si>
  <si>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</si>
  <si>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</si>
  <si>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</si>
  <si>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</si>
  <si>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</si>
  <si>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</si>
  <si>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</si>
  <si>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</si>
  <si>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</si>
  <si>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</si>
  <si>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</si>
  <si>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</si>
  <si>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</si>
  <si>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</si>
  <si>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</si>
  <si>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</si>
  <si>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</si>
  <si>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</si>
  <si>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</si>
  <si>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</si>
  <si>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</si>
  <si>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</si>
  <si>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</si>
  <si>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</si>
  <si>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</si>
  <si>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</si>
  <si>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</si>
  <si>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</si>
  <si>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</si>
  <si>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</si>
  <si>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</si>
  <si>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</si>
  <si>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</si>
  <si>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</si>
  <si>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</si>
  <si>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</si>
  <si>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</si>
  <si>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</si>
  <si>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</si>
  <si>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</si>
  <si>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</si>
  <si>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</si>
  <si>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</si>
  <si>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</si>
  <si>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</si>
  <si>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</si>
  <si>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</si>
  <si>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</si>
  <si>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</si>
  <si>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</si>
  <si>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</si>
  <si>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</si>
  <si>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</si>
  <si>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</si>
  <si>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</si>
  <si>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</si>
  <si>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</si>
  <si>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</si>
  <si>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</si>
  <si>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</si>
  <si>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</si>
  <si>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</si>
  <si>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</si>
  <si>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</si>
  <si>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</si>
  <si>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</si>
  <si>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</si>
  <si>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</si>
  <si>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</si>
  <si>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</si>
  <si>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</si>
  <si>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</si>
  <si>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</si>
  <si>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</si>
  <si>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</si>
  <si>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</si>
  <si>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</si>
  <si>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</si>
  <si>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</si>
  <si>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</si>
  <si>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</si>
  <si>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</si>
  <si>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</si>
  <si>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</si>
  <si>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</si>
  <si>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</si>
  <si>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</si>
  <si>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</si>
  <si>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</si>
  <si>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</si>
  <si>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</si>
  <si>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</si>
  <si>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</si>
  <si>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</si>
  <si>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</si>
  <si>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</si>
  <si>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</si>
  <si>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</si>
  <si>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</si>
  <si>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</si>
  <si>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</si>
  <si>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</si>
  <si>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</si>
  <si>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</si>
  <si>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</si>
  <si>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</si>
  <si>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</si>
  <si>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</si>
  <si>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</si>
  <si>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</si>
  <si>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</si>
  <si>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</si>
  <si>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</si>
  <si>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</si>
  <si>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</si>
  <si>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</si>
  <si>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</si>
  <si>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</si>
  <si>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</si>
  <si>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</si>
  <si>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</si>
  <si>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</si>
  <si>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</si>
  <si>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</si>
  <si>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</si>
  <si>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</si>
  <si>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</si>
  <si>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</si>
  <si>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</si>
  <si>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</si>
  <si>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</si>
  <si>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</si>
  <si>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</si>
  <si>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</si>
  <si>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</si>
  <si>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</si>
  <si>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</si>
  <si>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</si>
  <si>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</si>
  <si>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</si>
  <si>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</si>
  <si>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</si>
  <si>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</si>
  <si>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</si>
  <si>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</si>
  <si>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</si>
  <si>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</si>
  <si>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</si>
  <si>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</si>
  <si>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</si>
  <si>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</si>
  <si>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</si>
  <si>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</si>
  <si>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</si>
  <si>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</si>
  <si>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</si>
  <si>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</si>
  <si>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</si>
  <si>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</si>
  <si>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</si>
  <si>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</si>
  <si>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</si>
  <si>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</si>
  <si>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</si>
  <si>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</si>
  <si>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</si>
  <si>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</si>
  <si>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</si>
  <si>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</si>
  <si>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</si>
  <si>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</si>
  <si>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</si>
  <si>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</si>
  <si>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</si>
  <si>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</si>
  <si>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</si>
  <si>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</si>
  <si>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</si>
  <si>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</si>
  <si>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</si>
  <si>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</si>
  <si>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</si>
  <si>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</si>
  <si>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</si>
  <si>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</si>
  <si>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</si>
  <si>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</si>
  <si>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</si>
  <si>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</si>
  <si>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</si>
  <si>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</si>
  <si>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</si>
  <si>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</si>
  <si>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</si>
  <si>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</si>
  <si>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</si>
  <si>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</si>
  <si>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</si>
  <si>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</si>
  <si>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</si>
  <si>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</si>
  <si>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</si>
  <si>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</si>
  <si>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</si>
  <si>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</si>
  <si>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</si>
  <si>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</si>
  <si>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</si>
  <si>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</si>
  <si>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</si>
  <si>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</si>
  <si>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</si>
  <si>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</si>
  <si>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</si>
  <si>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</si>
  <si>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</si>
  <si>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</si>
  <si>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</si>
  <si>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</si>
  <si>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</si>
  <si>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</si>
  <si>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</si>
  <si>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</si>
  <si>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</si>
  <si>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</si>
  <si>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</si>
  <si>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</si>
  <si>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</si>
  <si>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</si>
  <si>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</si>
  <si>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</si>
  <si>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</si>
  <si>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</si>
  <si>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</si>
  <si>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</si>
  <si>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</si>
  <si>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</si>
  <si>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</si>
  <si>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</si>
  <si>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</si>
  <si>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</si>
  <si>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</si>
  <si>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</si>
  <si>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</si>
  <si>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</si>
  <si>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</si>
  <si>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</si>
  <si>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</si>
  <si>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</si>
  <si>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</si>
  <si>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</si>
  <si>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</si>
  <si>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</si>
  <si>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</si>
  <si>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</si>
  <si>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</si>
  <si>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</si>
  <si>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</si>
  <si>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</si>
  <si>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</si>
  <si>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</si>
  <si>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</si>
  <si>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</si>
  <si>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</si>
  <si>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</si>
  <si>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</si>
  <si>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</si>
  <si>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</si>
  <si>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</si>
  <si>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</si>
  <si>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</si>
  <si>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</si>
  <si>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</si>
  <si>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</si>
  <si>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</si>
  <si>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</si>
  <si>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</si>
  <si>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</si>
  <si>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</si>
  <si>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</si>
  <si>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</si>
  <si>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</si>
  <si>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</si>
  <si>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</si>
  <si>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</si>
  <si>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</si>
  <si>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</si>
  <si>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</si>
  <si>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</si>
  <si>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</si>
  <si>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</si>
  <si>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</si>
  <si>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</si>
  <si>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</si>
  <si>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</si>
  <si>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</si>
  <si>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</si>
  <si>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</si>
  <si>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</si>
  <si>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</si>
  <si>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</si>
  <si>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</si>
  <si>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</si>
  <si>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</si>
  <si>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</si>
  <si>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</si>
  <si>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</si>
  <si>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</si>
  <si>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</si>
  <si>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</si>
  <si>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</si>
  <si>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</si>
  <si>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</si>
  <si>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</si>
  <si>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</si>
  <si>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</si>
  <si>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</si>
  <si>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</si>
  <si>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</si>
  <si>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</si>
  <si>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</si>
  <si>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</si>
  <si>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</si>
  <si>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</si>
  <si>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</si>
  <si>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</si>
  <si>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</si>
  <si>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</si>
  <si>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</si>
  <si>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</si>
  <si>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</si>
  <si>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</si>
  <si>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</si>
  <si>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</si>
  <si>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</si>
  <si>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</si>
  <si>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</si>
  <si>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</si>
  <si>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</si>
  <si>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</si>
  <si>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</si>
  <si>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</si>
  <si>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</si>
  <si>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</si>
  <si>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</si>
  <si>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</si>
  <si>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</si>
  <si>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</si>
  <si>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</si>
  <si>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</si>
  <si>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</si>
  <si>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</si>
  <si>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</si>
  <si>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</si>
  <si>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</si>
  <si>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</si>
  <si>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</si>
  <si>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</si>
  <si>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</si>
  <si>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</si>
  <si>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</si>
  <si>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</si>
  <si>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</si>
  <si>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</si>
  <si>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</si>
  <si>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</si>
  <si>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</si>
  <si>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</si>
  <si>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</si>
  <si>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</si>
  <si>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</si>
  <si>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</si>
  <si>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</si>
  <si>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</si>
  <si>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</si>
  <si>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</si>
  <si>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</si>
  <si>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</si>
  <si>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</si>
  <si>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</si>
  <si>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</si>
  <si>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</si>
  <si>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</si>
  <si>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</si>
  <si>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</si>
  <si>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</si>
  <si>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</si>
  <si>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</si>
  <si>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</si>
  <si>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</si>
  <si>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</si>
  <si>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</si>
  <si>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</si>
  <si>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</si>
  <si>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</si>
  <si>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</si>
  <si>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</si>
  <si>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</si>
  <si>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</si>
  <si>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</si>
  <si>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</si>
  <si>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</si>
  <si>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</si>
  <si>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</si>
  <si>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</si>
  <si>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</si>
  <si>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</si>
  <si>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</si>
  <si>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</si>
  <si>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</si>
  <si>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</si>
  <si>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</si>
  <si>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</si>
  <si>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</si>
  <si>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</si>
  <si>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</si>
  <si>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</si>
  <si>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</si>
  <si>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</si>
  <si>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</si>
  <si>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</si>
  <si>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</si>
  <si>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</si>
  <si>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</si>
  <si>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</si>
  <si>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</si>
  <si>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</si>
  <si>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</si>
  <si>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</si>
  <si>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</si>
  <si>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</si>
  <si>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</si>
  <si>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</si>
  <si>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</si>
  <si>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</si>
  <si>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</si>
  <si>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</si>
  <si>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</si>
  <si>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</si>
  <si>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</si>
  <si>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</si>
  <si>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</si>
  <si>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</si>
  <si>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</si>
  <si>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</si>
  <si>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</si>
  <si>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</si>
  <si>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</si>
  <si>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</si>
  <si>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</si>
  <si>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</si>
  <si>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</si>
  <si>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</si>
  <si>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</si>
  <si>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</si>
  <si>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</si>
  <si>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</si>
  <si>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</si>
  <si>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</si>
  <si>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</si>
  <si>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</si>
  <si>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</si>
  <si>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</si>
  <si>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</si>
  <si>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</si>
  <si>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</si>
  <si>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</si>
  <si>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</si>
  <si>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</si>
  <si>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</si>
  <si>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</si>
  <si>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</si>
  <si>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</si>
  <si>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</si>
  <si>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</si>
  <si>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</si>
  <si>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</si>
  <si>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</si>
  <si>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</si>
  <si>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</si>
  <si>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</si>
  <si>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</si>
  <si>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</si>
  <si>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</si>
  <si>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</si>
  <si>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</si>
  <si>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</si>
  <si>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</si>
  <si>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</si>
  <si>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</si>
  <si>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</si>
  <si>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</si>
  <si>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</si>
  <si>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</si>
  <si>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</si>
  <si>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</si>
  <si>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</si>
  <si>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</si>
  <si>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</si>
  <si>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</si>
  <si>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</si>
  <si>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</si>
  <si>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</si>
  <si>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</si>
  <si>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</si>
  <si>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</si>
  <si>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</si>
  <si>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</si>
  <si>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</si>
  <si>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</si>
  <si>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</si>
  <si>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</si>
  <si>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</si>
  <si>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</si>
  <si>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</si>
  <si>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</si>
  <si>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</si>
  <si>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</si>
  <si>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</si>
  <si>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</si>
  <si>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</si>
  <si>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</si>
  <si>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</si>
  <si>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</si>
  <si>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</si>
  <si>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</si>
  <si>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</si>
  <si>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</si>
  <si>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</si>
  <si>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</si>
  <si>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</si>
  <si>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</si>
  <si>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</si>
  <si>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</si>
  <si>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</si>
  <si>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</si>
  <si>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</si>
  <si>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</si>
  <si>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</si>
  <si>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</si>
  <si>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</si>
  <si>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</si>
  <si>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</si>
  <si>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</si>
  <si>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</si>
  <si>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</si>
  <si>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</si>
  <si>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</si>
  <si>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</si>
  <si>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</si>
  <si>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</si>
  <si>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</si>
  <si>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</si>
  <si>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</si>
  <si>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</si>
  <si>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</si>
  <si>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</si>
  <si>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</si>
  <si>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</si>
  <si>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</si>
  <si>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</si>
  <si>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</si>
  <si>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</si>
  <si>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</si>
  <si>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</si>
  <si>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</si>
  <si>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</si>
  <si>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</si>
  <si>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</si>
  <si>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</si>
  <si>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</si>
  <si>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</si>
  <si>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</si>
  <si>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</si>
  <si>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</si>
  <si>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</si>
  <si>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</si>
  <si>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</si>
  <si>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</si>
  <si>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</si>
  <si>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</si>
  <si>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</si>
  <si>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</si>
  <si>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</si>
  <si>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</si>
  <si>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</si>
  <si>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</si>
  <si>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</si>
  <si>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</si>
  <si>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</si>
  <si>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</si>
  <si>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</si>
  <si>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</si>
  <si>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</si>
  <si>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</si>
  <si>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</si>
  <si>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</si>
  <si>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</si>
  <si>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</si>
  <si>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</si>
  <si>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</si>
  <si>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</si>
  <si>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</si>
  <si>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</si>
  <si>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</si>
  <si>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</si>
  <si>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</si>
  <si>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</si>
  <si>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</si>
  <si>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</si>
  <si>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</si>
  <si>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</si>
  <si>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</si>
  <si>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</si>
  <si>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</si>
  <si>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</si>
  <si>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</si>
  <si>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</si>
  <si>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</si>
  <si>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</si>
  <si>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</si>
  <si>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</si>
  <si>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</si>
  <si>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</si>
  <si>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</si>
  <si>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</si>
  <si>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</si>
  <si>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</si>
  <si>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</si>
  <si>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</si>
  <si>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</si>
  <si>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</si>
  <si>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</si>
  <si>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</si>
  <si>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</si>
  <si>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</si>
  <si>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</si>
  <si>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</si>
  <si>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</si>
  <si>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</si>
  <si>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</si>
  <si>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</si>
  <si>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</si>
  <si>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</si>
  <si>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</si>
  <si>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</si>
  <si>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</si>
  <si>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</si>
  <si>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</si>
  <si>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</si>
  <si>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</si>
  <si>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</si>
  <si>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</si>
  <si>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</si>
  <si>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</si>
  <si>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</si>
  <si>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</si>
  <si>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</si>
  <si>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</si>
  <si>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</si>
  <si>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</si>
  <si>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</si>
  <si>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</si>
  <si>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</si>
  <si>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</si>
  <si>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</si>
  <si>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</si>
  <si>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</si>
  <si>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</si>
  <si>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</si>
  <si>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</si>
  <si>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</si>
  <si>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</si>
  <si>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</si>
  <si>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</si>
  <si>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</si>
  <si>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</si>
  <si>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</si>
  <si>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</si>
  <si>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</si>
  <si>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</si>
  <si>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</si>
  <si>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</si>
  <si>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</si>
  <si>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</si>
  <si>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</si>
  <si>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</si>
  <si>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</si>
  <si>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</si>
  <si>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</si>
  <si>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</si>
  <si>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</si>
  <si>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</si>
  <si>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</si>
  <si>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</si>
  <si>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</si>
  <si>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</si>
  <si>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</si>
  <si>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</si>
  <si>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</si>
  <si>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</si>
  <si>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</si>
  <si>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</si>
  <si>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</si>
  <si>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</si>
  <si>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</si>
  <si>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</si>
  <si>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</si>
  <si>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</si>
  <si>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</si>
  <si>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</si>
  <si>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</si>
  <si>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</si>
  <si>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</si>
  <si>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</si>
  <si>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</si>
  <si>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</si>
  <si>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</si>
  <si>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</si>
  <si>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</si>
  <si>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</si>
  <si>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</si>
  <si>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</si>
  <si>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</si>
  <si>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</si>
  <si>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</si>
  <si>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</si>
  <si>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</si>
  <si>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</si>
  <si>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</si>
  <si>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</si>
  <si>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</si>
  <si>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</si>
  <si>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</si>
  <si>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</si>
  <si>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</si>
  <si>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</si>
  <si>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</si>
  <si>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</si>
  <si>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</si>
  <si>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</si>
  <si>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</si>
  <si>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</si>
  <si>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</si>
  <si>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</si>
  <si>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</si>
  <si>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</si>
  <si>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</si>
  <si>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</si>
  <si>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</si>
  <si>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</si>
  <si>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</si>
  <si>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</si>
  <si>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</si>
  <si>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</si>
  <si>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</si>
  <si>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</si>
  <si>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</si>
  <si>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</si>
  <si>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</si>
  <si>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</si>
  <si>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</si>
  <si>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</si>
  <si>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</si>
  <si>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</si>
  <si>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</si>
  <si>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</si>
  <si>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</si>
  <si>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</si>
  <si>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</si>
  <si>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</si>
  <si>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</si>
  <si>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</si>
  <si>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</si>
  <si>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</si>
  <si>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</si>
  <si>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</si>
  <si>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</si>
  <si>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</si>
  <si>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</si>
  <si>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</si>
  <si>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</si>
  <si>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</si>
  <si>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</si>
  <si>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</si>
  <si>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</si>
  <si>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</si>
  <si>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</si>
  <si>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</si>
  <si>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</si>
  <si>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</si>
  <si>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</si>
  <si>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</si>
  <si>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</si>
  <si>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</si>
  <si>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</si>
  <si>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</si>
  <si>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</si>
  <si>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</si>
  <si>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</si>
  <si>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</si>
  <si>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</si>
  <si>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</si>
  <si>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</si>
  <si>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</si>
  <si>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</si>
  <si>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</si>
  <si>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</si>
  <si>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</si>
  <si>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</si>
  <si>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</si>
  <si>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</si>
  <si>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</si>
  <si>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</si>
  <si>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</si>
  <si>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</si>
  <si>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</si>
  <si>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</si>
  <si>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</si>
  <si>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</si>
  <si>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</si>
  <si>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</si>
  <si>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</si>
  <si>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</si>
  <si>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</si>
  <si>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</si>
  <si>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</si>
  <si>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</si>
  <si>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</si>
  <si>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</si>
  <si>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</si>
  <si>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</si>
  <si>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</si>
  <si>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</si>
  <si>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</si>
  <si>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</si>
  <si>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</si>
  <si>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</si>
  <si>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</si>
  <si>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</si>
  <si>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</si>
  <si>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</si>
  <si>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</si>
  <si>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</si>
  <si>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</si>
  <si>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</si>
  <si>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</si>
  <si>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</si>
  <si>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</si>
  <si>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</si>
  <si>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</si>
  <si>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</si>
  <si>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</si>
  <si>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</si>
  <si>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</si>
  <si>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</si>
  <si>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</si>
  <si>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</si>
  <si>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</si>
  <si>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</si>
  <si>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</si>
  <si>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</si>
  <si>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</si>
  <si>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</si>
  <si>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</si>
  <si>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</si>
  <si>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</si>
  <si>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</si>
  <si>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</si>
  <si>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</si>
  <si>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</si>
  <si>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</si>
  <si>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</si>
  <si>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</si>
  <si>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</si>
  <si>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</si>
  <si>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</si>
  <si>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</si>
  <si>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</si>
  <si>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</si>
  <si>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</si>
  <si>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</si>
  <si>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</si>
  <si>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</si>
  <si>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</si>
  <si>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</si>
  <si>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</si>
  <si>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</si>
  <si>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</si>
  <si>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</si>
  <si>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</si>
  <si>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</si>
  <si>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</si>
  <si>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</si>
  <si>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</si>
  <si>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</si>
  <si>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</si>
  <si>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</si>
  <si>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</si>
  <si>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</si>
  <si>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</si>
  <si>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</si>
  <si>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</si>
  <si>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</si>
  <si>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</si>
  <si>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</si>
  <si>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</si>
  <si>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</si>
  <si>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</si>
  <si>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</si>
  <si>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</si>
  <si>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</si>
  <si>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</si>
  <si>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</si>
  <si>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</si>
  <si>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</si>
  <si>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</si>
  <si>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</si>
  <si>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</si>
  <si>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</si>
  <si>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</si>
  <si>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</si>
  <si>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</si>
  <si>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</si>
  <si>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</si>
  <si>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</si>
  <si>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</si>
  <si>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</si>
  <si>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</si>
  <si>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</si>
  <si>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</si>
  <si>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</si>
  <si>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</si>
  <si>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</si>
  <si>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</si>
  <si>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</si>
  <si>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</si>
  <si>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</si>
  <si>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</si>
  <si>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</si>
  <si>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</si>
  <si>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</si>
  <si>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</si>
  <si>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</si>
  <si>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</si>
  <si>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</si>
  <si>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</si>
  <si>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</si>
  <si>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</si>
  <si>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</si>
  <si>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</si>
  <si>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</si>
  <si>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</si>
  <si>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</si>
  <si>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</si>
  <si>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</si>
  <si>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</si>
  <si>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</si>
  <si>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</si>
  <si>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</si>
  <si>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</si>
  <si>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</si>
  <si>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</si>
  <si>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</si>
  <si>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</si>
  <si>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</si>
  <si>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</si>
  <si>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</si>
  <si>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</si>
  <si>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</si>
  <si>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</si>
  <si>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</si>
  <si>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</si>
  <si>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</si>
  <si>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</si>
  <si>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</si>
  <si>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</si>
  <si>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</si>
  <si>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</si>
  <si>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</si>
  <si>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</si>
  <si>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</si>
  <si>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</si>
  <si>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</si>
  <si>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</si>
  <si>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</si>
  <si>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</si>
  <si>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</si>
  <si>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</si>
  <si>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</si>
  <si>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</si>
  <si>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</si>
  <si>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</si>
  <si>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</si>
  <si>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</si>
  <si>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</si>
  <si>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</si>
  <si>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</si>
  <si>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</si>
  <si>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</si>
  <si>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</si>
  <si>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</si>
  <si>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</si>
  <si>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</si>
  <si>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</si>
  <si>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</si>
  <si>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</si>
  <si>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</si>
  <si>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</si>
  <si>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</si>
  <si>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</si>
  <si>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</si>
  <si>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</si>
  <si>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</si>
  <si>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</si>
  <si>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</si>
  <si>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</si>
  <si>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</si>
  <si>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</si>
  <si>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</si>
  <si>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</si>
  <si>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</si>
  <si>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</si>
  <si>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</si>
  <si>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</si>
  <si>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</si>
  <si>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</si>
  <si>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</si>
  <si>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</si>
  <si>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</si>
  <si>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</si>
  <si>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</si>
  <si>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</si>
  <si>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</si>
  <si>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</si>
  <si>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</si>
  <si>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</si>
  <si>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</si>
  <si>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</si>
  <si>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</si>
  <si>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</si>
  <si>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</si>
  <si>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</si>
  <si>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</si>
  <si>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</si>
  <si>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</si>
  <si>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</si>
  <si>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</si>
  <si>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</si>
  <si>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</si>
  <si>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</si>
  <si>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</si>
  <si>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</si>
  <si>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</si>
  <si>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</si>
  <si>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</si>
  <si>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</si>
  <si>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</si>
  <si>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</si>
  <si>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</si>
  <si>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</si>
  <si>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</si>
  <si>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</si>
  <si>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</si>
  <si>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</si>
  <si>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</si>
  <si>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</si>
  <si>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</si>
  <si>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</si>
  <si>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</si>
  <si>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</si>
  <si>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</si>
  <si>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</si>
  <si>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</si>
  <si>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</si>
  <si>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</si>
  <si>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</si>
  <si>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</si>
  <si>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</si>
  <si>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</si>
  <si>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</si>
  <si>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</si>
  <si>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</si>
  <si>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</si>
  <si>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</si>
  <si>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</si>
  <si>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</si>
  <si>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</si>
  <si>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</si>
  <si>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</si>
  <si>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</si>
  <si>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</si>
  <si>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</si>
  <si>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</si>
  <si>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</si>
  <si>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</si>
  <si>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</si>
  <si>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</si>
  <si>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</si>
  <si>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</si>
  <si>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</si>
  <si>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</si>
  <si>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</si>
  <si>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</si>
  <si>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</si>
  <si>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</si>
  <si>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</si>
  <si>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</si>
  <si>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</si>
  <si>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</si>
  <si>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</si>
  <si>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</si>
  <si>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</si>
  <si>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</si>
  <si>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</si>
  <si>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</si>
  <si>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</si>
  <si>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</si>
  <si>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</si>
  <si>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</si>
  <si>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</si>
  <si>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</si>
  <si>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</si>
  <si>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</si>
  <si>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</si>
  <si>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</si>
  <si>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</si>
  <si>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</si>
  <si>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</si>
  <si>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</si>
  <si>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</si>
  <si>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</si>
  <si>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</si>
  <si>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</si>
  <si>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</si>
  <si>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</si>
  <si>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</si>
  <si>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</si>
  <si>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</si>
  <si>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</si>
  <si>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</si>
  <si>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</si>
  <si>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</si>
  <si>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</si>
  <si>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</si>
  <si>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</si>
  <si>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</si>
  <si>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</si>
  <si>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</si>
  <si>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</si>
  <si>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</si>
  <si>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</si>
  <si>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</si>
  <si>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</si>
  <si>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</si>
  <si>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</si>
  <si>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</si>
  <si>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</si>
  <si>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</si>
  <si>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</si>
  <si>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</si>
  <si>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</si>
  <si>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</si>
  <si>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</si>
  <si>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</si>
  <si>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</si>
  <si>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</si>
  <si>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</si>
  <si>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</si>
  <si>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</si>
  <si>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</si>
  <si>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</si>
  <si>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</si>
  <si>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</si>
  <si>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</si>
  <si>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</si>
  <si>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</si>
  <si>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</si>
  <si>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</si>
  <si>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</si>
  <si>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</si>
  <si>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</si>
  <si>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</si>
  <si>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</si>
  <si>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</si>
  <si>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</si>
  <si>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</si>
  <si>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</si>
  <si>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</si>
  <si>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</si>
  <si>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</si>
  <si>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</si>
  <si>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</si>
  <si>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</si>
  <si>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</si>
  <si>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</si>
  <si>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</si>
  <si>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</si>
  <si>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</si>
  <si>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</si>
  <si>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</si>
  <si>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</si>
  <si>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</si>
  <si>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</si>
  <si>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</si>
  <si>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</si>
  <si>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</si>
  <si>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</si>
  <si>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</si>
  <si>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</si>
  <si>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</si>
  <si>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</si>
  <si>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</si>
  <si>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</si>
  <si>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</si>
  <si>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</si>
  <si>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</si>
  <si>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</si>
  <si>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</si>
  <si>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</si>
  <si>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</si>
  <si>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</si>
  <si>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</si>
  <si>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</si>
  <si>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</si>
  <si>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</si>
  <si>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</si>
  <si>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</si>
  <si>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</si>
  <si>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</si>
  <si>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</si>
  <si>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</si>
  <si>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</si>
  <si>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</si>
  <si>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</si>
  <si>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</si>
  <si>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</si>
  <si>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</si>
  <si>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</si>
  <si>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</si>
  <si>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</si>
  <si>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</si>
  <si>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</si>
  <si>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</si>
  <si>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</si>
  <si>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</si>
  <si>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</si>
  <si>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</si>
  <si>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</si>
  <si>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</si>
  <si>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</si>
  <si>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</si>
  <si>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</si>
  <si>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</si>
  <si>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</si>
  <si>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</si>
  <si>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</si>
  <si>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</si>
  <si>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</si>
  <si>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</si>
  <si>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</si>
  <si>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</si>
  <si>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</si>
  <si>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</si>
  <si>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</si>
  <si>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</si>
  <si>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</si>
  <si>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</si>
  <si>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</si>
  <si>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</si>
  <si>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</si>
  <si>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</si>
  <si>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</si>
  <si>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</si>
  <si>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</si>
  <si>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</si>
  <si>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</si>
  <si>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</si>
  <si>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</si>
  <si>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</si>
  <si>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</si>
  <si>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</si>
  <si>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</si>
  <si>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</si>
  <si>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</si>
  <si>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</si>
  <si>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</si>
  <si>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</si>
  <si>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</si>
  <si>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</si>
  <si>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</si>
  <si>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</si>
  <si>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</si>
  <si>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</si>
  <si>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</si>
  <si>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</si>
  <si>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</si>
  <si>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</si>
  <si>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</si>
  <si>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</si>
  <si>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</si>
  <si>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</si>
  <si>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</si>
  <si>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</si>
  <si>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</si>
  <si>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</si>
  <si>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</si>
  <si>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</si>
  <si>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</si>
  <si>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</si>
  <si>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</si>
  <si>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</si>
  <si>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</si>
  <si>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</si>
  <si>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</si>
  <si>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</si>
  <si>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</si>
  <si>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</si>
  <si>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</si>
  <si>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</si>
  <si>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</si>
  <si>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</si>
  <si>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</si>
  <si>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</si>
  <si>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</si>
  <si>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</si>
  <si>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</si>
  <si>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</si>
  <si>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</si>
  <si>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</si>
  <si>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</si>
  <si>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</si>
  <si>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</si>
  <si>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</si>
  <si>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</si>
  <si>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</si>
  <si>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</si>
  <si>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</si>
  <si>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</si>
  <si>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</si>
  <si>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</si>
  <si>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</si>
  <si>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</si>
  <si>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</si>
  <si>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</si>
  <si>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</si>
  <si>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</si>
  <si>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</si>
  <si>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</si>
  <si>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</si>
  <si>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</si>
  <si>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</si>
  <si>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</si>
  <si>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</si>
  <si>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</si>
  <si>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</si>
  <si>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</si>
  <si>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</si>
  <si>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</si>
  <si>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</si>
  <si>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</si>
  <si>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</si>
  <si>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</si>
  <si>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</si>
  <si>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</si>
  <si>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</si>
  <si>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</si>
  <si>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</si>
  <si>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</si>
  <si>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</si>
  <si>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</si>
  <si>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</si>
  <si>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</si>
  <si>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</si>
  <si>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</si>
  <si>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</si>
  <si>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</si>
  <si>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</si>
  <si>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</si>
  <si>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</si>
  <si>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</si>
  <si>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</si>
  <si>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</si>
  <si>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</si>
  <si>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</si>
  <si>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</si>
  <si>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</si>
  <si>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</si>
  <si>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</si>
  <si>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</si>
  <si>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</si>
  <si>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</si>
  <si>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</si>
  <si>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</si>
  <si>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</si>
  <si>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</si>
  <si>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</si>
  <si>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</si>
  <si>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</si>
  <si>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</si>
  <si>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</si>
  <si>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</si>
  <si>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</si>
  <si>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</si>
  <si>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</si>
  <si>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</si>
  <si>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</si>
  <si>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</si>
  <si>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</si>
  <si>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</si>
  <si>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</si>
  <si>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</si>
  <si>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</si>
  <si>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</si>
  <si>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</si>
  <si>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</si>
  <si>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</si>
  <si>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</si>
  <si>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</si>
  <si>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</si>
  <si>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</si>
  <si>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</si>
  <si>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</si>
  <si>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</si>
  <si>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</si>
  <si>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</si>
  <si>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</si>
  <si>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</si>
  <si>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</si>
  <si>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</si>
  <si>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</si>
  <si>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</si>
  <si>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</si>
  <si>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</si>
  <si>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</si>
  <si>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</si>
  <si>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</si>
  <si>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</si>
  <si>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</si>
  <si>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</si>
  <si>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</si>
  <si>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</si>
  <si>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</si>
  <si>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</si>
  <si>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</si>
  <si>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</si>
  <si>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</si>
  <si>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</si>
  <si>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</si>
  <si>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</si>
  <si>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</si>
  <si>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</si>
  <si>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</si>
  <si>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</si>
  <si>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</si>
  <si>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</si>
  <si>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</si>
  <si>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</si>
  <si>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</si>
  <si>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</si>
  <si>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</si>
  <si>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</si>
  <si>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</si>
  <si>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</si>
  <si>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</si>
  <si>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</si>
  <si>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</si>
  <si>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</si>
  <si>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</si>
  <si>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</si>
  <si>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</si>
  <si>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</si>
  <si>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</si>
  <si>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</si>
  <si>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</si>
  <si>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</si>
  <si>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</si>
  <si>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</si>
  <si>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</si>
  <si>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</si>
  <si>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</si>
  <si>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</si>
  <si>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</si>
  <si>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</si>
  <si>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</si>
  <si>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</si>
  <si>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</si>
  <si>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</si>
  <si>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</si>
  <si>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</si>
  <si>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</si>
  <si>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</si>
  <si>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</si>
  <si>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</si>
  <si>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</si>
  <si>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</si>
  <si>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</si>
  <si>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</si>
  <si>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</si>
  <si>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</si>
  <si>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</si>
  <si>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</si>
  <si>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</si>
  <si>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</si>
  <si>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</si>
  <si>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</si>
  <si>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</si>
  <si>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</si>
  <si>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</si>
  <si>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</si>
  <si>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</si>
  <si>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</si>
  <si>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</si>
  <si>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</si>
  <si>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</si>
  <si>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</si>
  <si>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</si>
  <si>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</si>
  <si>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</si>
  <si>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</si>
  <si>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</si>
  <si>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</si>
  <si>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</si>
  <si>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</si>
  <si>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</si>
  <si>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</si>
  <si>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</si>
  <si>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</si>
  <si>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</si>
  <si>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</si>
  <si>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</si>
  <si>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</si>
  <si>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</si>
  <si>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</si>
  <si>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</si>
  <si>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</si>
  <si>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</si>
  <si>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</si>
  <si>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</si>
  <si>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</si>
  <si>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</si>
  <si>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</si>
  <si>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</si>
  <si>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</si>
  <si>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</si>
  <si>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</si>
  <si>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</si>
  <si>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</si>
  <si>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</si>
  <si>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</si>
  <si>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</si>
  <si>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</si>
  <si>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</si>
  <si>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</si>
  <si>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</si>
  <si>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</si>
  <si>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</si>
  <si>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</si>
  <si>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</si>
  <si>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</si>
  <si>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</si>
  <si>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</si>
  <si>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</si>
  <si>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</si>
  <si>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</si>
  <si>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</si>
  <si>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</si>
  <si>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</si>
  <si>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</si>
  <si>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</si>
  <si>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</si>
  <si>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</si>
  <si>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</si>
  <si>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</si>
  <si>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</si>
  <si>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</si>
  <si>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</si>
  <si>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</si>
  <si>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</si>
  <si>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</si>
  <si>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</si>
  <si>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</si>
  <si>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</si>
  <si>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</si>
  <si>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</si>
  <si>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</si>
  <si>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</si>
  <si>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</si>
  <si>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</si>
  <si>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</si>
  <si>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</si>
  <si>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</si>
  <si>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</si>
  <si>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</si>
  <si>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</si>
  <si>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</si>
  <si>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</si>
  <si>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</si>
  <si>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</si>
  <si>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</si>
  <si>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</si>
  <si>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</si>
  <si>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</si>
  <si>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</si>
  <si>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</si>
  <si>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</si>
  <si>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</si>
  <si>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</si>
  <si>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</si>
  <si>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</si>
  <si>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</si>
  <si>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</si>
  <si>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</si>
  <si>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</si>
  <si>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</si>
  <si>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</si>
  <si>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</si>
  <si>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</si>
  <si>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</si>
  <si>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</si>
  <si>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</si>
  <si>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</si>
  <si>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</si>
  <si>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</si>
  <si>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</si>
  <si>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</si>
  <si>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</si>
  <si>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</si>
  <si>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</si>
  <si>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</si>
  <si>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</si>
  <si>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</si>
  <si>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</si>
  <si>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</si>
  <si>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</si>
  <si>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</si>
  <si>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</si>
  <si>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</si>
  <si>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</si>
  <si>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</si>
  <si>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</si>
  <si>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</si>
  <si>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</si>
  <si>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</si>
  <si>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</si>
  <si>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</si>
  <si>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</si>
  <si>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</si>
  <si>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</si>
  <si>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</si>
  <si>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</si>
  <si>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</si>
  <si>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</si>
  <si>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</si>
  <si>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</si>
  <si>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</si>
  <si>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</si>
  <si>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</si>
  <si>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</si>
  <si>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</si>
  <si>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</si>
  <si>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</si>
  <si>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</si>
  <si>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</si>
  <si>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</si>
  <si>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</si>
  <si>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</si>
  <si>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</si>
  <si>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</si>
  <si>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</si>
  <si>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</si>
  <si>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</si>
  <si>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</si>
  <si>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</si>
  <si>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</si>
  <si>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</si>
  <si>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</si>
  <si>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</si>
  <si>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</si>
  <si>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</si>
  <si>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</si>
  <si>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</si>
  <si>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</si>
  <si>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</si>
  <si>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</si>
  <si>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</si>
  <si>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</si>
  <si>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</si>
  <si>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</si>
  <si>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</si>
  <si>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</si>
  <si>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</si>
  <si>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</si>
  <si>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</si>
  <si>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</si>
  <si>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</si>
  <si>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</si>
  <si>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</si>
  <si>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</si>
  <si>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</si>
  <si>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</si>
  <si>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</si>
  <si>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</si>
  <si>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</si>
  <si>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</si>
  <si>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</si>
  <si>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</si>
  <si>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</si>
  <si>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</si>
  <si>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</si>
  <si>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</si>
  <si>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</si>
  <si>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</si>
  <si>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</si>
  <si>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</si>
  <si>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</si>
  <si>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</si>
  <si>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</si>
  <si>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</si>
  <si>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</si>
  <si>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</si>
  <si>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</si>
  <si>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</si>
  <si>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</si>
  <si>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</si>
  <si>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</si>
  <si>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</si>
  <si>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</si>
  <si>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</si>
  <si>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</si>
  <si>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</si>
  <si>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</si>
  <si>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</si>
  <si>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</si>
  <si>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</si>
  <si>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</si>
  <si>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</si>
  <si>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</si>
  <si>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</si>
  <si>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</si>
  <si>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</si>
  <si>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</si>
  <si>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</si>
  <si>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</si>
  <si>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</si>
  <si>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</si>
  <si>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</si>
  <si>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</si>
  <si>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</si>
  <si>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</si>
  <si>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</si>
  <si>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</si>
  <si>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</si>
  <si>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</si>
  <si>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</si>
  <si>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</si>
  <si>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</si>
  <si>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</si>
  <si>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</si>
  <si>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</si>
  <si>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</si>
  <si>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</si>
  <si>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</si>
  <si>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</si>
  <si>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</si>
  <si>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</si>
  <si>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</si>
  <si>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</si>
  <si>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</si>
  <si>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</si>
  <si>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</si>
  <si>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</si>
  <si>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</si>
  <si>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</si>
  <si>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</si>
  <si>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</si>
  <si>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</si>
  <si>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</si>
  <si>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</si>
  <si>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</si>
  <si>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</si>
  <si>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</si>
  <si>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</si>
  <si>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</si>
  <si>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</si>
  <si>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</si>
  <si>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</si>
  <si>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</si>
  <si>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</si>
  <si>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</si>
  <si>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</si>
  <si>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</si>
  <si>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</si>
  <si>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</si>
  <si>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</si>
  <si>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</si>
  <si>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</si>
  <si>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</si>
  <si>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</si>
  <si>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</si>
  <si>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</si>
  <si>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</si>
  <si>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</si>
  <si>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</si>
  <si>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</si>
  <si>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</si>
  <si>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</si>
  <si>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</si>
  <si>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</si>
  <si>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</si>
  <si>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</si>
  <si>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</si>
  <si>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</si>
  <si>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</si>
  <si>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</si>
  <si>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</si>
  <si>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</si>
  <si>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</si>
  <si>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</si>
  <si>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</si>
  <si>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</si>
  <si>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</si>
  <si>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</si>
  <si>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</si>
  <si>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</si>
  <si>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</si>
  <si>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</si>
  <si>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</si>
  <si>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</si>
  <si>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</si>
  <si>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</si>
  <si>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</si>
  <si>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</si>
  <si>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</si>
  <si>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</si>
  <si>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</si>
  <si>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</si>
  <si>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</si>
  <si>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</si>
  <si>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</si>
  <si>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</si>
  <si>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</si>
  <si>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</si>
  <si>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</si>
  <si>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</si>
  <si>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</si>
  <si>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</si>
  <si>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</si>
  <si>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</si>
  <si>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</si>
  <si>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</si>
  <si>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</si>
  <si>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</si>
  <si>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</si>
  <si>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</si>
  <si>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</si>
  <si>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</si>
  <si>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</si>
  <si>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</si>
  <si>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</si>
  <si>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</si>
  <si>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</si>
  <si>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</si>
  <si>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</si>
  <si>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</si>
  <si>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</si>
  <si>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</si>
  <si>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</si>
  <si>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</si>
  <si>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</si>
  <si>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</si>
  <si>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</si>
  <si>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</si>
  <si>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</si>
  <si>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</si>
  <si>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</si>
  <si>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</si>
  <si>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</si>
  <si>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</si>
  <si>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</si>
  <si>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</si>
  <si>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</si>
  <si>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</si>
  <si>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</si>
  <si>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</si>
  <si>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</si>
  <si>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</si>
  <si>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</si>
  <si>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</si>
  <si>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</si>
  <si>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</si>
  <si>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</si>
  <si>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</si>
  <si>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</si>
  <si>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</si>
  <si>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</si>
  <si>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</si>
  <si>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</si>
  <si>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</si>
  <si>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</si>
  <si>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</si>
  <si>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</si>
  <si>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</si>
  <si>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</si>
  <si>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</si>
  <si>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</si>
  <si>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</si>
  <si>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</si>
  <si>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</si>
  <si>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</si>
  <si>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</si>
  <si>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</si>
  <si>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</si>
  <si>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</si>
  <si>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</si>
  <si>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</si>
  <si>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</si>
  <si>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</si>
  <si>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</si>
  <si>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</si>
  <si>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</si>
  <si>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</si>
  <si>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</si>
  <si>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</si>
  <si>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</si>
  <si>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</si>
  <si>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</si>
  <si>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</si>
  <si>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</si>
  <si>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</si>
  <si>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</si>
  <si>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</si>
  <si>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</si>
  <si>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</si>
  <si>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</si>
  <si>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</si>
  <si>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</si>
  <si>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</si>
  <si>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</si>
  <si>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</si>
  <si>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</si>
  <si>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</si>
  <si>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</si>
  <si>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</si>
  <si>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</si>
  <si>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</si>
  <si>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</si>
  <si>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</si>
  <si>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</si>
  <si>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</si>
  <si>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</si>
  <si>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</si>
  <si>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</si>
  <si>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</si>
  <si>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</si>
  <si>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</si>
  <si>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</si>
  <si>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</si>
  <si>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</si>
  <si>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</si>
  <si>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</si>
  <si>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</si>
  <si>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</si>
  <si>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</si>
  <si>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</si>
  <si>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</si>
  <si>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</si>
  <si>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</si>
  <si>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</si>
  <si>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</si>
  <si>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</si>
  <si>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</si>
  <si>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</si>
  <si>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</si>
  <si>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</si>
  <si>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</si>
  <si>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</si>
  <si>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</si>
  <si>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</si>
  <si>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</si>
  <si>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</si>
  <si>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</si>
  <si>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</si>
  <si>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</si>
  <si>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</si>
  <si>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</si>
  <si>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</si>
  <si>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</si>
  <si>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</si>
  <si>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</si>
  <si>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</si>
  <si>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</si>
  <si>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</si>
  <si>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</si>
  <si>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</si>
  <si>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</si>
  <si>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</si>
  <si>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</si>
  <si>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</si>
  <si>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</si>
  <si>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</si>
  <si>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</si>
  <si>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</si>
  <si>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</si>
  <si>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</si>
  <si>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</si>
  <si>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</si>
  <si>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</si>
  <si>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</si>
  <si>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</si>
  <si>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</si>
  <si>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</si>
  <si>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</si>
  <si>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</si>
  <si>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</si>
  <si>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</si>
  <si>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</si>
  <si>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</si>
  <si>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</si>
  <si>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</si>
  <si>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</si>
  <si>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</si>
  <si>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</si>
  <si>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</si>
  <si>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</si>
  <si>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</si>
  <si>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</si>
  <si>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</si>
  <si>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</si>
  <si>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</si>
  <si>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</si>
  <si>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</si>
  <si>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</si>
  <si>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</si>
  <si>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</si>
  <si>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</si>
  <si>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</si>
  <si>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</si>
  <si>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</si>
  <si>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</si>
  <si>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</si>
  <si>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</si>
  <si>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</si>
  <si>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</si>
  <si>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</si>
  <si>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</si>
  <si>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</si>
  <si>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</si>
  <si>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</si>
  <si>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</si>
  <si>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</si>
  <si>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</si>
  <si>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</si>
  <si>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</si>
  <si>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</si>
  <si>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</si>
  <si>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</si>
  <si>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</si>
  <si>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</si>
  <si>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</si>
  <si>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</si>
  <si>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</si>
  <si>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</si>
  <si>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</si>
  <si>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</si>
  <si>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</si>
  <si>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</si>
  <si>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</si>
  <si>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</si>
  <si>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</si>
  <si>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</si>
  <si>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</si>
  <si>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</si>
  <si>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</si>
  <si>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</si>
  <si>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</si>
  <si>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</si>
  <si>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</si>
  <si>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</si>
  <si>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</si>
  <si>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</si>
  <si>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</si>
  <si>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</si>
  <si>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</si>
  <si>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</si>
  <si>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</si>
  <si>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</si>
  <si>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</si>
  <si>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</si>
  <si>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</si>
  <si>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</si>
  <si>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</si>
  <si>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</si>
  <si>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1350-1355</t>
  </si>
  <si>
    <t>1450-1500</t>
  </si>
  <si>
    <t>138-139</t>
  </si>
  <si>
    <t>2000-2050</t>
  </si>
  <si>
    <t>66-69</t>
  </si>
  <si>
    <t>ALPHA LEON ENTERPRISES LLP</t>
  </si>
  <si>
    <t>Reliance Naval &amp; Eng Ltd.</t>
  </si>
  <si>
    <t>YES BANK LTD</t>
  </si>
  <si>
    <t>Loss of Rs.130/-</t>
  </si>
  <si>
    <t>Part profit of Rs.70/-</t>
  </si>
  <si>
    <t>540-530</t>
  </si>
  <si>
    <t>655-665</t>
  </si>
  <si>
    <t>720-740</t>
  </si>
  <si>
    <t>840-845</t>
  </si>
  <si>
    <t>312-315</t>
  </si>
  <si>
    <t>340-350</t>
  </si>
  <si>
    <t>A</t>
  </si>
  <si>
    <t>ALEXANDER</t>
  </si>
  <si>
    <t>KAHAR NIKLESH KANAIYABHAI</t>
  </si>
  <si>
    <t>AU Small Finance Bank Ltd</t>
  </si>
  <si>
    <t>GOVERNMENT OF SINGAPORE</t>
  </si>
  <si>
    <t>Healthcare Glob. Ent. Ltd</t>
  </si>
  <si>
    <t>BUENA VISTA FUND MGT LLC A/C BUENA VISTA ASIAN OPPOR MASTER FUND LTD.</t>
  </si>
  <si>
    <t>Indiabulls Hsg Fin Ltd</t>
  </si>
  <si>
    <t>KHFM</t>
  </si>
  <si>
    <t>KHFM Hos Fac Mana Ser Ltd</t>
  </si>
  <si>
    <t>SANJAY KUMAR SINGH</t>
  </si>
  <si>
    <t>PVR Limited</t>
  </si>
  <si>
    <t>GRAVITON RESEARCH CAPITAL LLP</t>
  </si>
  <si>
    <t>RBL Bank Limited</t>
  </si>
  <si>
    <t>AKG</t>
  </si>
  <si>
    <t>AKG Exim Limited</t>
  </si>
  <si>
    <t>ACE STONECRAFT LIMITED</t>
  </si>
  <si>
    <t>AGARWAL CHIRINJEE LAL</t>
  </si>
  <si>
    <t>FIRST STATE INVESTMENT (HONGKONG) LTD A/C FIRST STATE INDIAN SUB CONTINENT FUND</t>
  </si>
  <si>
    <t>INDIAPRIDE ADVISORY PRIVATE LIMITED</t>
  </si>
  <si>
    <t>Pioneer Dist Ltd</t>
  </si>
  <si>
    <t>PARESH N BHAGAT</t>
  </si>
  <si>
    <t>Vikas Prop &amp; Granite Ltd</t>
  </si>
  <si>
    <t>MADAN LAL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</si>
</sst>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8" fillId="61" borderId="37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B19" sqref="B19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43970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4" t="s">
        <v>16</v>
      </c>
      <c r="B9" s="516" t="s">
        <v>17</v>
      </c>
      <c r="C9" s="516" t="s">
        <v>18</v>
      </c>
      <c r="D9" s="275" t="s">
        <v>19</v>
      </c>
      <c r="E9" s="275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75"/>
      <c r="M9" s="282"/>
      <c r="N9" s="282"/>
      <c r="O9" s="282"/>
    </row>
    <row r="10" spans="1:15" ht="59.25" customHeight="1">
      <c r="A10" s="515"/>
      <c r="B10" s="517" t="s">
        <v>17</v>
      </c>
      <c r="C10" s="51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5" t="s">
        <v>34</v>
      </c>
      <c r="C11" s="278" t="s">
        <v>35</v>
      </c>
      <c r="D11" s="304">
        <v>17531.599999999999</v>
      </c>
      <c r="E11" s="304">
        <v>17900.333333333332</v>
      </c>
      <c r="F11" s="316">
        <v>17089.566666666666</v>
      </c>
      <c r="G11" s="316">
        <v>16647.533333333333</v>
      </c>
      <c r="H11" s="316">
        <v>15836.766666666666</v>
      </c>
      <c r="I11" s="316">
        <v>18342.366666666665</v>
      </c>
      <c r="J11" s="316">
        <v>19153.133333333335</v>
      </c>
      <c r="K11" s="316">
        <v>19595.166666666664</v>
      </c>
      <c r="L11" s="303">
        <v>18711.099999999999</v>
      </c>
      <c r="M11" s="303">
        <v>17458.3</v>
      </c>
      <c r="N11" s="320">
        <v>1543745</v>
      </c>
      <c r="O11" s="321">
        <v>0.11566049121741989</v>
      </c>
    </row>
    <row r="12" spans="1:15" ht="14.4">
      <c r="A12" s="278">
        <v>2</v>
      </c>
      <c r="B12" s="405" t="s">
        <v>34</v>
      </c>
      <c r="C12" s="278" t="s">
        <v>36</v>
      </c>
      <c r="D12" s="317">
        <v>8825.85</v>
      </c>
      <c r="E12" s="317">
        <v>8925.2000000000007</v>
      </c>
      <c r="F12" s="318">
        <v>8711.7000000000007</v>
      </c>
      <c r="G12" s="318">
        <v>8597.5499999999993</v>
      </c>
      <c r="H12" s="318">
        <v>8384.0499999999993</v>
      </c>
      <c r="I12" s="318">
        <v>9039.3500000000022</v>
      </c>
      <c r="J12" s="318">
        <v>9252.8500000000022</v>
      </c>
      <c r="K12" s="318">
        <v>9367.0000000000036</v>
      </c>
      <c r="L12" s="305">
        <v>9138.7000000000007</v>
      </c>
      <c r="M12" s="305">
        <v>8811.0499999999993</v>
      </c>
      <c r="N12" s="320">
        <v>9474150</v>
      </c>
      <c r="O12" s="321">
        <v>7.8458491274801076E-2</v>
      </c>
    </row>
    <row r="13" spans="1:15" ht="14.4">
      <c r="A13" s="278">
        <v>3</v>
      </c>
      <c r="B13" s="405" t="s">
        <v>34</v>
      </c>
      <c r="C13" s="278" t="s">
        <v>37</v>
      </c>
      <c r="D13" s="317">
        <v>13292</v>
      </c>
      <c r="E13" s="317">
        <v>13257.333333333334</v>
      </c>
      <c r="F13" s="318">
        <v>13144.666666666668</v>
      </c>
      <c r="G13" s="318">
        <v>12997.333333333334</v>
      </c>
      <c r="H13" s="318">
        <v>12884.666666666668</v>
      </c>
      <c r="I13" s="318">
        <v>13404.666666666668</v>
      </c>
      <c r="J13" s="318">
        <v>13517.333333333336</v>
      </c>
      <c r="K13" s="318">
        <v>13664.666666666668</v>
      </c>
      <c r="L13" s="305">
        <v>13370</v>
      </c>
      <c r="M13" s="305">
        <v>13110</v>
      </c>
      <c r="N13" s="320">
        <v>1850</v>
      </c>
      <c r="O13" s="321">
        <v>-2.6315789473684209E-2</v>
      </c>
    </row>
    <row r="14" spans="1:15" ht="14.4">
      <c r="A14" s="278">
        <v>4</v>
      </c>
      <c r="B14" s="405" t="s">
        <v>38</v>
      </c>
      <c r="C14" s="278" t="s">
        <v>39</v>
      </c>
      <c r="D14" s="317">
        <v>1120.5999999999999</v>
      </c>
      <c r="E14" s="317">
        <v>1139.6000000000001</v>
      </c>
      <c r="F14" s="318">
        <v>1095.0500000000002</v>
      </c>
      <c r="G14" s="318">
        <v>1069.5</v>
      </c>
      <c r="H14" s="318">
        <v>1024.95</v>
      </c>
      <c r="I14" s="318">
        <v>1165.1500000000003</v>
      </c>
      <c r="J14" s="318">
        <v>1209.7</v>
      </c>
      <c r="K14" s="318">
        <v>1235.2500000000005</v>
      </c>
      <c r="L14" s="305">
        <v>1184.1500000000001</v>
      </c>
      <c r="M14" s="305">
        <v>1114.05</v>
      </c>
      <c r="N14" s="320">
        <v>1730300</v>
      </c>
      <c r="O14" s="321">
        <v>-6.0691601976005649E-2</v>
      </c>
    </row>
    <row r="15" spans="1:15" ht="14.4">
      <c r="A15" s="278">
        <v>5</v>
      </c>
      <c r="B15" s="405" t="s">
        <v>40</v>
      </c>
      <c r="C15" s="278" t="s">
        <v>41</v>
      </c>
      <c r="D15" s="317">
        <v>135.94999999999999</v>
      </c>
      <c r="E15" s="317">
        <v>138.86666666666667</v>
      </c>
      <c r="F15" s="318">
        <v>131.08333333333334</v>
      </c>
      <c r="G15" s="318">
        <v>126.21666666666667</v>
      </c>
      <c r="H15" s="318">
        <v>118.43333333333334</v>
      </c>
      <c r="I15" s="318">
        <v>143.73333333333335</v>
      </c>
      <c r="J15" s="318">
        <v>151.51666666666665</v>
      </c>
      <c r="K15" s="318">
        <v>156.38333333333335</v>
      </c>
      <c r="L15" s="305">
        <v>146.65</v>
      </c>
      <c r="M15" s="305">
        <v>134</v>
      </c>
      <c r="N15" s="320">
        <v>18580000</v>
      </c>
      <c r="O15" s="321">
        <v>3.1076581576026639E-2</v>
      </c>
    </row>
    <row r="16" spans="1:15" ht="14.4">
      <c r="A16" s="278">
        <v>6</v>
      </c>
      <c r="B16" s="405" t="s">
        <v>40</v>
      </c>
      <c r="C16" s="278" t="s">
        <v>42</v>
      </c>
      <c r="D16" s="317">
        <v>293.7</v>
      </c>
      <c r="E16" s="317">
        <v>297.66666666666669</v>
      </c>
      <c r="F16" s="318">
        <v>287.83333333333337</v>
      </c>
      <c r="G16" s="318">
        <v>281.9666666666667</v>
      </c>
      <c r="H16" s="318">
        <v>272.13333333333338</v>
      </c>
      <c r="I16" s="318">
        <v>303.53333333333336</v>
      </c>
      <c r="J16" s="318">
        <v>313.36666666666673</v>
      </c>
      <c r="K16" s="318">
        <v>319.23333333333335</v>
      </c>
      <c r="L16" s="305">
        <v>307.5</v>
      </c>
      <c r="M16" s="305">
        <v>291.8</v>
      </c>
      <c r="N16" s="320">
        <v>35565000</v>
      </c>
      <c r="O16" s="321">
        <v>-3.5134565385426184E-4</v>
      </c>
    </row>
    <row r="17" spans="1:15" ht="14.4">
      <c r="A17" s="278">
        <v>7</v>
      </c>
      <c r="B17" s="405" t="s">
        <v>43</v>
      </c>
      <c r="C17" s="278" t="s">
        <v>44</v>
      </c>
      <c r="D17" s="317">
        <v>30.95</v>
      </c>
      <c r="E17" s="317">
        <v>31.400000000000002</v>
      </c>
      <c r="F17" s="318">
        <v>29.800000000000004</v>
      </c>
      <c r="G17" s="318">
        <v>28.650000000000002</v>
      </c>
      <c r="H17" s="318">
        <v>27.050000000000004</v>
      </c>
      <c r="I17" s="318">
        <v>32.550000000000004</v>
      </c>
      <c r="J17" s="318">
        <v>34.150000000000006</v>
      </c>
      <c r="K17" s="318">
        <v>35.300000000000004</v>
      </c>
      <c r="L17" s="305">
        <v>33</v>
      </c>
      <c r="M17" s="305">
        <v>30.25</v>
      </c>
      <c r="N17" s="320">
        <v>59030000</v>
      </c>
      <c r="O17" s="321">
        <v>-1.1553918285331546E-2</v>
      </c>
    </row>
    <row r="18" spans="1:15" ht="14.4">
      <c r="A18" s="278">
        <v>8</v>
      </c>
      <c r="B18" s="405" t="s">
        <v>45</v>
      </c>
      <c r="C18" s="278" t="s">
        <v>46</v>
      </c>
      <c r="D18" s="317">
        <v>538.25</v>
      </c>
      <c r="E18" s="317">
        <v>551.4</v>
      </c>
      <c r="F18" s="318">
        <v>521.84999999999991</v>
      </c>
      <c r="G18" s="318">
        <v>505.44999999999993</v>
      </c>
      <c r="H18" s="318">
        <v>475.89999999999986</v>
      </c>
      <c r="I18" s="318">
        <v>567.79999999999995</v>
      </c>
      <c r="J18" s="318">
        <v>597.34999999999991</v>
      </c>
      <c r="K18" s="318">
        <v>613.75</v>
      </c>
      <c r="L18" s="305">
        <v>580.95000000000005</v>
      </c>
      <c r="M18" s="305">
        <v>535</v>
      </c>
      <c r="N18" s="320">
        <v>1157200</v>
      </c>
      <c r="O18" s="321">
        <v>6.3212054391767733E-2</v>
      </c>
    </row>
    <row r="19" spans="1:15" ht="14.4">
      <c r="A19" s="278">
        <v>9</v>
      </c>
      <c r="B19" s="405" t="s">
        <v>38</v>
      </c>
      <c r="C19" s="278" t="s">
        <v>47</v>
      </c>
      <c r="D19" s="317">
        <v>170.45</v>
      </c>
      <c r="E19" s="317">
        <v>173.58333333333334</v>
      </c>
      <c r="F19" s="318">
        <v>166.81666666666669</v>
      </c>
      <c r="G19" s="318">
        <v>163.18333333333334</v>
      </c>
      <c r="H19" s="318">
        <v>156.41666666666669</v>
      </c>
      <c r="I19" s="318">
        <v>177.2166666666667</v>
      </c>
      <c r="J19" s="318">
        <v>183.98333333333335</v>
      </c>
      <c r="K19" s="318">
        <v>187.6166666666667</v>
      </c>
      <c r="L19" s="305">
        <v>180.35</v>
      </c>
      <c r="M19" s="305">
        <v>169.95</v>
      </c>
      <c r="N19" s="320">
        <v>17932500</v>
      </c>
      <c r="O19" s="321">
        <v>-1.9974860640507158E-2</v>
      </c>
    </row>
    <row r="20" spans="1:15" ht="14.4">
      <c r="A20" s="278">
        <v>10</v>
      </c>
      <c r="B20" s="405" t="s">
        <v>40</v>
      </c>
      <c r="C20" s="278" t="s">
        <v>48</v>
      </c>
      <c r="D20" s="317">
        <v>1256.8</v>
      </c>
      <c r="E20" s="317">
        <v>1288.6166666666666</v>
      </c>
      <c r="F20" s="318">
        <v>1218.1833333333332</v>
      </c>
      <c r="G20" s="318">
        <v>1179.5666666666666</v>
      </c>
      <c r="H20" s="318">
        <v>1109.1333333333332</v>
      </c>
      <c r="I20" s="318">
        <v>1327.2333333333331</v>
      </c>
      <c r="J20" s="318">
        <v>1397.6666666666665</v>
      </c>
      <c r="K20" s="318">
        <v>1436.2833333333331</v>
      </c>
      <c r="L20" s="305">
        <v>1359.05</v>
      </c>
      <c r="M20" s="305">
        <v>1250</v>
      </c>
      <c r="N20" s="320">
        <v>920500</v>
      </c>
      <c r="O20" s="321">
        <v>1.7127071823204418E-2</v>
      </c>
    </row>
    <row r="21" spans="1:15" ht="14.4">
      <c r="A21" s="278">
        <v>11</v>
      </c>
      <c r="B21" s="405" t="s">
        <v>45</v>
      </c>
      <c r="C21" s="278" t="s">
        <v>49</v>
      </c>
      <c r="D21" s="317">
        <v>91.8</v>
      </c>
      <c r="E21" s="317">
        <v>91.816666666666663</v>
      </c>
      <c r="F21" s="318">
        <v>89.833333333333329</v>
      </c>
      <c r="G21" s="318">
        <v>87.86666666666666</v>
      </c>
      <c r="H21" s="318">
        <v>85.883333333333326</v>
      </c>
      <c r="I21" s="318">
        <v>93.783333333333331</v>
      </c>
      <c r="J21" s="318">
        <v>95.76666666666668</v>
      </c>
      <c r="K21" s="318">
        <v>97.733333333333334</v>
      </c>
      <c r="L21" s="305">
        <v>93.8</v>
      </c>
      <c r="M21" s="305">
        <v>89.85</v>
      </c>
      <c r="N21" s="320">
        <v>9958000</v>
      </c>
      <c r="O21" s="321">
        <v>0.49609375</v>
      </c>
    </row>
    <row r="22" spans="1:15" ht="14.4">
      <c r="A22" s="278">
        <v>12</v>
      </c>
      <c r="B22" s="405" t="s">
        <v>45</v>
      </c>
      <c r="C22" s="278" t="s">
        <v>50</v>
      </c>
      <c r="D22" s="317">
        <v>43.2</v>
      </c>
      <c r="E22" s="317">
        <v>43.833333333333336</v>
      </c>
      <c r="F22" s="318">
        <v>40.81666666666667</v>
      </c>
      <c r="G22" s="318">
        <v>38.433333333333337</v>
      </c>
      <c r="H22" s="318">
        <v>35.416666666666671</v>
      </c>
      <c r="I22" s="318">
        <v>46.216666666666669</v>
      </c>
      <c r="J22" s="318">
        <v>49.233333333333334</v>
      </c>
      <c r="K22" s="318">
        <v>51.616666666666667</v>
      </c>
      <c r="L22" s="305">
        <v>46.85</v>
      </c>
      <c r="M22" s="305">
        <v>41.45</v>
      </c>
      <c r="N22" s="320">
        <v>55838000</v>
      </c>
      <c r="O22" s="321">
        <v>9.2271277948396943E-2</v>
      </c>
    </row>
    <row r="23" spans="1:15" ht="14.4">
      <c r="A23" s="278">
        <v>13</v>
      </c>
      <c r="B23" s="405" t="s">
        <v>51</v>
      </c>
      <c r="C23" s="278" t="s">
        <v>52</v>
      </c>
      <c r="D23" s="317">
        <v>1501.05</v>
      </c>
      <c r="E23" s="317">
        <v>1517.9166666666667</v>
      </c>
      <c r="F23" s="318">
        <v>1479.3833333333334</v>
      </c>
      <c r="G23" s="318">
        <v>1457.7166666666667</v>
      </c>
      <c r="H23" s="318">
        <v>1419.1833333333334</v>
      </c>
      <c r="I23" s="318">
        <v>1539.5833333333335</v>
      </c>
      <c r="J23" s="318">
        <v>1578.1166666666668</v>
      </c>
      <c r="K23" s="318">
        <v>1599.7833333333335</v>
      </c>
      <c r="L23" s="305">
        <v>1556.45</v>
      </c>
      <c r="M23" s="305">
        <v>1496.25</v>
      </c>
      <c r="N23" s="320">
        <v>5614800</v>
      </c>
      <c r="O23" s="321">
        <v>1.4307392152612184E-2</v>
      </c>
    </row>
    <row r="24" spans="1:15" ht="14.4">
      <c r="A24" s="278">
        <v>14</v>
      </c>
      <c r="B24" s="405" t="s">
        <v>53</v>
      </c>
      <c r="C24" s="278" t="s">
        <v>54</v>
      </c>
      <c r="D24" s="317">
        <v>667.6</v>
      </c>
      <c r="E24" s="317">
        <v>667.9</v>
      </c>
      <c r="F24" s="318">
        <v>653</v>
      </c>
      <c r="G24" s="318">
        <v>638.4</v>
      </c>
      <c r="H24" s="318">
        <v>623.5</v>
      </c>
      <c r="I24" s="318">
        <v>682.5</v>
      </c>
      <c r="J24" s="318">
        <v>697.39999999999986</v>
      </c>
      <c r="K24" s="318">
        <v>712</v>
      </c>
      <c r="L24" s="305">
        <v>682.8</v>
      </c>
      <c r="M24" s="305">
        <v>653.29999999999995</v>
      </c>
      <c r="N24" s="320">
        <v>9882100</v>
      </c>
      <c r="O24" s="321">
        <v>-2.1777650191544332E-2</v>
      </c>
    </row>
    <row r="25" spans="1:15" ht="14.4">
      <c r="A25" s="278">
        <v>15</v>
      </c>
      <c r="B25" s="405" t="s">
        <v>55</v>
      </c>
      <c r="C25" s="278" t="s">
        <v>56</v>
      </c>
      <c r="D25" s="317">
        <v>359.55</v>
      </c>
      <c r="E25" s="317">
        <v>366.95</v>
      </c>
      <c r="F25" s="318">
        <v>345.2</v>
      </c>
      <c r="G25" s="318">
        <v>330.85</v>
      </c>
      <c r="H25" s="318">
        <v>309.10000000000002</v>
      </c>
      <c r="I25" s="318">
        <v>381.29999999999995</v>
      </c>
      <c r="J25" s="318">
        <v>403.04999999999995</v>
      </c>
      <c r="K25" s="318">
        <v>417.39999999999992</v>
      </c>
      <c r="L25" s="305">
        <v>388.7</v>
      </c>
      <c r="M25" s="305">
        <v>352.6</v>
      </c>
      <c r="N25" s="320">
        <v>53992800</v>
      </c>
      <c r="O25" s="321">
        <v>2.1221543838943237E-2</v>
      </c>
    </row>
    <row r="26" spans="1:15" ht="14.4">
      <c r="A26" s="278">
        <v>16</v>
      </c>
      <c r="B26" s="405" t="s">
        <v>45</v>
      </c>
      <c r="C26" s="278" t="s">
        <v>57</v>
      </c>
      <c r="D26" s="317">
        <v>2481.85</v>
      </c>
      <c r="E26" s="317">
        <v>2535.0833333333335</v>
      </c>
      <c r="F26" s="318">
        <v>2413.7666666666669</v>
      </c>
      <c r="G26" s="318">
        <v>2345.6833333333334</v>
      </c>
      <c r="H26" s="318">
        <v>2224.3666666666668</v>
      </c>
      <c r="I26" s="318">
        <v>2603.166666666667</v>
      </c>
      <c r="J26" s="318">
        <v>2724.4833333333336</v>
      </c>
      <c r="K26" s="318">
        <v>2792.5666666666671</v>
      </c>
      <c r="L26" s="305">
        <v>2656.4</v>
      </c>
      <c r="M26" s="305">
        <v>2467</v>
      </c>
      <c r="N26" s="320">
        <v>1519250</v>
      </c>
      <c r="O26" s="321">
        <v>-3.1167979002624671E-3</v>
      </c>
    </row>
    <row r="27" spans="1:15" ht="14.4">
      <c r="A27" s="278">
        <v>17</v>
      </c>
      <c r="B27" s="405" t="s">
        <v>58</v>
      </c>
      <c r="C27" s="278" t="s">
        <v>59</v>
      </c>
      <c r="D27" s="317">
        <v>4452.8</v>
      </c>
      <c r="E27" s="317">
        <v>4544.2</v>
      </c>
      <c r="F27" s="318">
        <v>4343.2</v>
      </c>
      <c r="G27" s="318">
        <v>4233.6000000000004</v>
      </c>
      <c r="H27" s="318">
        <v>4032.6000000000004</v>
      </c>
      <c r="I27" s="318">
        <v>4653.7999999999993</v>
      </c>
      <c r="J27" s="318">
        <v>4854.7999999999993</v>
      </c>
      <c r="K27" s="318">
        <v>4964.3999999999987</v>
      </c>
      <c r="L27" s="305">
        <v>4745.2</v>
      </c>
      <c r="M27" s="305">
        <v>4434.6000000000004</v>
      </c>
      <c r="N27" s="320">
        <v>620750</v>
      </c>
      <c r="O27" s="321">
        <v>-7.2122571001494773E-2</v>
      </c>
    </row>
    <row r="28" spans="1:15" ht="14.4">
      <c r="A28" s="278">
        <v>18</v>
      </c>
      <c r="B28" s="405" t="s">
        <v>58</v>
      </c>
      <c r="C28" s="278" t="s">
        <v>60</v>
      </c>
      <c r="D28" s="317">
        <v>1930.75</v>
      </c>
      <c r="E28" s="317">
        <v>1981.9666666666665</v>
      </c>
      <c r="F28" s="318">
        <v>1870.1833333333329</v>
      </c>
      <c r="G28" s="318">
        <v>1809.6166666666666</v>
      </c>
      <c r="H28" s="318">
        <v>1697.833333333333</v>
      </c>
      <c r="I28" s="318">
        <v>2042.5333333333328</v>
      </c>
      <c r="J28" s="318">
        <v>2154.3166666666662</v>
      </c>
      <c r="K28" s="318">
        <v>2214.8833333333328</v>
      </c>
      <c r="L28" s="305">
        <v>2093.75</v>
      </c>
      <c r="M28" s="305">
        <v>1921.4</v>
      </c>
      <c r="N28" s="320">
        <v>6350250</v>
      </c>
      <c r="O28" s="321">
        <v>-2.5063330006908729E-2</v>
      </c>
    </row>
    <row r="29" spans="1:15" ht="14.4">
      <c r="A29" s="278">
        <v>19</v>
      </c>
      <c r="B29" s="405" t="s">
        <v>45</v>
      </c>
      <c r="C29" s="278" t="s">
        <v>61</v>
      </c>
      <c r="D29" s="317">
        <v>920.1</v>
      </c>
      <c r="E29" s="317">
        <v>929.63333333333333</v>
      </c>
      <c r="F29" s="318">
        <v>902.9666666666667</v>
      </c>
      <c r="G29" s="318">
        <v>885.83333333333337</v>
      </c>
      <c r="H29" s="318">
        <v>859.16666666666674</v>
      </c>
      <c r="I29" s="318">
        <v>946.76666666666665</v>
      </c>
      <c r="J29" s="318">
        <v>973.43333333333339</v>
      </c>
      <c r="K29" s="318">
        <v>990.56666666666661</v>
      </c>
      <c r="L29" s="305">
        <v>956.3</v>
      </c>
      <c r="M29" s="305">
        <v>912.5</v>
      </c>
      <c r="N29" s="320">
        <v>716000</v>
      </c>
      <c r="O29" s="321">
        <v>-2.5054466230936819E-2</v>
      </c>
    </row>
    <row r="30" spans="1:15" ht="14.4">
      <c r="A30" s="278">
        <v>20</v>
      </c>
      <c r="B30" s="405" t="s">
        <v>55</v>
      </c>
      <c r="C30" s="278" t="s">
        <v>234</v>
      </c>
      <c r="D30" s="317">
        <v>226.6</v>
      </c>
      <c r="E30" s="317">
        <v>230.70000000000002</v>
      </c>
      <c r="F30" s="318">
        <v>216.90000000000003</v>
      </c>
      <c r="G30" s="318">
        <v>207.20000000000002</v>
      </c>
      <c r="H30" s="318">
        <v>193.40000000000003</v>
      </c>
      <c r="I30" s="318">
        <v>240.40000000000003</v>
      </c>
      <c r="J30" s="318">
        <v>254.20000000000005</v>
      </c>
      <c r="K30" s="318">
        <v>263.90000000000003</v>
      </c>
      <c r="L30" s="305">
        <v>244.5</v>
      </c>
      <c r="M30" s="305">
        <v>221</v>
      </c>
      <c r="N30" s="320">
        <v>10726800</v>
      </c>
      <c r="O30" s="321">
        <v>-3.0056423611111112E-2</v>
      </c>
    </row>
    <row r="31" spans="1:15" ht="14.4">
      <c r="A31" s="278">
        <v>21</v>
      </c>
      <c r="B31" s="405" t="s">
        <v>55</v>
      </c>
      <c r="C31" s="278" t="s">
        <v>62</v>
      </c>
      <c r="D31" s="317">
        <v>38.299999999999997</v>
      </c>
      <c r="E31" s="317">
        <v>39.233333333333334</v>
      </c>
      <c r="F31" s="318">
        <v>37.116666666666667</v>
      </c>
      <c r="G31" s="318">
        <v>35.93333333333333</v>
      </c>
      <c r="H31" s="318">
        <v>33.816666666666663</v>
      </c>
      <c r="I31" s="318">
        <v>40.416666666666671</v>
      </c>
      <c r="J31" s="318">
        <v>42.533333333333346</v>
      </c>
      <c r="K31" s="318">
        <v>43.716666666666676</v>
      </c>
      <c r="L31" s="305">
        <v>41.35</v>
      </c>
      <c r="M31" s="305">
        <v>38.049999999999997</v>
      </c>
      <c r="N31" s="320">
        <v>48055600</v>
      </c>
      <c r="O31" s="321">
        <v>1.9007956029788463E-2</v>
      </c>
    </row>
    <row r="32" spans="1:15" ht="14.4">
      <c r="A32" s="278">
        <v>22</v>
      </c>
      <c r="B32" s="405" t="s">
        <v>51</v>
      </c>
      <c r="C32" s="278" t="s">
        <v>64</v>
      </c>
      <c r="D32" s="317">
        <v>1277.95</v>
      </c>
      <c r="E32" s="317">
        <v>1293.3166666666666</v>
      </c>
      <c r="F32" s="318">
        <v>1254.6333333333332</v>
      </c>
      <c r="G32" s="318">
        <v>1231.3166666666666</v>
      </c>
      <c r="H32" s="318">
        <v>1192.6333333333332</v>
      </c>
      <c r="I32" s="318">
        <v>1316.6333333333332</v>
      </c>
      <c r="J32" s="318">
        <v>1355.3166666666666</v>
      </c>
      <c r="K32" s="318">
        <v>1378.6333333333332</v>
      </c>
      <c r="L32" s="305">
        <v>1332</v>
      </c>
      <c r="M32" s="305">
        <v>1270</v>
      </c>
      <c r="N32" s="320">
        <v>1349700</v>
      </c>
      <c r="O32" s="321">
        <v>7.6315789473684212E-2</v>
      </c>
    </row>
    <row r="33" spans="1:15" ht="14.4">
      <c r="A33" s="278">
        <v>23</v>
      </c>
      <c r="B33" s="405" t="s">
        <v>65</v>
      </c>
      <c r="C33" s="278" t="s">
        <v>66</v>
      </c>
      <c r="D33" s="317">
        <v>64.55</v>
      </c>
      <c r="E33" s="317">
        <v>66.666666666666671</v>
      </c>
      <c r="F33" s="318">
        <v>62.083333333333343</v>
      </c>
      <c r="G33" s="318">
        <v>59.616666666666674</v>
      </c>
      <c r="H33" s="318">
        <v>55.033333333333346</v>
      </c>
      <c r="I33" s="318">
        <v>69.13333333333334</v>
      </c>
      <c r="J33" s="318">
        <v>73.716666666666683</v>
      </c>
      <c r="K33" s="318">
        <v>76.183333333333337</v>
      </c>
      <c r="L33" s="305">
        <v>71.25</v>
      </c>
      <c r="M33" s="305">
        <v>64.2</v>
      </c>
      <c r="N33" s="320">
        <v>27843600</v>
      </c>
      <c r="O33" s="321">
        <v>6.2878868852208697E-2</v>
      </c>
    </row>
    <row r="34" spans="1:15" ht="14.4">
      <c r="A34" s="278">
        <v>24</v>
      </c>
      <c r="B34" s="405" t="s">
        <v>51</v>
      </c>
      <c r="C34" s="278" t="s">
        <v>67</v>
      </c>
      <c r="D34" s="317">
        <v>439.4</v>
      </c>
      <c r="E34" s="317">
        <v>443.36666666666662</v>
      </c>
      <c r="F34" s="318">
        <v>433.38333333333321</v>
      </c>
      <c r="G34" s="318">
        <v>427.36666666666662</v>
      </c>
      <c r="H34" s="318">
        <v>417.38333333333321</v>
      </c>
      <c r="I34" s="318">
        <v>449.38333333333321</v>
      </c>
      <c r="J34" s="318">
        <v>459.36666666666667</v>
      </c>
      <c r="K34" s="318">
        <v>465.38333333333321</v>
      </c>
      <c r="L34" s="305">
        <v>453.35</v>
      </c>
      <c r="M34" s="305">
        <v>437.35</v>
      </c>
      <c r="N34" s="320">
        <v>4680500</v>
      </c>
      <c r="O34" s="321">
        <v>-1.0465116279069767E-2</v>
      </c>
    </row>
    <row r="35" spans="1:15" ht="14.4">
      <c r="A35" s="278">
        <v>25</v>
      </c>
      <c r="B35" s="405" t="s">
        <v>45</v>
      </c>
      <c r="C35" s="278" t="s">
        <v>68</v>
      </c>
      <c r="D35" s="317">
        <v>269.45</v>
      </c>
      <c r="E35" s="317">
        <v>273.2</v>
      </c>
      <c r="F35" s="318">
        <v>258.5</v>
      </c>
      <c r="G35" s="318">
        <v>247.55</v>
      </c>
      <c r="H35" s="318">
        <v>232.85000000000002</v>
      </c>
      <c r="I35" s="318">
        <v>284.14999999999998</v>
      </c>
      <c r="J35" s="318">
        <v>298.84999999999991</v>
      </c>
      <c r="K35" s="318">
        <v>309.79999999999995</v>
      </c>
      <c r="L35" s="305">
        <v>287.89999999999998</v>
      </c>
      <c r="M35" s="305">
        <v>262.25</v>
      </c>
      <c r="N35" s="320">
        <v>5510700</v>
      </c>
      <c r="O35" s="321">
        <v>-8.6529466791393818E-3</v>
      </c>
    </row>
    <row r="36" spans="1:15" ht="14.4">
      <c r="A36" s="278">
        <v>26</v>
      </c>
      <c r="B36" s="405" t="s">
        <v>69</v>
      </c>
      <c r="C36" s="278" t="s">
        <v>70</v>
      </c>
      <c r="D36" s="317">
        <v>538.79999999999995</v>
      </c>
      <c r="E36" s="317">
        <v>544.88333333333333</v>
      </c>
      <c r="F36" s="318">
        <v>530.31666666666661</v>
      </c>
      <c r="G36" s="318">
        <v>521.83333333333326</v>
      </c>
      <c r="H36" s="318">
        <v>507.26666666666654</v>
      </c>
      <c r="I36" s="318">
        <v>553.36666666666667</v>
      </c>
      <c r="J36" s="318">
        <v>567.93333333333351</v>
      </c>
      <c r="K36" s="318">
        <v>576.41666666666674</v>
      </c>
      <c r="L36" s="305">
        <v>559.45000000000005</v>
      </c>
      <c r="M36" s="305">
        <v>536.4</v>
      </c>
      <c r="N36" s="320">
        <v>63124653</v>
      </c>
      <c r="O36" s="321">
        <v>2.2824065742906845E-2</v>
      </c>
    </row>
    <row r="37" spans="1:15" ht="14.4">
      <c r="A37" s="278">
        <v>27</v>
      </c>
      <c r="B37" s="405" t="s">
        <v>65</v>
      </c>
      <c r="C37" s="278" t="s">
        <v>71</v>
      </c>
      <c r="D37" s="317">
        <v>25.95</v>
      </c>
      <c r="E37" s="317">
        <v>26.716666666666669</v>
      </c>
      <c r="F37" s="318">
        <v>24.883333333333336</v>
      </c>
      <c r="G37" s="318">
        <v>23.816666666666666</v>
      </c>
      <c r="H37" s="318">
        <v>21.983333333333334</v>
      </c>
      <c r="I37" s="318">
        <v>27.783333333333339</v>
      </c>
      <c r="J37" s="318">
        <v>29.616666666666667</v>
      </c>
      <c r="K37" s="318">
        <v>30.683333333333341</v>
      </c>
      <c r="L37" s="305">
        <v>28.55</v>
      </c>
      <c r="M37" s="305">
        <v>25.65</v>
      </c>
      <c r="N37" s="320">
        <v>58442400</v>
      </c>
      <c r="O37" s="321">
        <v>-4.4706051581139439E-2</v>
      </c>
    </row>
    <row r="38" spans="1:15" ht="14.4">
      <c r="A38" s="278">
        <v>28</v>
      </c>
      <c r="B38" s="405" t="s">
        <v>53</v>
      </c>
      <c r="C38" s="278" t="s">
        <v>72</v>
      </c>
      <c r="D38" s="317">
        <v>332.1</v>
      </c>
      <c r="E38" s="317">
        <v>331.88333333333338</v>
      </c>
      <c r="F38" s="318">
        <v>326.41666666666674</v>
      </c>
      <c r="G38" s="318">
        <v>320.73333333333335</v>
      </c>
      <c r="H38" s="318">
        <v>315.26666666666671</v>
      </c>
      <c r="I38" s="318">
        <v>337.56666666666678</v>
      </c>
      <c r="J38" s="318">
        <v>343.03333333333336</v>
      </c>
      <c r="K38" s="318">
        <v>348.71666666666681</v>
      </c>
      <c r="L38" s="305">
        <v>337.35</v>
      </c>
      <c r="M38" s="305">
        <v>326.2</v>
      </c>
      <c r="N38" s="320">
        <v>17128100</v>
      </c>
      <c r="O38" s="321">
        <v>-2.9453929362700377E-2</v>
      </c>
    </row>
    <row r="39" spans="1:15" ht="14.4">
      <c r="A39" s="278">
        <v>29</v>
      </c>
      <c r="B39" s="405" t="s">
        <v>45</v>
      </c>
      <c r="C39" s="278" t="s">
        <v>73</v>
      </c>
      <c r="D39" s="317">
        <v>9037.5499999999993</v>
      </c>
      <c r="E39" s="317">
        <v>9192.65</v>
      </c>
      <c r="F39" s="318">
        <v>8834.7999999999993</v>
      </c>
      <c r="G39" s="318">
        <v>8632.0499999999993</v>
      </c>
      <c r="H39" s="318">
        <v>8274.1999999999989</v>
      </c>
      <c r="I39" s="318">
        <v>9395.4</v>
      </c>
      <c r="J39" s="318">
        <v>9753.2500000000018</v>
      </c>
      <c r="K39" s="318">
        <v>9956</v>
      </c>
      <c r="L39" s="305">
        <v>9550.5</v>
      </c>
      <c r="M39" s="305">
        <v>8989.9</v>
      </c>
      <c r="N39" s="320">
        <v>134840</v>
      </c>
      <c r="O39" s="321">
        <v>-1.3750731421884143E-2</v>
      </c>
    </row>
    <row r="40" spans="1:15" ht="14.4">
      <c r="A40" s="278">
        <v>30</v>
      </c>
      <c r="B40" s="405" t="s">
        <v>74</v>
      </c>
      <c r="C40" s="278" t="s">
        <v>75</v>
      </c>
      <c r="D40" s="317">
        <v>294.39999999999998</v>
      </c>
      <c r="E40" s="317">
        <v>302.88333333333333</v>
      </c>
      <c r="F40" s="318">
        <v>284.61666666666667</v>
      </c>
      <c r="G40" s="318">
        <v>274.83333333333337</v>
      </c>
      <c r="H40" s="318">
        <v>256.56666666666672</v>
      </c>
      <c r="I40" s="318">
        <v>312.66666666666663</v>
      </c>
      <c r="J40" s="318">
        <v>330.93333333333328</v>
      </c>
      <c r="K40" s="318">
        <v>340.71666666666658</v>
      </c>
      <c r="L40" s="305">
        <v>321.14999999999998</v>
      </c>
      <c r="M40" s="305">
        <v>293.10000000000002</v>
      </c>
      <c r="N40" s="320">
        <v>22116600</v>
      </c>
      <c r="O40" s="321">
        <v>1.0194853243443229E-2</v>
      </c>
    </row>
    <row r="41" spans="1:15" ht="14.4">
      <c r="A41" s="278">
        <v>31</v>
      </c>
      <c r="B41" s="405" t="s">
        <v>51</v>
      </c>
      <c r="C41" s="278" t="s">
        <v>76</v>
      </c>
      <c r="D41" s="317">
        <v>3099.5</v>
      </c>
      <c r="E41" s="317">
        <v>3115.4500000000003</v>
      </c>
      <c r="F41" s="318">
        <v>3069.0500000000006</v>
      </c>
      <c r="G41" s="318">
        <v>3038.6000000000004</v>
      </c>
      <c r="H41" s="318">
        <v>2992.2000000000007</v>
      </c>
      <c r="I41" s="318">
        <v>3145.9000000000005</v>
      </c>
      <c r="J41" s="318">
        <v>3192.3</v>
      </c>
      <c r="K41" s="318">
        <v>3222.7500000000005</v>
      </c>
      <c r="L41" s="305">
        <v>3161.85</v>
      </c>
      <c r="M41" s="305">
        <v>3085</v>
      </c>
      <c r="N41" s="320">
        <v>1328800</v>
      </c>
      <c r="O41" s="321">
        <v>1.3113754193351632E-2</v>
      </c>
    </row>
    <row r="42" spans="1:15" ht="14.4">
      <c r="A42" s="278">
        <v>32</v>
      </c>
      <c r="B42" s="405" t="s">
        <v>53</v>
      </c>
      <c r="C42" s="278" t="s">
        <v>77</v>
      </c>
      <c r="D42" s="317">
        <v>324.05</v>
      </c>
      <c r="E42" s="317">
        <v>327.39999999999998</v>
      </c>
      <c r="F42" s="318">
        <v>319.79999999999995</v>
      </c>
      <c r="G42" s="318">
        <v>315.54999999999995</v>
      </c>
      <c r="H42" s="318">
        <v>307.94999999999993</v>
      </c>
      <c r="I42" s="318">
        <v>331.65</v>
      </c>
      <c r="J42" s="318">
        <v>339.25</v>
      </c>
      <c r="K42" s="318">
        <v>343.5</v>
      </c>
      <c r="L42" s="305">
        <v>335</v>
      </c>
      <c r="M42" s="305">
        <v>323.14999999999998</v>
      </c>
      <c r="N42" s="320">
        <v>6782600</v>
      </c>
      <c r="O42" s="321">
        <v>-3.6562499999999998E-2</v>
      </c>
    </row>
    <row r="43" spans="1:15" ht="14.4">
      <c r="A43" s="278">
        <v>33</v>
      </c>
      <c r="B43" s="405" t="s">
        <v>55</v>
      </c>
      <c r="C43" s="278" t="s">
        <v>78</v>
      </c>
      <c r="D43" s="317">
        <v>77.349999999999994</v>
      </c>
      <c r="E43" s="317">
        <v>79.216666666666654</v>
      </c>
      <c r="F43" s="318">
        <v>74.183333333333309</v>
      </c>
      <c r="G43" s="318">
        <v>71.016666666666652</v>
      </c>
      <c r="H43" s="318">
        <v>65.983333333333306</v>
      </c>
      <c r="I43" s="318">
        <v>82.383333333333312</v>
      </c>
      <c r="J43" s="318">
        <v>87.416666666666643</v>
      </c>
      <c r="K43" s="318">
        <v>90.583333333333314</v>
      </c>
      <c r="L43" s="305">
        <v>84.25</v>
      </c>
      <c r="M43" s="305">
        <v>76.05</v>
      </c>
      <c r="N43" s="320">
        <v>8825000</v>
      </c>
      <c r="O43" s="321">
        <v>2.2169199406968123E-2</v>
      </c>
    </row>
    <row r="44" spans="1:15" ht="14.4">
      <c r="A44" s="278">
        <v>34</v>
      </c>
      <c r="B44" s="405" t="s">
        <v>80</v>
      </c>
      <c r="C44" s="278" t="s">
        <v>81</v>
      </c>
      <c r="D44" s="317">
        <v>255.6</v>
      </c>
      <c r="E44" s="317">
        <v>262.08333333333331</v>
      </c>
      <c r="F44" s="318">
        <v>247.96666666666664</v>
      </c>
      <c r="G44" s="318">
        <v>240.33333333333331</v>
      </c>
      <c r="H44" s="318">
        <v>226.21666666666664</v>
      </c>
      <c r="I44" s="318">
        <v>269.71666666666664</v>
      </c>
      <c r="J44" s="318">
        <v>283.83333333333331</v>
      </c>
      <c r="K44" s="318">
        <v>291.46666666666664</v>
      </c>
      <c r="L44" s="305">
        <v>276.2</v>
      </c>
      <c r="M44" s="305">
        <v>254.45</v>
      </c>
      <c r="N44" s="320">
        <v>2340600</v>
      </c>
      <c r="O44" s="321">
        <v>-5.8411778904175718E-2</v>
      </c>
    </row>
    <row r="45" spans="1:15" ht="14.4">
      <c r="A45" s="278">
        <v>35</v>
      </c>
      <c r="B45" s="405" t="s">
        <v>43</v>
      </c>
      <c r="C45" s="278" t="s">
        <v>82</v>
      </c>
      <c r="D45" s="317">
        <v>567.54999999999995</v>
      </c>
      <c r="E45" s="317">
        <v>569.16666666666663</v>
      </c>
      <c r="F45" s="318">
        <v>558.48333333333323</v>
      </c>
      <c r="G45" s="318">
        <v>549.41666666666663</v>
      </c>
      <c r="H45" s="318">
        <v>538.73333333333323</v>
      </c>
      <c r="I45" s="318">
        <v>578.23333333333323</v>
      </c>
      <c r="J45" s="318">
        <v>588.91666666666663</v>
      </c>
      <c r="K45" s="318">
        <v>597.98333333333323</v>
      </c>
      <c r="L45" s="305">
        <v>579.85</v>
      </c>
      <c r="M45" s="305">
        <v>560.1</v>
      </c>
      <c r="N45" s="320">
        <v>639200</v>
      </c>
      <c r="O45" s="321">
        <v>-5.5555555555555552E-2</v>
      </c>
    </row>
    <row r="46" spans="1:15" ht="14.4">
      <c r="A46" s="278">
        <v>36</v>
      </c>
      <c r="B46" s="405" t="s">
        <v>58</v>
      </c>
      <c r="C46" s="278" t="s">
        <v>83</v>
      </c>
      <c r="D46" s="317">
        <v>125.35</v>
      </c>
      <c r="E46" s="317">
        <v>132.08333333333334</v>
      </c>
      <c r="F46" s="318">
        <v>116.06666666666669</v>
      </c>
      <c r="G46" s="318">
        <v>106.78333333333335</v>
      </c>
      <c r="H46" s="318">
        <v>90.766666666666694</v>
      </c>
      <c r="I46" s="318">
        <v>141.36666666666667</v>
      </c>
      <c r="J46" s="318">
        <v>157.38333333333333</v>
      </c>
      <c r="K46" s="318">
        <v>166.66666666666669</v>
      </c>
      <c r="L46" s="305">
        <v>148.1</v>
      </c>
      <c r="M46" s="305">
        <v>122.8</v>
      </c>
      <c r="N46" s="320">
        <v>7480000</v>
      </c>
      <c r="O46" s="321">
        <v>0.13850837138508371</v>
      </c>
    </row>
    <row r="47" spans="1:15" ht="14.4">
      <c r="A47" s="278">
        <v>37</v>
      </c>
      <c r="B47" s="405" t="s">
        <v>53</v>
      </c>
      <c r="C47" s="278" t="s">
        <v>84</v>
      </c>
      <c r="D47" s="317">
        <v>599.5</v>
      </c>
      <c r="E47" s="317">
        <v>591.18333333333328</v>
      </c>
      <c r="F47" s="318">
        <v>580.36666666666656</v>
      </c>
      <c r="G47" s="318">
        <v>561.23333333333323</v>
      </c>
      <c r="H47" s="318">
        <v>550.41666666666652</v>
      </c>
      <c r="I47" s="318">
        <v>610.31666666666661</v>
      </c>
      <c r="J47" s="318">
        <v>621.13333333333344</v>
      </c>
      <c r="K47" s="318">
        <v>640.26666666666665</v>
      </c>
      <c r="L47" s="305">
        <v>602</v>
      </c>
      <c r="M47" s="305">
        <v>572.04999999999995</v>
      </c>
      <c r="N47" s="320">
        <v>15746350</v>
      </c>
      <c r="O47" s="321">
        <v>5.1266986904519495E-2</v>
      </c>
    </row>
    <row r="48" spans="1:15" ht="14.4">
      <c r="A48" s="278">
        <v>38</v>
      </c>
      <c r="B48" s="405" t="s">
        <v>40</v>
      </c>
      <c r="C48" s="278" t="s">
        <v>85</v>
      </c>
      <c r="D48" s="317">
        <v>121.85</v>
      </c>
      <c r="E48" s="317">
        <v>123.21666666666665</v>
      </c>
      <c r="F48" s="318">
        <v>120.0333333333333</v>
      </c>
      <c r="G48" s="318">
        <v>118.21666666666665</v>
      </c>
      <c r="H48" s="318">
        <v>115.0333333333333</v>
      </c>
      <c r="I48" s="318">
        <v>125.0333333333333</v>
      </c>
      <c r="J48" s="318">
        <v>128.21666666666667</v>
      </c>
      <c r="K48" s="318">
        <v>130.0333333333333</v>
      </c>
      <c r="L48" s="305">
        <v>126.4</v>
      </c>
      <c r="M48" s="305">
        <v>121.4</v>
      </c>
      <c r="N48" s="320">
        <v>33911500</v>
      </c>
      <c r="O48" s="321">
        <v>2.5012090436464757E-2</v>
      </c>
    </row>
    <row r="49" spans="1:15" ht="14.4">
      <c r="A49" s="278">
        <v>39</v>
      </c>
      <c r="B49" s="405" t="s">
        <v>51</v>
      </c>
      <c r="C49" s="278" t="s">
        <v>86</v>
      </c>
      <c r="D49" s="317">
        <v>1380.2</v>
      </c>
      <c r="E49" s="317">
        <v>1371.3666666666668</v>
      </c>
      <c r="F49" s="318">
        <v>1341.2833333333335</v>
      </c>
      <c r="G49" s="318">
        <v>1302.3666666666668</v>
      </c>
      <c r="H49" s="318">
        <v>1272.2833333333335</v>
      </c>
      <c r="I49" s="318">
        <v>1410.2833333333335</v>
      </c>
      <c r="J49" s="318">
        <v>1440.3666666666666</v>
      </c>
      <c r="K49" s="318">
        <v>1479.2833333333335</v>
      </c>
      <c r="L49" s="305">
        <v>1401.45</v>
      </c>
      <c r="M49" s="305">
        <v>1332.45</v>
      </c>
      <c r="N49" s="320">
        <v>1374800</v>
      </c>
      <c r="O49" s="321">
        <v>-4.2418332520721601E-2</v>
      </c>
    </row>
    <row r="50" spans="1:15" ht="14.4">
      <c r="A50" s="278">
        <v>40</v>
      </c>
      <c r="B50" s="405" t="s">
        <v>40</v>
      </c>
      <c r="C50" s="278" t="s">
        <v>87</v>
      </c>
      <c r="D50" s="317">
        <v>348.15</v>
      </c>
      <c r="E50" s="317">
        <v>356.83333333333331</v>
      </c>
      <c r="F50" s="318">
        <v>334.66666666666663</v>
      </c>
      <c r="G50" s="318">
        <v>321.18333333333334</v>
      </c>
      <c r="H50" s="318">
        <v>299.01666666666665</v>
      </c>
      <c r="I50" s="318">
        <v>370.31666666666661</v>
      </c>
      <c r="J50" s="318">
        <v>392.48333333333323</v>
      </c>
      <c r="K50" s="318">
        <v>405.96666666666658</v>
      </c>
      <c r="L50" s="305">
        <v>379</v>
      </c>
      <c r="M50" s="305">
        <v>343.35</v>
      </c>
      <c r="N50" s="320">
        <v>4157580</v>
      </c>
      <c r="O50" s="321">
        <v>-1.5179563124768604E-2</v>
      </c>
    </row>
    <row r="51" spans="1:15" ht="14.4">
      <c r="A51" s="278">
        <v>41</v>
      </c>
      <c r="B51" s="405" t="s">
        <v>65</v>
      </c>
      <c r="C51" s="278" t="s">
        <v>88</v>
      </c>
      <c r="D51" s="317">
        <v>316.35000000000002</v>
      </c>
      <c r="E51" s="317">
        <v>321.93333333333334</v>
      </c>
      <c r="F51" s="318">
        <v>305.7166666666667</v>
      </c>
      <c r="G51" s="318">
        <v>295.08333333333337</v>
      </c>
      <c r="H51" s="318">
        <v>278.86666666666673</v>
      </c>
      <c r="I51" s="318">
        <v>332.56666666666666</v>
      </c>
      <c r="J51" s="318">
        <v>348.78333333333325</v>
      </c>
      <c r="K51" s="318">
        <v>359.41666666666663</v>
      </c>
      <c r="L51" s="305">
        <v>338.15</v>
      </c>
      <c r="M51" s="305">
        <v>311.3</v>
      </c>
      <c r="N51" s="320">
        <v>1646100</v>
      </c>
      <c r="O51" s="321">
        <v>-0.12446146481570129</v>
      </c>
    </row>
    <row r="52" spans="1:15" ht="14.4">
      <c r="A52" s="278">
        <v>42</v>
      </c>
      <c r="B52" s="405" t="s">
        <v>51</v>
      </c>
      <c r="C52" s="278" t="s">
        <v>89</v>
      </c>
      <c r="D52" s="317">
        <v>435.2</v>
      </c>
      <c r="E52" s="317">
        <v>436.90000000000003</v>
      </c>
      <c r="F52" s="318">
        <v>428.85000000000008</v>
      </c>
      <c r="G52" s="318">
        <v>422.50000000000006</v>
      </c>
      <c r="H52" s="318">
        <v>414.4500000000001</v>
      </c>
      <c r="I52" s="318">
        <v>443.25000000000006</v>
      </c>
      <c r="J52" s="318">
        <v>451.3</v>
      </c>
      <c r="K52" s="318">
        <v>457.65000000000003</v>
      </c>
      <c r="L52" s="305">
        <v>444.95</v>
      </c>
      <c r="M52" s="305">
        <v>430.55</v>
      </c>
      <c r="N52" s="320">
        <v>12202500</v>
      </c>
      <c r="O52" s="321">
        <v>9.0965474467645229E-3</v>
      </c>
    </row>
    <row r="53" spans="1:15" ht="14.4">
      <c r="A53" s="278">
        <v>43</v>
      </c>
      <c r="B53" s="405" t="s">
        <v>53</v>
      </c>
      <c r="C53" s="278" t="s">
        <v>92</v>
      </c>
      <c r="D53" s="317">
        <v>2330.65</v>
      </c>
      <c r="E53" s="317">
        <v>2340.5333333333333</v>
      </c>
      <c r="F53" s="318">
        <v>2307.1666666666665</v>
      </c>
      <c r="G53" s="318">
        <v>2283.6833333333334</v>
      </c>
      <c r="H53" s="318">
        <v>2250.3166666666666</v>
      </c>
      <c r="I53" s="318">
        <v>2364.0166666666664</v>
      </c>
      <c r="J53" s="318">
        <v>2397.3833333333332</v>
      </c>
      <c r="K53" s="318">
        <v>2420.8666666666663</v>
      </c>
      <c r="L53" s="305">
        <v>2373.9</v>
      </c>
      <c r="M53" s="305">
        <v>2317.0500000000002</v>
      </c>
      <c r="N53" s="320">
        <v>2085600</v>
      </c>
      <c r="O53" s="321">
        <v>-4.9618320610687024E-3</v>
      </c>
    </row>
    <row r="54" spans="1:15" ht="14.4">
      <c r="A54" s="278">
        <v>44</v>
      </c>
      <c r="B54" s="405" t="s">
        <v>93</v>
      </c>
      <c r="C54" s="278" t="s">
        <v>94</v>
      </c>
      <c r="D54" s="317">
        <v>132.19999999999999</v>
      </c>
      <c r="E54" s="317">
        <v>133.33333333333334</v>
      </c>
      <c r="F54" s="318">
        <v>128.2166666666667</v>
      </c>
      <c r="G54" s="318">
        <v>124.23333333333335</v>
      </c>
      <c r="H54" s="318">
        <v>119.1166666666667</v>
      </c>
      <c r="I54" s="318">
        <v>137.31666666666669</v>
      </c>
      <c r="J54" s="318">
        <v>142.43333333333331</v>
      </c>
      <c r="K54" s="318">
        <v>146.41666666666669</v>
      </c>
      <c r="L54" s="305">
        <v>138.44999999999999</v>
      </c>
      <c r="M54" s="305">
        <v>129.35</v>
      </c>
      <c r="N54" s="320">
        <v>23789700</v>
      </c>
      <c r="O54" s="321">
        <v>-3.9824187533297813E-2</v>
      </c>
    </row>
    <row r="55" spans="1:15" ht="14.4">
      <c r="A55" s="278">
        <v>45</v>
      </c>
      <c r="B55" s="405" t="s">
        <v>53</v>
      </c>
      <c r="C55" s="278" t="s">
        <v>95</v>
      </c>
      <c r="D55" s="317">
        <v>3686.35</v>
      </c>
      <c r="E55" s="317">
        <v>3689.1499999999996</v>
      </c>
      <c r="F55" s="318">
        <v>3615.5999999999995</v>
      </c>
      <c r="G55" s="318">
        <v>3544.85</v>
      </c>
      <c r="H55" s="318">
        <v>3471.2999999999997</v>
      </c>
      <c r="I55" s="318">
        <v>3759.8999999999992</v>
      </c>
      <c r="J55" s="318">
        <v>3833.4499999999994</v>
      </c>
      <c r="K55" s="318">
        <v>3904.1999999999989</v>
      </c>
      <c r="L55" s="305">
        <v>3762.7</v>
      </c>
      <c r="M55" s="305">
        <v>3618.4</v>
      </c>
      <c r="N55" s="320">
        <v>3102000</v>
      </c>
      <c r="O55" s="321">
        <v>5.1792828685258967E-2</v>
      </c>
    </row>
    <row r="56" spans="1:15" ht="14.4">
      <c r="A56" s="278">
        <v>46</v>
      </c>
      <c r="B56" s="405" t="s">
        <v>45</v>
      </c>
      <c r="C56" s="278" t="s">
        <v>96</v>
      </c>
      <c r="D56" s="317">
        <v>12973.25</v>
      </c>
      <c r="E56" s="317">
        <v>13288.299999999997</v>
      </c>
      <c r="F56" s="318">
        <v>12557.249999999995</v>
      </c>
      <c r="G56" s="318">
        <v>12141.249999999996</v>
      </c>
      <c r="H56" s="318">
        <v>11410.199999999993</v>
      </c>
      <c r="I56" s="318">
        <v>13704.299999999996</v>
      </c>
      <c r="J56" s="318">
        <v>14435.349999999999</v>
      </c>
      <c r="K56" s="318">
        <v>14851.349999999997</v>
      </c>
      <c r="L56" s="305">
        <v>14019.35</v>
      </c>
      <c r="M56" s="305">
        <v>12872.3</v>
      </c>
      <c r="N56" s="320">
        <v>301300</v>
      </c>
      <c r="O56" s="321">
        <v>-2.4500066216395179E-3</v>
      </c>
    </row>
    <row r="57" spans="1:15" ht="14.4">
      <c r="A57" s="278">
        <v>47</v>
      </c>
      <c r="B57" s="405" t="s">
        <v>58</v>
      </c>
      <c r="C57" s="278" t="s">
        <v>97</v>
      </c>
      <c r="D57" s="317">
        <v>42</v>
      </c>
      <c r="E57" s="317">
        <v>44.033333333333331</v>
      </c>
      <c r="F57" s="318">
        <v>39.36666666666666</v>
      </c>
      <c r="G57" s="318">
        <v>36.733333333333327</v>
      </c>
      <c r="H57" s="318">
        <v>32.066666666666656</v>
      </c>
      <c r="I57" s="318">
        <v>46.666666666666664</v>
      </c>
      <c r="J57" s="318">
        <v>51.333333333333336</v>
      </c>
      <c r="K57" s="318">
        <v>53.966666666666669</v>
      </c>
      <c r="L57" s="305">
        <v>48.7</v>
      </c>
      <c r="M57" s="305">
        <v>41.4</v>
      </c>
      <c r="N57" s="320">
        <v>9982800</v>
      </c>
      <c r="O57" s="321">
        <v>0.29163647655522201</v>
      </c>
    </row>
    <row r="58" spans="1:15" ht="14.4">
      <c r="A58" s="278">
        <v>48</v>
      </c>
      <c r="B58" s="405" t="s">
        <v>45</v>
      </c>
      <c r="C58" s="278" t="s">
        <v>98</v>
      </c>
      <c r="D58" s="317">
        <v>808.1</v>
      </c>
      <c r="E58" s="317">
        <v>814.96666666666658</v>
      </c>
      <c r="F58" s="318">
        <v>795.93333333333317</v>
      </c>
      <c r="G58" s="318">
        <v>783.76666666666654</v>
      </c>
      <c r="H58" s="318">
        <v>764.73333333333312</v>
      </c>
      <c r="I58" s="318">
        <v>827.13333333333321</v>
      </c>
      <c r="J58" s="318">
        <v>846.16666666666674</v>
      </c>
      <c r="K58" s="318">
        <v>858.33333333333326</v>
      </c>
      <c r="L58" s="305">
        <v>834</v>
      </c>
      <c r="M58" s="305">
        <v>802.8</v>
      </c>
      <c r="N58" s="320">
        <v>2231900</v>
      </c>
      <c r="O58" s="321">
        <v>-0.19098883572567782</v>
      </c>
    </row>
    <row r="59" spans="1:15" ht="14.4">
      <c r="A59" s="278">
        <v>49</v>
      </c>
      <c r="B59" s="405" t="s">
        <v>45</v>
      </c>
      <c r="C59" s="278" t="s">
        <v>99</v>
      </c>
      <c r="D59" s="317">
        <v>150.80000000000001</v>
      </c>
      <c r="E59" s="317">
        <v>151.9</v>
      </c>
      <c r="F59" s="318">
        <v>148.70000000000002</v>
      </c>
      <c r="G59" s="318">
        <v>146.60000000000002</v>
      </c>
      <c r="H59" s="318">
        <v>143.40000000000003</v>
      </c>
      <c r="I59" s="318">
        <v>154</v>
      </c>
      <c r="J59" s="318">
        <v>157.19999999999999</v>
      </c>
      <c r="K59" s="318">
        <v>159.29999999999998</v>
      </c>
      <c r="L59" s="305">
        <v>155.1</v>
      </c>
      <c r="M59" s="305">
        <v>149.80000000000001</v>
      </c>
      <c r="N59" s="320">
        <v>4545000</v>
      </c>
      <c r="O59" s="321">
        <v>-2.8514021887824897E-2</v>
      </c>
    </row>
    <row r="60" spans="1:15" ht="14.4">
      <c r="A60" s="278">
        <v>50</v>
      </c>
      <c r="B60" s="405" t="s">
        <v>55</v>
      </c>
      <c r="C60" s="278" t="s">
        <v>100</v>
      </c>
      <c r="D60" s="317">
        <v>39.5</v>
      </c>
      <c r="E60" s="317">
        <v>40.666666666666664</v>
      </c>
      <c r="F60" s="318">
        <v>37.833333333333329</v>
      </c>
      <c r="G60" s="318">
        <v>36.166666666666664</v>
      </c>
      <c r="H60" s="318">
        <v>33.333333333333329</v>
      </c>
      <c r="I60" s="318">
        <v>42.333333333333329</v>
      </c>
      <c r="J60" s="318">
        <v>45.166666666666657</v>
      </c>
      <c r="K60" s="318">
        <v>46.833333333333329</v>
      </c>
      <c r="L60" s="305">
        <v>43.5</v>
      </c>
      <c r="M60" s="305">
        <v>39</v>
      </c>
      <c r="N60" s="320">
        <v>61341000</v>
      </c>
      <c r="O60" s="321">
        <v>3.4767206477732793E-2</v>
      </c>
    </row>
    <row r="61" spans="1:15" ht="14.4">
      <c r="A61" s="278">
        <v>51</v>
      </c>
      <c r="B61" s="405" t="s">
        <v>74</v>
      </c>
      <c r="C61" s="278" t="s">
        <v>101</v>
      </c>
      <c r="D61" s="317">
        <v>81</v>
      </c>
      <c r="E61" s="317">
        <v>82.766666666666666</v>
      </c>
      <c r="F61" s="318">
        <v>78.883333333333326</v>
      </c>
      <c r="G61" s="318">
        <v>76.766666666666666</v>
      </c>
      <c r="H61" s="318">
        <v>72.883333333333326</v>
      </c>
      <c r="I61" s="318">
        <v>84.883333333333326</v>
      </c>
      <c r="J61" s="318">
        <v>88.76666666666668</v>
      </c>
      <c r="K61" s="318">
        <v>90.883333333333326</v>
      </c>
      <c r="L61" s="305">
        <v>86.65</v>
      </c>
      <c r="M61" s="305">
        <v>80.650000000000006</v>
      </c>
      <c r="N61" s="320">
        <v>23754600</v>
      </c>
      <c r="O61" s="321">
        <v>-6.9128059359980371E-3</v>
      </c>
    </row>
    <row r="62" spans="1:15" ht="14.4">
      <c r="A62" s="278">
        <v>52</v>
      </c>
      <c r="B62" s="405" t="s">
        <v>53</v>
      </c>
      <c r="C62" s="278" t="s">
        <v>102</v>
      </c>
      <c r="D62" s="317">
        <v>324.8</v>
      </c>
      <c r="E62" s="317">
        <v>329.11666666666667</v>
      </c>
      <c r="F62" s="318">
        <v>319.03333333333336</v>
      </c>
      <c r="G62" s="318">
        <v>313.26666666666671</v>
      </c>
      <c r="H62" s="318">
        <v>303.18333333333339</v>
      </c>
      <c r="I62" s="318">
        <v>334.88333333333333</v>
      </c>
      <c r="J62" s="318">
        <v>344.96666666666658</v>
      </c>
      <c r="K62" s="318">
        <v>350.73333333333329</v>
      </c>
      <c r="L62" s="305">
        <v>339.2</v>
      </c>
      <c r="M62" s="305">
        <v>323.35000000000002</v>
      </c>
      <c r="N62" s="320">
        <v>3808900</v>
      </c>
      <c r="O62" s="321">
        <v>-2.0873499395902419E-2</v>
      </c>
    </row>
    <row r="63" spans="1:15" ht="14.4">
      <c r="A63" s="278">
        <v>53</v>
      </c>
      <c r="B63" s="405" t="s">
        <v>103</v>
      </c>
      <c r="C63" s="278" t="s">
        <v>104</v>
      </c>
      <c r="D63" s="317">
        <v>17.5</v>
      </c>
      <c r="E63" s="317">
        <v>17.683333333333334</v>
      </c>
      <c r="F63" s="318">
        <v>17.166666666666668</v>
      </c>
      <c r="G63" s="318">
        <v>16.833333333333336</v>
      </c>
      <c r="H63" s="318">
        <v>16.31666666666667</v>
      </c>
      <c r="I63" s="318">
        <v>18.016666666666666</v>
      </c>
      <c r="J63" s="318">
        <v>18.533333333333331</v>
      </c>
      <c r="K63" s="318">
        <v>18.866666666666664</v>
      </c>
      <c r="L63" s="305">
        <v>18.2</v>
      </c>
      <c r="M63" s="305">
        <v>17.350000000000001</v>
      </c>
      <c r="N63" s="320">
        <v>46575000</v>
      </c>
      <c r="O63" s="321">
        <v>4.8543689320388345E-3</v>
      </c>
    </row>
    <row r="64" spans="1:15" ht="14.4">
      <c r="A64" s="278">
        <v>54</v>
      </c>
      <c r="B64" s="405" t="s">
        <v>51</v>
      </c>
      <c r="C64" s="278" t="s">
        <v>105</v>
      </c>
      <c r="D64" s="317">
        <v>538.04999999999995</v>
      </c>
      <c r="E64" s="317">
        <v>541.7166666666667</v>
      </c>
      <c r="F64" s="318">
        <v>531.43333333333339</v>
      </c>
      <c r="G64" s="318">
        <v>524.81666666666672</v>
      </c>
      <c r="H64" s="318">
        <v>514.53333333333342</v>
      </c>
      <c r="I64" s="318">
        <v>548.33333333333337</v>
      </c>
      <c r="J64" s="318">
        <v>558.61666666666667</v>
      </c>
      <c r="K64" s="318">
        <v>565.23333333333335</v>
      </c>
      <c r="L64" s="305">
        <v>552</v>
      </c>
      <c r="M64" s="305">
        <v>535.1</v>
      </c>
      <c r="N64" s="320">
        <v>6020800</v>
      </c>
      <c r="O64" s="321">
        <v>2.9317697228144991E-3</v>
      </c>
    </row>
    <row r="65" spans="1:15" ht="14.4">
      <c r="A65" s="278">
        <v>55</v>
      </c>
      <c r="B65" s="468" t="s">
        <v>40</v>
      </c>
      <c r="C65" s="278" t="s">
        <v>249</v>
      </c>
      <c r="D65" s="317">
        <v>597.1</v>
      </c>
      <c r="E65" s="317">
        <v>599.25</v>
      </c>
      <c r="F65" s="318">
        <v>580.45000000000005</v>
      </c>
      <c r="G65" s="318">
        <v>563.80000000000007</v>
      </c>
      <c r="H65" s="318">
        <v>545.00000000000011</v>
      </c>
      <c r="I65" s="318">
        <v>615.9</v>
      </c>
      <c r="J65" s="318">
        <v>634.69999999999993</v>
      </c>
      <c r="K65" s="318">
        <v>651.34999999999991</v>
      </c>
      <c r="L65" s="305">
        <v>618.04999999999995</v>
      </c>
      <c r="M65" s="305">
        <v>582.6</v>
      </c>
      <c r="N65" s="320">
        <v>235300</v>
      </c>
      <c r="O65" s="321">
        <v>-0.20264317180616739</v>
      </c>
    </row>
    <row r="66" spans="1:15" ht="14.4">
      <c r="A66" s="278">
        <v>56</v>
      </c>
      <c r="B66" s="405" t="s">
        <v>38</v>
      </c>
      <c r="C66" s="278" t="s">
        <v>106</v>
      </c>
      <c r="D66" s="317">
        <v>494.95</v>
      </c>
      <c r="E66" s="317">
        <v>500.60000000000008</v>
      </c>
      <c r="F66" s="318">
        <v>486.70000000000016</v>
      </c>
      <c r="G66" s="318">
        <v>478.4500000000001</v>
      </c>
      <c r="H66" s="318">
        <v>464.55000000000018</v>
      </c>
      <c r="I66" s="318">
        <v>508.85000000000014</v>
      </c>
      <c r="J66" s="318">
        <v>522.75000000000011</v>
      </c>
      <c r="K66" s="318">
        <v>531.00000000000011</v>
      </c>
      <c r="L66" s="305">
        <v>514.5</v>
      </c>
      <c r="M66" s="305">
        <v>492.35</v>
      </c>
      <c r="N66" s="320">
        <v>19684900</v>
      </c>
      <c r="O66" s="321">
        <v>-8.7243776484717869E-3</v>
      </c>
    </row>
    <row r="67" spans="1:15" ht="14.4">
      <c r="A67" s="278">
        <v>57</v>
      </c>
      <c r="B67" s="405" t="s">
        <v>40</v>
      </c>
      <c r="C67" s="278" t="s">
        <v>107</v>
      </c>
      <c r="D67" s="317">
        <v>474.7</v>
      </c>
      <c r="E67" s="317">
        <v>479.7</v>
      </c>
      <c r="F67" s="318">
        <v>467.4</v>
      </c>
      <c r="G67" s="318">
        <v>460.09999999999997</v>
      </c>
      <c r="H67" s="318">
        <v>447.79999999999995</v>
      </c>
      <c r="I67" s="318">
        <v>487</v>
      </c>
      <c r="J67" s="318">
        <v>499.30000000000007</v>
      </c>
      <c r="K67" s="318">
        <v>506.6</v>
      </c>
      <c r="L67" s="305">
        <v>492</v>
      </c>
      <c r="M67" s="305">
        <v>472.4</v>
      </c>
      <c r="N67" s="320">
        <v>5602000</v>
      </c>
      <c r="O67" s="321">
        <v>-2.7430555555555555E-2</v>
      </c>
    </row>
    <row r="68" spans="1:15" ht="14.4">
      <c r="A68" s="278">
        <v>58</v>
      </c>
      <c r="B68" s="405" t="s">
        <v>108</v>
      </c>
      <c r="C68" s="278" t="s">
        <v>109</v>
      </c>
      <c r="D68" s="317">
        <v>511.4</v>
      </c>
      <c r="E68" s="317">
        <v>512.85</v>
      </c>
      <c r="F68" s="318">
        <v>506.45000000000005</v>
      </c>
      <c r="G68" s="318">
        <v>501.5</v>
      </c>
      <c r="H68" s="318">
        <v>495.1</v>
      </c>
      <c r="I68" s="318">
        <v>517.80000000000007</v>
      </c>
      <c r="J68" s="318">
        <v>524.19999999999993</v>
      </c>
      <c r="K68" s="318">
        <v>529.15000000000009</v>
      </c>
      <c r="L68" s="305">
        <v>519.25</v>
      </c>
      <c r="M68" s="305">
        <v>507.9</v>
      </c>
      <c r="N68" s="320">
        <v>20423200</v>
      </c>
      <c r="O68" s="321">
        <v>2.0068526676456193E-2</v>
      </c>
    </row>
    <row r="69" spans="1:15" ht="14.4">
      <c r="A69" s="278">
        <v>59</v>
      </c>
      <c r="B69" s="405" t="s">
        <v>58</v>
      </c>
      <c r="C69" s="278" t="s">
        <v>110</v>
      </c>
      <c r="D69" s="317">
        <v>1512.95</v>
      </c>
      <c r="E69" s="317">
        <v>1551.9333333333334</v>
      </c>
      <c r="F69" s="318">
        <v>1469.3166666666668</v>
      </c>
      <c r="G69" s="318">
        <v>1425.6833333333334</v>
      </c>
      <c r="H69" s="318">
        <v>1343.0666666666668</v>
      </c>
      <c r="I69" s="318">
        <v>1595.5666666666668</v>
      </c>
      <c r="J69" s="318">
        <v>1678.1833333333336</v>
      </c>
      <c r="K69" s="318">
        <v>1721.8166666666668</v>
      </c>
      <c r="L69" s="305">
        <v>1634.55</v>
      </c>
      <c r="M69" s="305">
        <v>1508.3</v>
      </c>
      <c r="N69" s="320">
        <v>28125700</v>
      </c>
      <c r="O69" s="321">
        <v>2.5970543978842735E-2</v>
      </c>
    </row>
    <row r="70" spans="1:15" ht="14.4">
      <c r="A70" s="278">
        <v>60</v>
      </c>
      <c r="B70" s="405" t="s">
        <v>55</v>
      </c>
      <c r="C70" s="278" t="s">
        <v>111</v>
      </c>
      <c r="D70" s="317">
        <v>830.45</v>
      </c>
      <c r="E70" s="317">
        <v>845.91666666666663</v>
      </c>
      <c r="F70" s="318">
        <v>810.83333333333326</v>
      </c>
      <c r="G70" s="318">
        <v>791.21666666666658</v>
      </c>
      <c r="H70" s="318">
        <v>756.13333333333321</v>
      </c>
      <c r="I70" s="318">
        <v>865.5333333333333</v>
      </c>
      <c r="J70" s="318">
        <v>900.61666666666656</v>
      </c>
      <c r="K70" s="318">
        <v>920.23333333333335</v>
      </c>
      <c r="L70" s="305">
        <v>881</v>
      </c>
      <c r="M70" s="305">
        <v>826.3</v>
      </c>
      <c r="N70" s="320">
        <v>42682100</v>
      </c>
      <c r="O70" s="321">
        <v>0.10236682111439979</v>
      </c>
    </row>
    <row r="71" spans="1:15" ht="14.4">
      <c r="A71" s="278">
        <v>61</v>
      </c>
      <c r="B71" s="405" t="s">
        <v>58</v>
      </c>
      <c r="C71" s="278" t="s">
        <v>254</v>
      </c>
      <c r="D71" s="317">
        <v>467.5</v>
      </c>
      <c r="E71" s="317">
        <v>473.7</v>
      </c>
      <c r="F71" s="318">
        <v>457.4</v>
      </c>
      <c r="G71" s="318">
        <v>447.3</v>
      </c>
      <c r="H71" s="318">
        <v>431</v>
      </c>
      <c r="I71" s="318">
        <v>483.79999999999995</v>
      </c>
      <c r="J71" s="318">
        <v>500.1</v>
      </c>
      <c r="K71" s="318">
        <v>510.19999999999993</v>
      </c>
      <c r="L71" s="305">
        <v>490</v>
      </c>
      <c r="M71" s="305">
        <v>463.6</v>
      </c>
      <c r="N71" s="320">
        <v>13346300</v>
      </c>
      <c r="O71" s="321">
        <v>-1.0278162982298718E-2</v>
      </c>
    </row>
    <row r="72" spans="1:15" ht="14.4">
      <c r="A72" s="278">
        <v>62</v>
      </c>
      <c r="B72" s="405" t="s">
        <v>45</v>
      </c>
      <c r="C72" s="278" t="s">
        <v>112</v>
      </c>
      <c r="D72" s="317">
        <v>2069.75</v>
      </c>
      <c r="E72" s="317">
        <v>2113.6166666666668</v>
      </c>
      <c r="F72" s="318">
        <v>2013.9833333333336</v>
      </c>
      <c r="G72" s="318">
        <v>1958.2166666666667</v>
      </c>
      <c r="H72" s="318">
        <v>1858.5833333333335</v>
      </c>
      <c r="I72" s="318">
        <v>2169.3833333333337</v>
      </c>
      <c r="J72" s="318">
        <v>2269.0166666666669</v>
      </c>
      <c r="K72" s="318">
        <v>2324.7833333333338</v>
      </c>
      <c r="L72" s="305">
        <v>2213.25</v>
      </c>
      <c r="M72" s="305">
        <v>2057.85</v>
      </c>
      <c r="N72" s="320">
        <v>2416500</v>
      </c>
      <c r="O72" s="321">
        <v>-5.4725395086840871E-2</v>
      </c>
    </row>
    <row r="73" spans="1:15" ht="14.4">
      <c r="A73" s="278">
        <v>63</v>
      </c>
      <c r="B73" s="405" t="s">
        <v>114</v>
      </c>
      <c r="C73" s="278" t="s">
        <v>115</v>
      </c>
      <c r="D73" s="317">
        <v>114.9</v>
      </c>
      <c r="E73" s="317">
        <v>116.63333333333333</v>
      </c>
      <c r="F73" s="318">
        <v>112.36666666666665</v>
      </c>
      <c r="G73" s="318">
        <v>109.83333333333331</v>
      </c>
      <c r="H73" s="318">
        <v>105.56666666666663</v>
      </c>
      <c r="I73" s="318">
        <v>119.16666666666666</v>
      </c>
      <c r="J73" s="318">
        <v>123.43333333333334</v>
      </c>
      <c r="K73" s="318">
        <v>125.96666666666667</v>
      </c>
      <c r="L73" s="305">
        <v>120.9</v>
      </c>
      <c r="M73" s="305">
        <v>114.1</v>
      </c>
      <c r="N73" s="320">
        <v>28669000</v>
      </c>
      <c r="O73" s="321">
        <v>-1.8897238990869644E-2</v>
      </c>
    </row>
    <row r="74" spans="1:15" ht="14.4">
      <c r="A74" s="278">
        <v>64</v>
      </c>
      <c r="B74" s="405" t="s">
        <v>74</v>
      </c>
      <c r="C74" s="278" t="s">
        <v>116</v>
      </c>
      <c r="D74" s="317">
        <v>172.9</v>
      </c>
      <c r="E74" s="317">
        <v>177.79999999999998</v>
      </c>
      <c r="F74" s="318">
        <v>166.09999999999997</v>
      </c>
      <c r="G74" s="318">
        <v>159.29999999999998</v>
      </c>
      <c r="H74" s="318">
        <v>147.59999999999997</v>
      </c>
      <c r="I74" s="318">
        <v>184.59999999999997</v>
      </c>
      <c r="J74" s="318">
        <v>196.29999999999995</v>
      </c>
      <c r="K74" s="318">
        <v>203.09999999999997</v>
      </c>
      <c r="L74" s="305">
        <v>189.5</v>
      </c>
      <c r="M74" s="305">
        <v>171</v>
      </c>
      <c r="N74" s="320">
        <v>19205700</v>
      </c>
      <c r="O74" s="321">
        <v>4.4423779691986423E-2</v>
      </c>
    </row>
    <row r="75" spans="1:15" ht="14.4">
      <c r="A75" s="278">
        <v>65</v>
      </c>
      <c r="B75" s="405" t="s">
        <v>51</v>
      </c>
      <c r="C75" s="278" t="s">
        <v>117</v>
      </c>
      <c r="D75" s="317">
        <v>2011.2</v>
      </c>
      <c r="E75" s="317">
        <v>2018.2333333333333</v>
      </c>
      <c r="F75" s="318">
        <v>1987.4666666666667</v>
      </c>
      <c r="G75" s="318">
        <v>1963.7333333333333</v>
      </c>
      <c r="H75" s="318">
        <v>1932.9666666666667</v>
      </c>
      <c r="I75" s="318">
        <v>2041.9666666666667</v>
      </c>
      <c r="J75" s="318">
        <v>2072.7333333333336</v>
      </c>
      <c r="K75" s="318">
        <v>2096.4666666666667</v>
      </c>
      <c r="L75" s="305">
        <v>2049</v>
      </c>
      <c r="M75" s="305">
        <v>1994.5</v>
      </c>
      <c r="N75" s="320">
        <v>17276100</v>
      </c>
      <c r="O75" s="321">
        <v>-3.909155380277792E-3</v>
      </c>
    </row>
    <row r="76" spans="1:15" ht="14.4">
      <c r="A76" s="278">
        <v>66</v>
      </c>
      <c r="B76" s="405" t="s">
        <v>58</v>
      </c>
      <c r="C76" s="278" t="s">
        <v>118</v>
      </c>
      <c r="D76" s="317">
        <v>113.8</v>
      </c>
      <c r="E76" s="317">
        <v>118.96666666666665</v>
      </c>
      <c r="F76" s="318">
        <v>107.43333333333331</v>
      </c>
      <c r="G76" s="318">
        <v>101.06666666666665</v>
      </c>
      <c r="H76" s="318">
        <v>89.533333333333303</v>
      </c>
      <c r="I76" s="318">
        <v>125.33333333333331</v>
      </c>
      <c r="J76" s="318">
        <v>136.86666666666665</v>
      </c>
      <c r="K76" s="318">
        <v>143.23333333333332</v>
      </c>
      <c r="L76" s="305">
        <v>130.5</v>
      </c>
      <c r="M76" s="305">
        <v>112.6</v>
      </c>
      <c r="N76" s="320">
        <v>13968300</v>
      </c>
      <c r="O76" s="321">
        <v>1.2966387468726205E-2</v>
      </c>
    </row>
    <row r="77" spans="1:15" ht="14.4">
      <c r="A77" s="278">
        <v>67</v>
      </c>
      <c r="B77" s="405" t="s">
        <v>55</v>
      </c>
      <c r="C77" s="278" t="s">
        <v>119</v>
      </c>
      <c r="D77" s="317">
        <v>299.3</v>
      </c>
      <c r="E77" s="317">
        <v>304.39999999999998</v>
      </c>
      <c r="F77" s="318">
        <v>288.54999999999995</v>
      </c>
      <c r="G77" s="318">
        <v>277.79999999999995</v>
      </c>
      <c r="H77" s="318">
        <v>261.94999999999993</v>
      </c>
      <c r="I77" s="318">
        <v>315.14999999999998</v>
      </c>
      <c r="J77" s="318">
        <v>331</v>
      </c>
      <c r="K77" s="318">
        <v>341.75</v>
      </c>
      <c r="L77" s="305">
        <v>320.25</v>
      </c>
      <c r="M77" s="305">
        <v>293.64999999999998</v>
      </c>
      <c r="N77" s="320">
        <v>86982500</v>
      </c>
      <c r="O77" s="321">
        <v>4.0580329972200749E-2</v>
      </c>
    </row>
    <row r="78" spans="1:15" ht="14.4">
      <c r="A78" s="278">
        <v>68</v>
      </c>
      <c r="B78" s="405" t="s">
        <v>58</v>
      </c>
      <c r="C78" s="278" t="s">
        <v>120</v>
      </c>
      <c r="D78" s="317">
        <v>359.05</v>
      </c>
      <c r="E78" s="317">
        <v>366.5</v>
      </c>
      <c r="F78" s="318">
        <v>349.85</v>
      </c>
      <c r="G78" s="318">
        <v>340.65000000000003</v>
      </c>
      <c r="H78" s="318">
        <v>324.00000000000006</v>
      </c>
      <c r="I78" s="318">
        <v>375.7</v>
      </c>
      <c r="J78" s="318">
        <v>392.34999999999997</v>
      </c>
      <c r="K78" s="318">
        <v>401.54999999999995</v>
      </c>
      <c r="L78" s="305">
        <v>383.15</v>
      </c>
      <c r="M78" s="305">
        <v>357.3</v>
      </c>
      <c r="N78" s="320">
        <v>7435500</v>
      </c>
      <c r="O78" s="321">
        <v>-1.6112789526686808E-3</v>
      </c>
    </row>
    <row r="79" spans="1:15" ht="14.4">
      <c r="A79" s="278">
        <v>69</v>
      </c>
      <c r="B79" s="405" t="s">
        <v>69</v>
      </c>
      <c r="C79" s="278" t="s">
        <v>121</v>
      </c>
      <c r="D79" s="317">
        <v>4.7</v>
      </c>
      <c r="E79" s="317">
        <v>4.8166666666666673</v>
      </c>
      <c r="F79" s="318">
        <v>4.4833333333333343</v>
      </c>
      <c r="G79" s="318">
        <v>4.2666666666666666</v>
      </c>
      <c r="H79" s="318">
        <v>3.9333333333333336</v>
      </c>
      <c r="I79" s="318">
        <v>5.033333333333335</v>
      </c>
      <c r="J79" s="318">
        <v>5.3666666666666689</v>
      </c>
      <c r="K79" s="318">
        <v>5.5833333333333357</v>
      </c>
      <c r="L79" s="305">
        <v>5.15</v>
      </c>
      <c r="M79" s="305">
        <v>4.5999999999999996</v>
      </c>
      <c r="N79" s="320">
        <v>428750000</v>
      </c>
      <c r="O79" s="321">
        <v>-3.634361233480176E-2</v>
      </c>
    </row>
    <row r="80" spans="1:15" ht="14.4">
      <c r="A80" s="278">
        <v>70</v>
      </c>
      <c r="B80" s="405" t="s">
        <v>55</v>
      </c>
      <c r="C80" s="278" t="s">
        <v>122</v>
      </c>
      <c r="D80" s="317">
        <v>19.850000000000001</v>
      </c>
      <c r="E80" s="317">
        <v>20.066666666666666</v>
      </c>
      <c r="F80" s="318">
        <v>19.283333333333331</v>
      </c>
      <c r="G80" s="318">
        <v>18.716666666666665</v>
      </c>
      <c r="H80" s="318">
        <v>17.93333333333333</v>
      </c>
      <c r="I80" s="318">
        <v>20.633333333333333</v>
      </c>
      <c r="J80" s="318">
        <v>21.416666666666671</v>
      </c>
      <c r="K80" s="318">
        <v>21.983333333333334</v>
      </c>
      <c r="L80" s="305">
        <v>20.85</v>
      </c>
      <c r="M80" s="305">
        <v>19.5</v>
      </c>
      <c r="N80" s="320">
        <v>133072000</v>
      </c>
      <c r="O80" s="321">
        <v>5.3443212134166133E-2</v>
      </c>
    </row>
    <row r="81" spans="1:15" ht="14.4">
      <c r="A81" s="278">
        <v>71</v>
      </c>
      <c r="B81" s="405" t="s">
        <v>74</v>
      </c>
      <c r="C81" s="278" t="s">
        <v>123</v>
      </c>
      <c r="D81" s="317">
        <v>444.1</v>
      </c>
      <c r="E81" s="317">
        <v>448.5333333333333</v>
      </c>
      <c r="F81" s="318">
        <v>433.66666666666663</v>
      </c>
      <c r="G81" s="318">
        <v>423.23333333333335</v>
      </c>
      <c r="H81" s="318">
        <v>408.36666666666667</v>
      </c>
      <c r="I81" s="318">
        <v>458.96666666666658</v>
      </c>
      <c r="J81" s="318">
        <v>473.83333333333326</v>
      </c>
      <c r="K81" s="318">
        <v>484.26666666666654</v>
      </c>
      <c r="L81" s="305">
        <v>463.4</v>
      </c>
      <c r="M81" s="305">
        <v>438.1</v>
      </c>
      <c r="N81" s="320">
        <v>4939000</v>
      </c>
      <c r="O81" s="321">
        <v>-5.5234087322461864E-2</v>
      </c>
    </row>
    <row r="82" spans="1:15" ht="14.4">
      <c r="A82" s="278">
        <v>72</v>
      </c>
      <c r="B82" s="405" t="s">
        <v>40</v>
      </c>
      <c r="C82" s="278" t="s">
        <v>124</v>
      </c>
      <c r="D82" s="317">
        <v>883.3</v>
      </c>
      <c r="E82" s="317">
        <v>889.06666666666661</v>
      </c>
      <c r="F82" s="318">
        <v>825.73333333333323</v>
      </c>
      <c r="G82" s="318">
        <v>768.16666666666663</v>
      </c>
      <c r="H82" s="318">
        <v>704.83333333333326</v>
      </c>
      <c r="I82" s="318">
        <v>946.63333333333321</v>
      </c>
      <c r="J82" s="318">
        <v>1009.9666666666667</v>
      </c>
      <c r="K82" s="318">
        <v>1067.5333333333333</v>
      </c>
      <c r="L82" s="305">
        <v>952.4</v>
      </c>
      <c r="M82" s="305">
        <v>831.5</v>
      </c>
      <c r="N82" s="320">
        <v>3642400</v>
      </c>
      <c r="O82" s="321">
        <v>-4.0468117685661161E-3</v>
      </c>
    </row>
    <row r="83" spans="1:15" ht="14.4">
      <c r="A83" s="278">
        <v>73</v>
      </c>
      <c r="B83" s="405" t="s">
        <v>55</v>
      </c>
      <c r="C83" s="278" t="s">
        <v>125</v>
      </c>
      <c r="D83" s="317">
        <v>376.3</v>
      </c>
      <c r="E83" s="317">
        <v>388.83333333333331</v>
      </c>
      <c r="F83" s="318">
        <v>358.86666666666662</v>
      </c>
      <c r="G83" s="318">
        <v>341.43333333333328</v>
      </c>
      <c r="H83" s="318">
        <v>311.46666666666658</v>
      </c>
      <c r="I83" s="318">
        <v>406.26666666666665</v>
      </c>
      <c r="J83" s="318">
        <v>436.23333333333335</v>
      </c>
      <c r="K83" s="318">
        <v>453.66666666666669</v>
      </c>
      <c r="L83" s="305">
        <v>418.8</v>
      </c>
      <c r="M83" s="305">
        <v>371.4</v>
      </c>
      <c r="N83" s="320">
        <v>19098800</v>
      </c>
      <c r="O83" s="321">
        <v>2.8254549370087218E-2</v>
      </c>
    </row>
    <row r="84" spans="1:15" ht="14.4">
      <c r="A84" s="278">
        <v>74</v>
      </c>
      <c r="B84" s="405" t="s">
        <v>69</v>
      </c>
      <c r="C84" s="278" t="s">
        <v>126</v>
      </c>
      <c r="D84" s="317">
        <v>205.35</v>
      </c>
      <c r="E84" s="317">
        <v>205.08333333333334</v>
      </c>
      <c r="F84" s="318">
        <v>201.16666666666669</v>
      </c>
      <c r="G84" s="318">
        <v>196.98333333333335</v>
      </c>
      <c r="H84" s="318">
        <v>193.06666666666669</v>
      </c>
      <c r="I84" s="318">
        <v>209.26666666666668</v>
      </c>
      <c r="J84" s="318">
        <v>213.18333333333337</v>
      </c>
      <c r="K84" s="318">
        <v>217.36666666666667</v>
      </c>
      <c r="L84" s="305">
        <v>209</v>
      </c>
      <c r="M84" s="305">
        <v>200.9</v>
      </c>
      <c r="N84" s="320">
        <v>8090000</v>
      </c>
      <c r="O84" s="321">
        <v>5.2837064029151483E-2</v>
      </c>
    </row>
    <row r="85" spans="1:15" ht="14.4">
      <c r="A85" s="278">
        <v>75</v>
      </c>
      <c r="B85" s="405" t="s">
        <v>108</v>
      </c>
      <c r="C85" s="278" t="s">
        <v>127</v>
      </c>
      <c r="D85" s="317">
        <v>662.8</v>
      </c>
      <c r="E85" s="317">
        <v>661.75</v>
      </c>
      <c r="F85" s="318">
        <v>654</v>
      </c>
      <c r="G85" s="318">
        <v>645.20000000000005</v>
      </c>
      <c r="H85" s="318">
        <v>637.45000000000005</v>
      </c>
      <c r="I85" s="318">
        <v>670.55</v>
      </c>
      <c r="J85" s="318">
        <v>678.3</v>
      </c>
      <c r="K85" s="318">
        <v>687.09999999999991</v>
      </c>
      <c r="L85" s="305">
        <v>669.5</v>
      </c>
      <c r="M85" s="305">
        <v>652.95000000000005</v>
      </c>
      <c r="N85" s="320">
        <v>48786000</v>
      </c>
      <c r="O85" s="321">
        <v>1.4760510713670693E-4</v>
      </c>
    </row>
    <row r="86" spans="1:15" ht="14.4">
      <c r="A86" s="278">
        <v>76</v>
      </c>
      <c r="B86" s="405" t="s">
        <v>74</v>
      </c>
      <c r="C86" s="278" t="s">
        <v>128</v>
      </c>
      <c r="D86" s="317">
        <v>71.3</v>
      </c>
      <c r="E86" s="317">
        <v>72.7</v>
      </c>
      <c r="F86" s="318">
        <v>69.600000000000009</v>
      </c>
      <c r="G86" s="318">
        <v>67.900000000000006</v>
      </c>
      <c r="H86" s="318">
        <v>64.800000000000011</v>
      </c>
      <c r="I86" s="318">
        <v>74.400000000000006</v>
      </c>
      <c r="J86" s="318">
        <v>77.5</v>
      </c>
      <c r="K86" s="318">
        <v>79.2</v>
      </c>
      <c r="L86" s="305">
        <v>75.8</v>
      </c>
      <c r="M86" s="305">
        <v>71</v>
      </c>
      <c r="N86" s="320">
        <v>56741200</v>
      </c>
      <c r="O86" s="321">
        <v>4.6019490400263775E-4</v>
      </c>
    </row>
    <row r="87" spans="1:15" ht="14.4">
      <c r="A87" s="278">
        <v>77</v>
      </c>
      <c r="B87" s="405" t="s">
        <v>51</v>
      </c>
      <c r="C87" s="278" t="s">
        <v>129</v>
      </c>
      <c r="D87" s="317">
        <v>165.1</v>
      </c>
      <c r="E87" s="317">
        <v>165.18333333333331</v>
      </c>
      <c r="F87" s="318">
        <v>163.06666666666661</v>
      </c>
      <c r="G87" s="318">
        <v>161.0333333333333</v>
      </c>
      <c r="H87" s="318">
        <v>158.9166666666666</v>
      </c>
      <c r="I87" s="318">
        <v>167.21666666666661</v>
      </c>
      <c r="J87" s="318">
        <v>169.33333333333334</v>
      </c>
      <c r="K87" s="318">
        <v>171.36666666666662</v>
      </c>
      <c r="L87" s="305">
        <v>167.3</v>
      </c>
      <c r="M87" s="305">
        <v>163.15</v>
      </c>
      <c r="N87" s="320">
        <v>42440800</v>
      </c>
      <c r="O87" s="321">
        <v>-1.6772926087923492E-2</v>
      </c>
    </row>
    <row r="88" spans="1:15" ht="14.4">
      <c r="A88" s="278">
        <v>78</v>
      </c>
      <c r="B88" s="405" t="s">
        <v>114</v>
      </c>
      <c r="C88" s="278" t="s">
        <v>130</v>
      </c>
      <c r="D88" s="317">
        <v>88</v>
      </c>
      <c r="E88" s="317">
        <v>90.2</v>
      </c>
      <c r="F88" s="318">
        <v>84.550000000000011</v>
      </c>
      <c r="G88" s="318">
        <v>81.100000000000009</v>
      </c>
      <c r="H88" s="318">
        <v>75.450000000000017</v>
      </c>
      <c r="I88" s="318">
        <v>93.65</v>
      </c>
      <c r="J88" s="318">
        <v>99.300000000000011</v>
      </c>
      <c r="K88" s="318">
        <v>102.75</v>
      </c>
      <c r="L88" s="305">
        <v>95.85</v>
      </c>
      <c r="M88" s="305">
        <v>86.75</v>
      </c>
      <c r="N88" s="320">
        <v>14435000</v>
      </c>
      <c r="O88" s="321">
        <v>-6.3878080415045391E-2</v>
      </c>
    </row>
    <row r="89" spans="1:15" ht="14.4">
      <c r="A89" s="278">
        <v>79</v>
      </c>
      <c r="B89" s="405" t="s">
        <v>114</v>
      </c>
      <c r="C89" s="278" t="s">
        <v>131</v>
      </c>
      <c r="D89" s="317">
        <v>163.15</v>
      </c>
      <c r="E89" s="317">
        <v>167.08333333333334</v>
      </c>
      <c r="F89" s="318">
        <v>158.36666666666667</v>
      </c>
      <c r="G89" s="318">
        <v>153.58333333333334</v>
      </c>
      <c r="H89" s="318">
        <v>144.86666666666667</v>
      </c>
      <c r="I89" s="318">
        <v>171.86666666666667</v>
      </c>
      <c r="J89" s="318">
        <v>180.58333333333331</v>
      </c>
      <c r="K89" s="318">
        <v>185.36666666666667</v>
      </c>
      <c r="L89" s="305">
        <v>175.8</v>
      </c>
      <c r="M89" s="305">
        <v>162.30000000000001</v>
      </c>
      <c r="N89" s="320">
        <v>25267800</v>
      </c>
      <c r="O89" s="321">
        <v>-7.4984190080404738E-3</v>
      </c>
    </row>
    <row r="90" spans="1:15" ht="14.4">
      <c r="A90" s="278">
        <v>80</v>
      </c>
      <c r="B90" s="405" t="s">
        <v>40</v>
      </c>
      <c r="C90" s="278" t="s">
        <v>132</v>
      </c>
      <c r="D90" s="317">
        <v>1516.5</v>
      </c>
      <c r="E90" s="317">
        <v>1561.8500000000001</v>
      </c>
      <c r="F90" s="318">
        <v>1459.6500000000003</v>
      </c>
      <c r="G90" s="318">
        <v>1402.8000000000002</v>
      </c>
      <c r="H90" s="318">
        <v>1300.6000000000004</v>
      </c>
      <c r="I90" s="318">
        <v>1618.7000000000003</v>
      </c>
      <c r="J90" s="318">
        <v>1720.9</v>
      </c>
      <c r="K90" s="318">
        <v>1777.7500000000002</v>
      </c>
      <c r="L90" s="305">
        <v>1664.05</v>
      </c>
      <c r="M90" s="305">
        <v>1505</v>
      </c>
      <c r="N90" s="320">
        <v>2074500</v>
      </c>
      <c r="O90" s="321">
        <v>9.7347286444390366E-3</v>
      </c>
    </row>
    <row r="91" spans="1:15" ht="14.4">
      <c r="A91" s="278">
        <v>81</v>
      </c>
      <c r="B91" s="405" t="s">
        <v>40</v>
      </c>
      <c r="C91" s="278" t="s">
        <v>133</v>
      </c>
      <c r="D91" s="317">
        <v>331.55</v>
      </c>
      <c r="E91" s="317">
        <v>333.2166666666667</v>
      </c>
      <c r="F91" s="318">
        <v>321.33333333333337</v>
      </c>
      <c r="G91" s="318">
        <v>311.11666666666667</v>
      </c>
      <c r="H91" s="318">
        <v>299.23333333333335</v>
      </c>
      <c r="I91" s="318">
        <v>343.43333333333339</v>
      </c>
      <c r="J91" s="318">
        <v>355.31666666666672</v>
      </c>
      <c r="K91" s="318">
        <v>365.53333333333342</v>
      </c>
      <c r="L91" s="305">
        <v>345.1</v>
      </c>
      <c r="M91" s="305">
        <v>323</v>
      </c>
      <c r="N91" s="320">
        <v>1677200</v>
      </c>
      <c r="O91" s="321">
        <v>-2.5223759153783564E-2</v>
      </c>
    </row>
    <row r="92" spans="1:15" ht="14.4">
      <c r="A92" s="278">
        <v>82</v>
      </c>
      <c r="B92" s="405" t="s">
        <v>55</v>
      </c>
      <c r="C92" s="278" t="s">
        <v>134</v>
      </c>
      <c r="D92" s="317">
        <v>1116.8499999999999</v>
      </c>
      <c r="E92" s="317">
        <v>1134.2666666666667</v>
      </c>
      <c r="F92" s="318">
        <v>1093.7333333333333</v>
      </c>
      <c r="G92" s="318">
        <v>1070.6166666666668</v>
      </c>
      <c r="H92" s="318">
        <v>1030.0833333333335</v>
      </c>
      <c r="I92" s="318">
        <v>1157.3833333333332</v>
      </c>
      <c r="J92" s="318">
        <v>1197.9166666666665</v>
      </c>
      <c r="K92" s="318">
        <v>1221.0333333333331</v>
      </c>
      <c r="L92" s="305">
        <v>1174.8</v>
      </c>
      <c r="M92" s="305">
        <v>1111.1500000000001</v>
      </c>
      <c r="N92" s="320">
        <v>9049200</v>
      </c>
      <c r="O92" s="321">
        <v>-4.5885875753869515E-2</v>
      </c>
    </row>
    <row r="93" spans="1:15" ht="14.4">
      <c r="A93" s="278">
        <v>83</v>
      </c>
      <c r="B93" s="405" t="s">
        <v>58</v>
      </c>
      <c r="C93" s="278" t="s">
        <v>135</v>
      </c>
      <c r="D93" s="317">
        <v>52.4</v>
      </c>
      <c r="E93" s="317">
        <v>53.199999999999996</v>
      </c>
      <c r="F93" s="318">
        <v>49.599999999999994</v>
      </c>
      <c r="G93" s="318">
        <v>46.8</v>
      </c>
      <c r="H93" s="318">
        <v>43.199999999999996</v>
      </c>
      <c r="I93" s="318">
        <v>55.999999999999993</v>
      </c>
      <c r="J93" s="318">
        <v>59.6</v>
      </c>
      <c r="K93" s="318">
        <v>62.399999999999991</v>
      </c>
      <c r="L93" s="305">
        <v>56.8</v>
      </c>
      <c r="M93" s="305">
        <v>50.4</v>
      </c>
      <c r="N93" s="320">
        <v>30571200</v>
      </c>
      <c r="O93" s="321">
        <v>7.8805843743383439E-2</v>
      </c>
    </row>
    <row r="94" spans="1:15" ht="14.4">
      <c r="A94" s="278">
        <v>84</v>
      </c>
      <c r="B94" s="405" t="s">
        <v>58</v>
      </c>
      <c r="C94" s="278" t="s">
        <v>136</v>
      </c>
      <c r="D94" s="317">
        <v>218.8</v>
      </c>
      <c r="E94" s="317">
        <v>230.16666666666666</v>
      </c>
      <c r="F94" s="318">
        <v>206.08333333333331</v>
      </c>
      <c r="G94" s="318">
        <v>193.36666666666665</v>
      </c>
      <c r="H94" s="318">
        <v>169.2833333333333</v>
      </c>
      <c r="I94" s="318">
        <v>242.88333333333333</v>
      </c>
      <c r="J94" s="318">
        <v>266.96666666666664</v>
      </c>
      <c r="K94" s="318">
        <v>279.68333333333334</v>
      </c>
      <c r="L94" s="305">
        <v>254.25</v>
      </c>
      <c r="M94" s="305">
        <v>217.45</v>
      </c>
      <c r="N94" s="320">
        <v>9303100</v>
      </c>
      <c r="O94" s="321">
        <v>6.0146091871502966E-2</v>
      </c>
    </row>
    <row r="95" spans="1:15" ht="14.4">
      <c r="A95" s="278">
        <v>85</v>
      </c>
      <c r="B95" s="405" t="s">
        <v>65</v>
      </c>
      <c r="C95" s="278" t="s">
        <v>137</v>
      </c>
      <c r="D95" s="317">
        <v>812.6</v>
      </c>
      <c r="E95" s="317">
        <v>829.93333333333339</v>
      </c>
      <c r="F95" s="318">
        <v>791.36666666666679</v>
      </c>
      <c r="G95" s="318">
        <v>770.13333333333344</v>
      </c>
      <c r="H95" s="318">
        <v>731.56666666666683</v>
      </c>
      <c r="I95" s="318">
        <v>851.16666666666674</v>
      </c>
      <c r="J95" s="318">
        <v>889.73333333333335</v>
      </c>
      <c r="K95" s="318">
        <v>910.9666666666667</v>
      </c>
      <c r="L95" s="305">
        <v>868.5</v>
      </c>
      <c r="M95" s="305">
        <v>808.7</v>
      </c>
      <c r="N95" s="320">
        <v>11343550</v>
      </c>
      <c r="O95" s="321">
        <v>-2.2870088422394599E-2</v>
      </c>
    </row>
    <row r="96" spans="1:15" ht="14.4">
      <c r="A96" s="278">
        <v>86</v>
      </c>
      <c r="B96" s="405" t="s">
        <v>53</v>
      </c>
      <c r="C96" s="278" t="s">
        <v>138</v>
      </c>
      <c r="D96" s="317">
        <v>854.15</v>
      </c>
      <c r="E96" s="317">
        <v>849.38333333333333</v>
      </c>
      <c r="F96" s="318">
        <v>840.26666666666665</v>
      </c>
      <c r="G96" s="318">
        <v>826.38333333333333</v>
      </c>
      <c r="H96" s="318">
        <v>817.26666666666665</v>
      </c>
      <c r="I96" s="318">
        <v>863.26666666666665</v>
      </c>
      <c r="J96" s="318">
        <v>872.38333333333321</v>
      </c>
      <c r="K96" s="318">
        <v>886.26666666666665</v>
      </c>
      <c r="L96" s="305">
        <v>858.5</v>
      </c>
      <c r="M96" s="305">
        <v>835.5</v>
      </c>
      <c r="N96" s="320">
        <v>8784300</v>
      </c>
      <c r="O96" s="321">
        <v>-2.4638582309964248E-2</v>
      </c>
    </row>
    <row r="97" spans="1:15" ht="14.4">
      <c r="A97" s="278">
        <v>87</v>
      </c>
      <c r="B97" s="405" t="s">
        <v>45</v>
      </c>
      <c r="C97" s="278" t="s">
        <v>139</v>
      </c>
      <c r="D97" s="317">
        <v>375.55</v>
      </c>
      <c r="E97" s="317">
        <v>375.3</v>
      </c>
      <c r="F97" s="318">
        <v>366.90000000000003</v>
      </c>
      <c r="G97" s="318">
        <v>358.25</v>
      </c>
      <c r="H97" s="318">
        <v>349.85</v>
      </c>
      <c r="I97" s="318">
        <v>383.95000000000005</v>
      </c>
      <c r="J97" s="318">
        <v>392.35</v>
      </c>
      <c r="K97" s="318">
        <v>401.00000000000006</v>
      </c>
      <c r="L97" s="305">
        <v>383.7</v>
      </c>
      <c r="M97" s="305">
        <v>366.65</v>
      </c>
      <c r="N97" s="320">
        <v>14808600</v>
      </c>
      <c r="O97" s="321">
        <v>-3.4049547962897733E-2</v>
      </c>
    </row>
    <row r="98" spans="1:15" ht="14.4">
      <c r="A98" s="278">
        <v>88</v>
      </c>
      <c r="B98" s="405" t="s">
        <v>58</v>
      </c>
      <c r="C98" s="278" t="s">
        <v>140</v>
      </c>
      <c r="D98" s="317">
        <v>138.05000000000001</v>
      </c>
      <c r="E98" s="317">
        <v>146.18333333333337</v>
      </c>
      <c r="F98" s="318">
        <v>127.96666666666673</v>
      </c>
      <c r="G98" s="318">
        <v>117.88333333333335</v>
      </c>
      <c r="H98" s="318">
        <v>99.666666666666714</v>
      </c>
      <c r="I98" s="318">
        <v>156.26666666666674</v>
      </c>
      <c r="J98" s="318">
        <v>174.48333333333338</v>
      </c>
      <c r="K98" s="318">
        <v>184.56666666666675</v>
      </c>
      <c r="L98" s="305">
        <v>164.4</v>
      </c>
      <c r="M98" s="305">
        <v>136.1</v>
      </c>
      <c r="N98" s="320">
        <v>15996600</v>
      </c>
      <c r="O98" s="321">
        <v>7.9458266696358082E-2</v>
      </c>
    </row>
    <row r="99" spans="1:15" ht="14.4">
      <c r="A99" s="278">
        <v>89</v>
      </c>
      <c r="B99" s="405" t="s">
        <v>58</v>
      </c>
      <c r="C99" s="278" t="s">
        <v>141</v>
      </c>
      <c r="D99" s="317">
        <v>121.15</v>
      </c>
      <c r="E99" s="317">
        <v>122.75</v>
      </c>
      <c r="F99" s="318">
        <v>117.7</v>
      </c>
      <c r="G99" s="318">
        <v>114.25</v>
      </c>
      <c r="H99" s="318">
        <v>109.2</v>
      </c>
      <c r="I99" s="318">
        <v>126.2</v>
      </c>
      <c r="J99" s="318">
        <v>131.25</v>
      </c>
      <c r="K99" s="318">
        <v>134.69999999999999</v>
      </c>
      <c r="L99" s="305">
        <v>127.8</v>
      </c>
      <c r="M99" s="305">
        <v>119.3</v>
      </c>
      <c r="N99" s="320">
        <v>15318000</v>
      </c>
      <c r="O99" s="321">
        <v>-2.0337682271680736E-2</v>
      </c>
    </row>
    <row r="100" spans="1:15" ht="14.4">
      <c r="A100" s="278">
        <v>90</v>
      </c>
      <c r="B100" s="405" t="s">
        <v>51</v>
      </c>
      <c r="C100" s="278" t="s">
        <v>142</v>
      </c>
      <c r="D100" s="317">
        <v>306.39999999999998</v>
      </c>
      <c r="E100" s="317">
        <v>310.48333333333329</v>
      </c>
      <c r="F100" s="318">
        <v>301.31666666666661</v>
      </c>
      <c r="G100" s="318">
        <v>296.23333333333329</v>
      </c>
      <c r="H100" s="318">
        <v>287.06666666666661</v>
      </c>
      <c r="I100" s="318">
        <v>315.56666666666661</v>
      </c>
      <c r="J100" s="318">
        <v>324.73333333333323</v>
      </c>
      <c r="K100" s="318">
        <v>329.81666666666661</v>
      </c>
      <c r="L100" s="305">
        <v>319.64999999999998</v>
      </c>
      <c r="M100" s="305">
        <v>305.39999999999998</v>
      </c>
      <c r="N100" s="320">
        <v>11328900</v>
      </c>
      <c r="O100" s="321">
        <v>-2.52194114610222E-2</v>
      </c>
    </row>
    <row r="101" spans="1:15" ht="14.4">
      <c r="A101" s="278">
        <v>91</v>
      </c>
      <c r="B101" s="405" t="s">
        <v>45</v>
      </c>
      <c r="C101" s="278" t="s">
        <v>143</v>
      </c>
      <c r="D101" s="317">
        <v>4727.05</v>
      </c>
      <c r="E101" s="317">
        <v>4833.8666666666668</v>
      </c>
      <c r="F101" s="318">
        <v>4579.3333333333339</v>
      </c>
      <c r="G101" s="318">
        <v>4431.6166666666668</v>
      </c>
      <c r="H101" s="318">
        <v>4177.0833333333339</v>
      </c>
      <c r="I101" s="318">
        <v>4981.5833333333339</v>
      </c>
      <c r="J101" s="318">
        <v>5236.1166666666668</v>
      </c>
      <c r="K101" s="318">
        <v>5383.8333333333339</v>
      </c>
      <c r="L101" s="305">
        <v>5088.3999999999996</v>
      </c>
      <c r="M101" s="305">
        <v>4686.1499999999996</v>
      </c>
      <c r="N101" s="320">
        <v>3220900</v>
      </c>
      <c r="O101" s="321">
        <v>5.5652059912818325E-2</v>
      </c>
    </row>
    <row r="102" spans="1:15" ht="14.4">
      <c r="A102" s="278">
        <v>92</v>
      </c>
      <c r="B102" s="405" t="s">
        <v>51</v>
      </c>
      <c r="C102" s="278" t="s">
        <v>144</v>
      </c>
      <c r="D102" s="317">
        <v>541.9</v>
      </c>
      <c r="E102" s="317">
        <v>548.2166666666667</v>
      </c>
      <c r="F102" s="318">
        <v>527.43333333333339</v>
      </c>
      <c r="G102" s="318">
        <v>512.9666666666667</v>
      </c>
      <c r="H102" s="318">
        <v>492.18333333333339</v>
      </c>
      <c r="I102" s="318">
        <v>562.68333333333339</v>
      </c>
      <c r="J102" s="318">
        <v>583.4666666666667</v>
      </c>
      <c r="K102" s="318">
        <v>597.93333333333339</v>
      </c>
      <c r="L102" s="305">
        <v>569</v>
      </c>
      <c r="M102" s="305">
        <v>533.75</v>
      </c>
      <c r="N102" s="320">
        <v>10738750</v>
      </c>
      <c r="O102" s="321">
        <v>-4.8721071863580996E-2</v>
      </c>
    </row>
    <row r="103" spans="1:15" ht="14.4">
      <c r="A103" s="278">
        <v>93</v>
      </c>
      <c r="B103" s="405" t="s">
        <v>58</v>
      </c>
      <c r="C103" s="278" t="s">
        <v>145</v>
      </c>
      <c r="D103" s="317">
        <v>417.7</v>
      </c>
      <c r="E103" s="317">
        <v>424.59999999999997</v>
      </c>
      <c r="F103" s="318">
        <v>400.49999999999994</v>
      </c>
      <c r="G103" s="318">
        <v>383.29999999999995</v>
      </c>
      <c r="H103" s="318">
        <v>359.19999999999993</v>
      </c>
      <c r="I103" s="318">
        <v>441.79999999999995</v>
      </c>
      <c r="J103" s="318">
        <v>465.9</v>
      </c>
      <c r="K103" s="318">
        <v>483.09999999999997</v>
      </c>
      <c r="L103" s="305">
        <v>448.7</v>
      </c>
      <c r="M103" s="305">
        <v>407.4</v>
      </c>
      <c r="N103" s="320">
        <v>1697800</v>
      </c>
      <c r="O103" s="321">
        <v>-8.3523158694001516E-3</v>
      </c>
    </row>
    <row r="104" spans="1:15" ht="14.4">
      <c r="A104" s="278">
        <v>94</v>
      </c>
      <c r="B104" s="405" t="s">
        <v>74</v>
      </c>
      <c r="C104" s="278" t="s">
        <v>146</v>
      </c>
      <c r="D104" s="317">
        <v>879.5</v>
      </c>
      <c r="E104" s="317">
        <v>882.48333333333323</v>
      </c>
      <c r="F104" s="318">
        <v>866.26666666666642</v>
      </c>
      <c r="G104" s="318">
        <v>853.03333333333319</v>
      </c>
      <c r="H104" s="318">
        <v>836.81666666666638</v>
      </c>
      <c r="I104" s="318">
        <v>895.71666666666647</v>
      </c>
      <c r="J104" s="318">
        <v>911.93333333333339</v>
      </c>
      <c r="K104" s="318">
        <v>925.16666666666652</v>
      </c>
      <c r="L104" s="305">
        <v>898.7</v>
      </c>
      <c r="M104" s="305">
        <v>869.25</v>
      </c>
      <c r="N104" s="320">
        <v>1489800</v>
      </c>
      <c r="O104" s="321">
        <v>-1.7800632911392406E-2</v>
      </c>
    </row>
    <row r="105" spans="1:15" ht="14.4">
      <c r="A105" s="278">
        <v>95</v>
      </c>
      <c r="B105" s="405" t="s">
        <v>108</v>
      </c>
      <c r="C105" s="278" t="s">
        <v>147</v>
      </c>
      <c r="D105" s="317">
        <v>880.8</v>
      </c>
      <c r="E105" s="317">
        <v>871.36666666666667</v>
      </c>
      <c r="F105" s="318">
        <v>858.73333333333335</v>
      </c>
      <c r="G105" s="318">
        <v>836.66666666666663</v>
      </c>
      <c r="H105" s="318">
        <v>824.0333333333333</v>
      </c>
      <c r="I105" s="318">
        <v>893.43333333333339</v>
      </c>
      <c r="J105" s="318">
        <v>906.06666666666683</v>
      </c>
      <c r="K105" s="318">
        <v>928.13333333333344</v>
      </c>
      <c r="L105" s="305">
        <v>884</v>
      </c>
      <c r="M105" s="305">
        <v>849.3</v>
      </c>
      <c r="N105" s="320">
        <v>828000</v>
      </c>
      <c r="O105" s="321">
        <v>-2.1739130434782608E-2</v>
      </c>
    </row>
    <row r="106" spans="1:15" ht="14.4">
      <c r="A106" s="278">
        <v>96</v>
      </c>
      <c r="B106" s="405" t="s">
        <v>45</v>
      </c>
      <c r="C106" s="278" t="s">
        <v>148</v>
      </c>
      <c r="D106" s="317">
        <v>78</v>
      </c>
      <c r="E106" s="317">
        <v>79.183333333333337</v>
      </c>
      <c r="F106" s="318">
        <v>76.116666666666674</v>
      </c>
      <c r="G106" s="318">
        <v>74.233333333333334</v>
      </c>
      <c r="H106" s="318">
        <v>71.166666666666671</v>
      </c>
      <c r="I106" s="318">
        <v>81.066666666666677</v>
      </c>
      <c r="J106" s="318">
        <v>84.13333333333334</v>
      </c>
      <c r="K106" s="318">
        <v>86.01666666666668</v>
      </c>
      <c r="L106" s="305">
        <v>82.25</v>
      </c>
      <c r="M106" s="305">
        <v>77.3</v>
      </c>
      <c r="N106" s="320">
        <v>19284000</v>
      </c>
      <c r="O106" s="321">
        <v>-4.2359835129363858E-2</v>
      </c>
    </row>
    <row r="107" spans="1:15" ht="14.4">
      <c r="A107" s="278">
        <v>97</v>
      </c>
      <c r="B107" s="405" t="s">
        <v>45</v>
      </c>
      <c r="C107" s="278" t="s">
        <v>149</v>
      </c>
      <c r="D107" s="317">
        <v>56140.55</v>
      </c>
      <c r="E107" s="317">
        <v>56733.816666666673</v>
      </c>
      <c r="F107" s="318">
        <v>55322.483333333344</v>
      </c>
      <c r="G107" s="318">
        <v>54504.416666666672</v>
      </c>
      <c r="H107" s="318">
        <v>53093.083333333343</v>
      </c>
      <c r="I107" s="318">
        <v>57551.883333333346</v>
      </c>
      <c r="J107" s="318">
        <v>58963.216666666674</v>
      </c>
      <c r="K107" s="318">
        <v>59781.283333333347</v>
      </c>
      <c r="L107" s="305">
        <v>58145.15</v>
      </c>
      <c r="M107" s="305">
        <v>55915.75</v>
      </c>
      <c r="N107" s="320">
        <v>15580</v>
      </c>
      <c r="O107" s="321">
        <v>2.2309711286089239E-2</v>
      </c>
    </row>
    <row r="108" spans="1:15" ht="14.4">
      <c r="A108" s="278">
        <v>98</v>
      </c>
      <c r="B108" s="405" t="s">
        <v>58</v>
      </c>
      <c r="C108" s="278" t="s">
        <v>150</v>
      </c>
      <c r="D108" s="317">
        <v>777.9</v>
      </c>
      <c r="E108" s="317">
        <v>789.11666666666667</v>
      </c>
      <c r="F108" s="318">
        <v>757.7833333333333</v>
      </c>
      <c r="G108" s="318">
        <v>737.66666666666663</v>
      </c>
      <c r="H108" s="318">
        <v>706.33333333333326</v>
      </c>
      <c r="I108" s="318">
        <v>809.23333333333335</v>
      </c>
      <c r="J108" s="318">
        <v>840.56666666666661</v>
      </c>
      <c r="K108" s="318">
        <v>860.68333333333339</v>
      </c>
      <c r="L108" s="305">
        <v>820.45</v>
      </c>
      <c r="M108" s="305">
        <v>769</v>
      </c>
      <c r="N108" s="320">
        <v>2096250</v>
      </c>
      <c r="O108" s="321">
        <v>0.10039370078740158</v>
      </c>
    </row>
    <row r="109" spans="1:15" ht="14.4">
      <c r="A109" s="278">
        <v>99</v>
      </c>
      <c r="B109" s="405" t="s">
        <v>114</v>
      </c>
      <c r="C109" s="278" t="s">
        <v>151</v>
      </c>
      <c r="D109" s="317">
        <v>27.55</v>
      </c>
      <c r="E109" s="317">
        <v>28.116666666666664</v>
      </c>
      <c r="F109" s="318">
        <v>26.783333333333328</v>
      </c>
      <c r="G109" s="318">
        <v>26.016666666666666</v>
      </c>
      <c r="H109" s="318">
        <v>24.68333333333333</v>
      </c>
      <c r="I109" s="318">
        <v>28.883333333333326</v>
      </c>
      <c r="J109" s="318">
        <v>30.216666666666661</v>
      </c>
      <c r="K109" s="318">
        <v>30.983333333333324</v>
      </c>
      <c r="L109" s="305">
        <v>29.45</v>
      </c>
      <c r="M109" s="305">
        <v>27.35</v>
      </c>
      <c r="N109" s="320">
        <v>26142000</v>
      </c>
      <c r="O109" s="321">
        <v>2.1954308767650234E-2</v>
      </c>
    </row>
    <row r="110" spans="1:15" ht="14.4">
      <c r="A110" s="278">
        <v>100</v>
      </c>
      <c r="B110" s="405" t="s">
        <v>40</v>
      </c>
      <c r="C110" s="278" t="s">
        <v>262</v>
      </c>
      <c r="D110" s="317">
        <v>2396.4</v>
      </c>
      <c r="E110" s="317">
        <v>2386.5333333333333</v>
      </c>
      <c r="F110" s="318">
        <v>2220.8666666666668</v>
      </c>
      <c r="G110" s="318">
        <v>2045.3333333333335</v>
      </c>
      <c r="H110" s="318">
        <v>1879.666666666667</v>
      </c>
      <c r="I110" s="318">
        <v>2562.0666666666666</v>
      </c>
      <c r="J110" s="318">
        <v>2727.7333333333336</v>
      </c>
      <c r="K110" s="318">
        <v>2903.2666666666664</v>
      </c>
      <c r="L110" s="305">
        <v>2552.1999999999998</v>
      </c>
      <c r="M110" s="305">
        <v>2211</v>
      </c>
      <c r="N110" s="320">
        <v>718800</v>
      </c>
      <c r="O110" s="321">
        <v>1.5541113308844307E-2</v>
      </c>
    </row>
    <row r="111" spans="1:15" ht="14.4">
      <c r="A111" s="278">
        <v>101</v>
      </c>
      <c r="B111" s="405" t="s">
        <v>103</v>
      </c>
      <c r="C111" s="278" t="s">
        <v>153</v>
      </c>
      <c r="D111" s="317">
        <v>22.1</v>
      </c>
      <c r="E111" s="317">
        <v>22.483333333333334</v>
      </c>
      <c r="F111" s="318">
        <v>21.416666666666668</v>
      </c>
      <c r="G111" s="318">
        <v>20.733333333333334</v>
      </c>
      <c r="H111" s="318">
        <v>19.666666666666668</v>
      </c>
      <c r="I111" s="318">
        <v>23.166666666666668</v>
      </c>
      <c r="J111" s="318">
        <v>24.233333333333331</v>
      </c>
      <c r="K111" s="318">
        <v>24.916666666666668</v>
      </c>
      <c r="L111" s="305">
        <v>23.55</v>
      </c>
      <c r="M111" s="305">
        <v>21.8</v>
      </c>
      <c r="N111" s="320">
        <v>19350000</v>
      </c>
      <c r="O111" s="321">
        <v>-8.3155650319829424E-2</v>
      </c>
    </row>
    <row r="112" spans="1:15" ht="14.4">
      <c r="A112" s="278">
        <v>102</v>
      </c>
      <c r="B112" s="405" t="s">
        <v>51</v>
      </c>
      <c r="C112" s="278" t="s">
        <v>154</v>
      </c>
      <c r="D112" s="317">
        <v>16259.5</v>
      </c>
      <c r="E112" s="317">
        <v>16293.449999999999</v>
      </c>
      <c r="F112" s="318">
        <v>16138.949999999997</v>
      </c>
      <c r="G112" s="318">
        <v>16018.399999999998</v>
      </c>
      <c r="H112" s="318">
        <v>15863.899999999996</v>
      </c>
      <c r="I112" s="318">
        <v>16414</v>
      </c>
      <c r="J112" s="318">
        <v>16568.5</v>
      </c>
      <c r="K112" s="318">
        <v>16689.05</v>
      </c>
      <c r="L112" s="305">
        <v>16447.95</v>
      </c>
      <c r="M112" s="305">
        <v>16172.9</v>
      </c>
      <c r="N112" s="320">
        <v>378750</v>
      </c>
      <c r="O112" s="321">
        <v>-3.0271123979994734E-3</v>
      </c>
    </row>
    <row r="113" spans="1:15" ht="14.4">
      <c r="A113" s="278">
        <v>103</v>
      </c>
      <c r="B113" s="405" t="s">
        <v>108</v>
      </c>
      <c r="C113" s="278" t="s">
        <v>155</v>
      </c>
      <c r="D113" s="317">
        <v>1347.8</v>
      </c>
      <c r="E113" s="317">
        <v>1356.8166666666666</v>
      </c>
      <c r="F113" s="318">
        <v>1322.0333333333333</v>
      </c>
      <c r="G113" s="318">
        <v>1296.2666666666667</v>
      </c>
      <c r="H113" s="318">
        <v>1261.4833333333333</v>
      </c>
      <c r="I113" s="318">
        <v>1382.5833333333333</v>
      </c>
      <c r="J113" s="318">
        <v>1417.3666666666666</v>
      </c>
      <c r="K113" s="318">
        <v>1443.1333333333332</v>
      </c>
      <c r="L113" s="305">
        <v>1391.6</v>
      </c>
      <c r="M113" s="305">
        <v>1331.05</v>
      </c>
      <c r="N113" s="320">
        <v>441750</v>
      </c>
      <c r="O113" s="321">
        <v>-6.2101910828025478E-2</v>
      </c>
    </row>
    <row r="114" spans="1:15" ht="14.4">
      <c r="A114" s="278">
        <v>104</v>
      </c>
      <c r="B114" s="405" t="s">
        <v>114</v>
      </c>
      <c r="C114" s="278" t="s">
        <v>156</v>
      </c>
      <c r="D114" s="317">
        <v>71.349999999999994</v>
      </c>
      <c r="E114" s="317">
        <v>72.11666666666666</v>
      </c>
      <c r="F114" s="318">
        <v>69.633333333333326</v>
      </c>
      <c r="G114" s="318">
        <v>67.916666666666671</v>
      </c>
      <c r="H114" s="318">
        <v>65.433333333333337</v>
      </c>
      <c r="I114" s="318">
        <v>73.833333333333314</v>
      </c>
      <c r="J114" s="318">
        <v>76.316666666666634</v>
      </c>
      <c r="K114" s="318">
        <v>78.033333333333303</v>
      </c>
      <c r="L114" s="305">
        <v>74.599999999999994</v>
      </c>
      <c r="M114" s="305">
        <v>70.400000000000006</v>
      </c>
      <c r="N114" s="320">
        <v>25818700</v>
      </c>
      <c r="O114" s="321">
        <v>-3.9350789137639029E-3</v>
      </c>
    </row>
    <row r="115" spans="1:15" ht="14.4">
      <c r="A115" s="278">
        <v>105</v>
      </c>
      <c r="B115" s="405" t="s">
        <v>43</v>
      </c>
      <c r="C115" s="278" t="s">
        <v>157</v>
      </c>
      <c r="D115" s="317">
        <v>89.1</v>
      </c>
      <c r="E115" s="317">
        <v>89.033333333333346</v>
      </c>
      <c r="F115" s="318">
        <v>88.066666666666691</v>
      </c>
      <c r="G115" s="318">
        <v>87.033333333333346</v>
      </c>
      <c r="H115" s="318">
        <v>86.066666666666691</v>
      </c>
      <c r="I115" s="318">
        <v>90.066666666666691</v>
      </c>
      <c r="J115" s="318">
        <v>91.03333333333336</v>
      </c>
      <c r="K115" s="318">
        <v>92.066666666666691</v>
      </c>
      <c r="L115" s="305">
        <v>90</v>
      </c>
      <c r="M115" s="305">
        <v>88</v>
      </c>
      <c r="N115" s="320">
        <v>47506500</v>
      </c>
      <c r="O115" s="321">
        <v>1.3828867761452032E-2</v>
      </c>
    </row>
    <row r="116" spans="1:15" ht="14.4">
      <c r="A116" s="278">
        <v>106</v>
      </c>
      <c r="B116" s="405" t="s">
        <v>74</v>
      </c>
      <c r="C116" s="278" t="s">
        <v>159</v>
      </c>
      <c r="D116" s="317">
        <v>73.05</v>
      </c>
      <c r="E116" s="317">
        <v>74.149999999999991</v>
      </c>
      <c r="F116" s="318">
        <v>71.59999999999998</v>
      </c>
      <c r="G116" s="318">
        <v>70.149999999999991</v>
      </c>
      <c r="H116" s="318">
        <v>67.59999999999998</v>
      </c>
      <c r="I116" s="318">
        <v>75.59999999999998</v>
      </c>
      <c r="J116" s="318">
        <v>78.149999999999991</v>
      </c>
      <c r="K116" s="318">
        <v>79.59999999999998</v>
      </c>
      <c r="L116" s="305">
        <v>76.7</v>
      </c>
      <c r="M116" s="305">
        <v>72.7</v>
      </c>
      <c r="N116" s="320">
        <v>54867800</v>
      </c>
      <c r="O116" s="321">
        <v>1.0648428707471215E-2</v>
      </c>
    </row>
    <row r="117" spans="1:15" ht="14.4">
      <c r="A117" s="278">
        <v>107</v>
      </c>
      <c r="B117" s="405" t="s">
        <v>80</v>
      </c>
      <c r="C117" s="278" t="s">
        <v>160</v>
      </c>
      <c r="D117" s="317">
        <v>17681.650000000001</v>
      </c>
      <c r="E117" s="317">
        <v>17590.533333333336</v>
      </c>
      <c r="F117" s="318">
        <v>17131.116666666672</v>
      </c>
      <c r="G117" s="318">
        <v>16580.583333333336</v>
      </c>
      <c r="H117" s="318">
        <v>16121.166666666672</v>
      </c>
      <c r="I117" s="318">
        <v>18141.066666666673</v>
      </c>
      <c r="J117" s="318">
        <v>18600.483333333337</v>
      </c>
      <c r="K117" s="318">
        <v>19151.016666666674</v>
      </c>
      <c r="L117" s="305">
        <v>18049.95</v>
      </c>
      <c r="M117" s="305">
        <v>17040</v>
      </c>
      <c r="N117" s="320">
        <v>134925</v>
      </c>
      <c r="O117" s="321">
        <v>7.4243630573248412E-2</v>
      </c>
    </row>
    <row r="118" spans="1:15" ht="14.4">
      <c r="A118" s="278">
        <v>108</v>
      </c>
      <c r="B118" s="405" t="s">
        <v>53</v>
      </c>
      <c r="C118" s="278" t="s">
        <v>161</v>
      </c>
      <c r="D118" s="317">
        <v>858.9</v>
      </c>
      <c r="E118" s="317">
        <v>861.5</v>
      </c>
      <c r="F118" s="318">
        <v>824.35</v>
      </c>
      <c r="G118" s="318">
        <v>789.80000000000007</v>
      </c>
      <c r="H118" s="318">
        <v>752.65000000000009</v>
      </c>
      <c r="I118" s="318">
        <v>896.05</v>
      </c>
      <c r="J118" s="318">
        <v>933.2</v>
      </c>
      <c r="K118" s="318">
        <v>967.74999999999989</v>
      </c>
      <c r="L118" s="305">
        <v>898.65</v>
      </c>
      <c r="M118" s="305">
        <v>826.95</v>
      </c>
      <c r="N118" s="320">
        <v>4031319</v>
      </c>
      <c r="O118" s="321">
        <v>4.0266830164783184E-2</v>
      </c>
    </row>
    <row r="119" spans="1:15" ht="14.4">
      <c r="A119" s="278">
        <v>109</v>
      </c>
      <c r="B119" s="405" t="s">
        <v>74</v>
      </c>
      <c r="C119" s="278" t="s">
        <v>162</v>
      </c>
      <c r="D119" s="317">
        <v>219.65</v>
      </c>
      <c r="E119" s="317">
        <v>222.96666666666667</v>
      </c>
      <c r="F119" s="318">
        <v>214.68333333333334</v>
      </c>
      <c r="G119" s="318">
        <v>209.71666666666667</v>
      </c>
      <c r="H119" s="318">
        <v>201.43333333333334</v>
      </c>
      <c r="I119" s="318">
        <v>227.93333333333334</v>
      </c>
      <c r="J119" s="318">
        <v>236.2166666666667</v>
      </c>
      <c r="K119" s="318">
        <v>241.18333333333334</v>
      </c>
      <c r="L119" s="305">
        <v>231.25</v>
      </c>
      <c r="M119" s="305">
        <v>218</v>
      </c>
      <c r="N119" s="320">
        <v>12120000</v>
      </c>
      <c r="O119" s="321">
        <v>2.0717534108135423E-2</v>
      </c>
    </row>
    <row r="120" spans="1:15" ht="14.4">
      <c r="A120" s="278">
        <v>110</v>
      </c>
      <c r="B120" s="405" t="s">
        <v>58</v>
      </c>
      <c r="C120" s="278" t="s">
        <v>163</v>
      </c>
      <c r="D120" s="317">
        <v>80.95</v>
      </c>
      <c r="E120" s="317">
        <v>81.916666666666671</v>
      </c>
      <c r="F120" s="318">
        <v>79.183333333333337</v>
      </c>
      <c r="G120" s="318">
        <v>77.416666666666671</v>
      </c>
      <c r="H120" s="318">
        <v>74.683333333333337</v>
      </c>
      <c r="I120" s="318">
        <v>83.683333333333337</v>
      </c>
      <c r="J120" s="318">
        <v>86.416666666666657</v>
      </c>
      <c r="K120" s="318">
        <v>88.183333333333337</v>
      </c>
      <c r="L120" s="305">
        <v>84.65</v>
      </c>
      <c r="M120" s="305">
        <v>80.150000000000006</v>
      </c>
      <c r="N120" s="320">
        <v>37373600</v>
      </c>
      <c r="O120" s="321">
        <v>-1.2774320340648543E-2</v>
      </c>
    </row>
    <row r="121" spans="1:15" ht="14.4">
      <c r="A121" s="278">
        <v>111</v>
      </c>
      <c r="B121" s="405" t="s">
        <v>51</v>
      </c>
      <c r="C121" s="278" t="s">
        <v>164</v>
      </c>
      <c r="D121" s="317">
        <v>1337.75</v>
      </c>
      <c r="E121" s="317">
        <v>1346.0666666666666</v>
      </c>
      <c r="F121" s="318">
        <v>1318.6333333333332</v>
      </c>
      <c r="G121" s="318">
        <v>1299.5166666666667</v>
      </c>
      <c r="H121" s="318">
        <v>1272.0833333333333</v>
      </c>
      <c r="I121" s="318">
        <v>1365.1833333333332</v>
      </c>
      <c r="J121" s="318">
        <v>1392.6166666666666</v>
      </c>
      <c r="K121" s="318">
        <v>1411.7333333333331</v>
      </c>
      <c r="L121" s="305">
        <v>1373.5</v>
      </c>
      <c r="M121" s="305">
        <v>1326.95</v>
      </c>
      <c r="N121" s="320">
        <v>2335500</v>
      </c>
      <c r="O121" s="321">
        <v>-8.4907662916578214E-3</v>
      </c>
    </row>
    <row r="122" spans="1:15" ht="14.4">
      <c r="A122" s="278">
        <v>112</v>
      </c>
      <c r="B122" s="405" t="s">
        <v>55</v>
      </c>
      <c r="C122" s="278" t="s">
        <v>165</v>
      </c>
      <c r="D122" s="317">
        <v>27.3</v>
      </c>
      <c r="E122" s="317">
        <v>27.616666666666671</v>
      </c>
      <c r="F122" s="318">
        <v>26.38333333333334</v>
      </c>
      <c r="G122" s="318">
        <v>25.466666666666669</v>
      </c>
      <c r="H122" s="318">
        <v>24.233333333333338</v>
      </c>
      <c r="I122" s="318">
        <v>28.533333333333342</v>
      </c>
      <c r="J122" s="318">
        <v>29.766666666666669</v>
      </c>
      <c r="K122" s="318">
        <v>30.683333333333344</v>
      </c>
      <c r="L122" s="305">
        <v>28.85</v>
      </c>
      <c r="M122" s="305">
        <v>26.7</v>
      </c>
      <c r="N122" s="320">
        <v>50126200</v>
      </c>
      <c r="O122" s="321">
        <v>-3.3522352211361813E-3</v>
      </c>
    </row>
    <row r="123" spans="1:15" ht="14.4">
      <c r="A123" s="278">
        <v>113</v>
      </c>
      <c r="B123" s="405" t="s">
        <v>43</v>
      </c>
      <c r="C123" s="278" t="s">
        <v>166</v>
      </c>
      <c r="D123" s="317">
        <v>154.65</v>
      </c>
      <c r="E123" s="317">
        <v>156.04999999999998</v>
      </c>
      <c r="F123" s="318">
        <v>152.09999999999997</v>
      </c>
      <c r="G123" s="318">
        <v>149.54999999999998</v>
      </c>
      <c r="H123" s="318">
        <v>145.59999999999997</v>
      </c>
      <c r="I123" s="318">
        <v>158.59999999999997</v>
      </c>
      <c r="J123" s="318">
        <v>162.54999999999995</v>
      </c>
      <c r="K123" s="318">
        <v>165.09999999999997</v>
      </c>
      <c r="L123" s="305">
        <v>160</v>
      </c>
      <c r="M123" s="305">
        <v>153.5</v>
      </c>
      <c r="N123" s="320">
        <v>30976000</v>
      </c>
      <c r="O123" s="321">
        <v>1.8679294922388845E-2</v>
      </c>
    </row>
    <row r="124" spans="1:15" ht="14.4">
      <c r="A124" s="278">
        <v>114</v>
      </c>
      <c r="B124" s="405" t="s">
        <v>90</v>
      </c>
      <c r="C124" s="278" t="s">
        <v>167</v>
      </c>
      <c r="D124" s="317">
        <v>728.2</v>
      </c>
      <c r="E124" s="317">
        <v>759.23333333333323</v>
      </c>
      <c r="F124" s="318">
        <v>689.46666666666647</v>
      </c>
      <c r="G124" s="318">
        <v>650.73333333333323</v>
      </c>
      <c r="H124" s="318">
        <v>580.96666666666647</v>
      </c>
      <c r="I124" s="318">
        <v>797.96666666666647</v>
      </c>
      <c r="J124" s="318">
        <v>867.73333333333312</v>
      </c>
      <c r="K124" s="318">
        <v>906.46666666666647</v>
      </c>
      <c r="L124" s="305">
        <v>829</v>
      </c>
      <c r="M124" s="305">
        <v>720.5</v>
      </c>
      <c r="N124" s="320">
        <v>1723200</v>
      </c>
      <c r="O124" s="321">
        <v>6.580900544285008E-2</v>
      </c>
    </row>
    <row r="125" spans="1:15" ht="14.4">
      <c r="A125" s="278">
        <v>115</v>
      </c>
      <c r="B125" s="405" t="s">
        <v>38</v>
      </c>
      <c r="C125" s="278" t="s">
        <v>168</v>
      </c>
      <c r="D125" s="317">
        <v>534.04999999999995</v>
      </c>
      <c r="E125" s="317">
        <v>549.18333333333328</v>
      </c>
      <c r="F125" s="318">
        <v>516.36666666666656</v>
      </c>
      <c r="G125" s="318">
        <v>498.68333333333328</v>
      </c>
      <c r="H125" s="318">
        <v>465.86666666666656</v>
      </c>
      <c r="I125" s="318">
        <v>566.86666666666656</v>
      </c>
      <c r="J125" s="318">
        <v>599.68333333333339</v>
      </c>
      <c r="K125" s="318">
        <v>617.36666666666656</v>
      </c>
      <c r="L125" s="305">
        <v>582</v>
      </c>
      <c r="M125" s="305">
        <v>531.5</v>
      </c>
      <c r="N125" s="320">
        <v>518400</v>
      </c>
      <c r="O125" s="321">
        <v>0.1134020618556701</v>
      </c>
    </row>
    <row r="126" spans="1:15" ht="14.4">
      <c r="A126" s="278">
        <v>116</v>
      </c>
      <c r="B126" s="405" t="s">
        <v>55</v>
      </c>
      <c r="C126" s="278" t="s">
        <v>169</v>
      </c>
      <c r="D126" s="317">
        <v>108.9</v>
      </c>
      <c r="E126" s="317">
        <v>112.31666666666666</v>
      </c>
      <c r="F126" s="318">
        <v>104.53333333333333</v>
      </c>
      <c r="G126" s="318">
        <v>100.16666666666667</v>
      </c>
      <c r="H126" s="318">
        <v>92.38333333333334</v>
      </c>
      <c r="I126" s="318">
        <v>116.68333333333332</v>
      </c>
      <c r="J126" s="318">
        <v>124.46666666666665</v>
      </c>
      <c r="K126" s="318">
        <v>128.83333333333331</v>
      </c>
      <c r="L126" s="305">
        <v>120.1</v>
      </c>
      <c r="M126" s="305">
        <v>107.95</v>
      </c>
      <c r="N126" s="320">
        <v>21608600</v>
      </c>
      <c r="O126" s="321">
        <v>-1.206989566855335E-2</v>
      </c>
    </row>
    <row r="127" spans="1:15" ht="14.4">
      <c r="A127" s="278">
        <v>117</v>
      </c>
      <c r="B127" s="405" t="s">
        <v>43</v>
      </c>
      <c r="C127" s="278" t="s">
        <v>170</v>
      </c>
      <c r="D127" s="317">
        <v>90.65</v>
      </c>
      <c r="E127" s="317">
        <v>93.116666666666674</v>
      </c>
      <c r="F127" s="318">
        <v>87.733333333333348</v>
      </c>
      <c r="G127" s="318">
        <v>84.816666666666677</v>
      </c>
      <c r="H127" s="318">
        <v>79.433333333333351</v>
      </c>
      <c r="I127" s="318">
        <v>96.033333333333346</v>
      </c>
      <c r="J127" s="318">
        <v>101.41666666666667</v>
      </c>
      <c r="K127" s="318">
        <v>104.33333333333334</v>
      </c>
      <c r="L127" s="305">
        <v>98.5</v>
      </c>
      <c r="M127" s="305">
        <v>90.2</v>
      </c>
      <c r="N127" s="320">
        <v>21534000</v>
      </c>
      <c r="O127" s="321">
        <v>-9.6578366445916122E-3</v>
      </c>
    </row>
    <row r="128" spans="1:15" ht="14.4">
      <c r="A128" s="278">
        <v>118</v>
      </c>
      <c r="B128" s="405" t="s">
        <v>74</v>
      </c>
      <c r="C128" s="278" t="s">
        <v>171</v>
      </c>
      <c r="D128" s="317">
        <v>1444.05</v>
      </c>
      <c r="E128" s="317">
        <v>1450.9000000000003</v>
      </c>
      <c r="F128" s="318">
        <v>1421.8000000000006</v>
      </c>
      <c r="G128" s="318">
        <v>1399.5500000000004</v>
      </c>
      <c r="H128" s="318">
        <v>1370.4500000000007</v>
      </c>
      <c r="I128" s="318">
        <v>1473.1500000000005</v>
      </c>
      <c r="J128" s="318">
        <v>1502.2500000000005</v>
      </c>
      <c r="K128" s="318">
        <v>1524.5000000000005</v>
      </c>
      <c r="L128" s="305">
        <v>1480</v>
      </c>
      <c r="M128" s="305">
        <v>1428.65</v>
      </c>
      <c r="N128" s="320">
        <v>29594515</v>
      </c>
      <c r="O128" s="321">
        <v>1.2841341168337366E-2</v>
      </c>
    </row>
    <row r="129" spans="1:15" ht="14.4">
      <c r="A129" s="278">
        <v>119</v>
      </c>
      <c r="B129" s="405" t="s">
        <v>114</v>
      </c>
      <c r="C129" s="278" t="s">
        <v>172</v>
      </c>
      <c r="D129" s="317">
        <v>26.4</v>
      </c>
      <c r="E129" s="317">
        <v>27.2</v>
      </c>
      <c r="F129" s="318">
        <v>25.349999999999998</v>
      </c>
      <c r="G129" s="318">
        <v>24.299999999999997</v>
      </c>
      <c r="H129" s="318">
        <v>22.449999999999996</v>
      </c>
      <c r="I129" s="318">
        <v>28.25</v>
      </c>
      <c r="J129" s="318">
        <v>30.1</v>
      </c>
      <c r="K129" s="318">
        <v>31.150000000000002</v>
      </c>
      <c r="L129" s="305">
        <v>29.05</v>
      </c>
      <c r="M129" s="305">
        <v>26.15</v>
      </c>
      <c r="N129" s="320">
        <v>52877500</v>
      </c>
      <c r="O129" s="321">
        <v>0.12030737874239128</v>
      </c>
    </row>
    <row r="130" spans="1:15" ht="14.4">
      <c r="A130" s="278">
        <v>120</v>
      </c>
      <c r="B130" s="468" t="s">
        <v>58</v>
      </c>
      <c r="C130" s="278" t="s">
        <v>281</v>
      </c>
      <c r="D130" s="317">
        <v>700.35</v>
      </c>
      <c r="E130" s="317">
        <v>715.44999999999993</v>
      </c>
      <c r="F130" s="318">
        <v>680.14999999999986</v>
      </c>
      <c r="G130" s="318">
        <v>659.94999999999993</v>
      </c>
      <c r="H130" s="318">
        <v>624.64999999999986</v>
      </c>
      <c r="I130" s="318">
        <v>735.64999999999986</v>
      </c>
      <c r="J130" s="318">
        <v>770.94999999999982</v>
      </c>
      <c r="K130" s="318">
        <v>791.14999999999986</v>
      </c>
      <c r="L130" s="305">
        <v>750.75</v>
      </c>
      <c r="M130" s="305">
        <v>695.25</v>
      </c>
      <c r="N130" s="320">
        <v>2190750</v>
      </c>
      <c r="O130" s="321">
        <v>4.9209770114942528E-2</v>
      </c>
    </row>
    <row r="131" spans="1:15" ht="14.4">
      <c r="A131" s="278">
        <v>121</v>
      </c>
      <c r="B131" s="405" t="s">
        <v>55</v>
      </c>
      <c r="C131" s="278" t="s">
        <v>173</v>
      </c>
      <c r="D131" s="317">
        <v>155</v>
      </c>
      <c r="E131" s="317">
        <v>158.25</v>
      </c>
      <c r="F131" s="318">
        <v>150.80000000000001</v>
      </c>
      <c r="G131" s="318">
        <v>146.60000000000002</v>
      </c>
      <c r="H131" s="318">
        <v>139.15000000000003</v>
      </c>
      <c r="I131" s="318">
        <v>162.44999999999999</v>
      </c>
      <c r="J131" s="318">
        <v>169.89999999999998</v>
      </c>
      <c r="K131" s="318">
        <v>174.09999999999997</v>
      </c>
      <c r="L131" s="305">
        <v>165.7</v>
      </c>
      <c r="M131" s="305">
        <v>154.05000000000001</v>
      </c>
      <c r="N131" s="320">
        <v>110049000</v>
      </c>
      <c r="O131" s="321">
        <v>3.7914155561214385E-2</v>
      </c>
    </row>
    <row r="132" spans="1:15" ht="14.4">
      <c r="A132" s="278">
        <v>122</v>
      </c>
      <c r="B132" s="405" t="s">
        <v>38</v>
      </c>
      <c r="C132" s="278" t="s">
        <v>174</v>
      </c>
      <c r="D132" s="317">
        <v>18156.05</v>
      </c>
      <c r="E132" s="317">
        <v>18480.016666666666</v>
      </c>
      <c r="F132" s="318">
        <v>17720.033333333333</v>
      </c>
      <c r="G132" s="318">
        <v>17284.016666666666</v>
      </c>
      <c r="H132" s="318">
        <v>16524.033333333333</v>
      </c>
      <c r="I132" s="318">
        <v>18916.033333333333</v>
      </c>
      <c r="J132" s="318">
        <v>19676.016666666663</v>
      </c>
      <c r="K132" s="318">
        <v>20112.033333333333</v>
      </c>
      <c r="L132" s="305">
        <v>19240</v>
      </c>
      <c r="M132" s="305">
        <v>18044</v>
      </c>
      <c r="N132" s="320">
        <v>147950</v>
      </c>
      <c r="O132" s="321">
        <v>-1.2020033388981636E-2</v>
      </c>
    </row>
    <row r="133" spans="1:15" ht="14.4">
      <c r="A133" s="278">
        <v>123</v>
      </c>
      <c r="B133" s="405" t="s">
        <v>65</v>
      </c>
      <c r="C133" s="278" t="s">
        <v>175</v>
      </c>
      <c r="D133" s="317">
        <v>997.55</v>
      </c>
      <c r="E133" s="317">
        <v>1023.6333333333333</v>
      </c>
      <c r="F133" s="318">
        <v>966.26666666666665</v>
      </c>
      <c r="G133" s="318">
        <v>934.98333333333335</v>
      </c>
      <c r="H133" s="318">
        <v>877.61666666666667</v>
      </c>
      <c r="I133" s="318">
        <v>1054.9166666666665</v>
      </c>
      <c r="J133" s="318">
        <v>1112.2833333333333</v>
      </c>
      <c r="K133" s="318">
        <v>1143.5666666666666</v>
      </c>
      <c r="L133" s="305">
        <v>1081</v>
      </c>
      <c r="M133" s="305">
        <v>992.35</v>
      </c>
      <c r="N133" s="320">
        <v>2004200</v>
      </c>
      <c r="O133" s="321">
        <v>5.4914881933003845E-4</v>
      </c>
    </row>
    <row r="134" spans="1:15" ht="14.4">
      <c r="A134" s="278">
        <v>124</v>
      </c>
      <c r="B134" s="405" t="s">
        <v>80</v>
      </c>
      <c r="C134" s="278" t="s">
        <v>176</v>
      </c>
      <c r="D134" s="317">
        <v>3426.6</v>
      </c>
      <c r="E134" s="317">
        <v>3474.9500000000003</v>
      </c>
      <c r="F134" s="318">
        <v>3358.6500000000005</v>
      </c>
      <c r="G134" s="318">
        <v>3290.7000000000003</v>
      </c>
      <c r="H134" s="318">
        <v>3174.4000000000005</v>
      </c>
      <c r="I134" s="318">
        <v>3542.9000000000005</v>
      </c>
      <c r="J134" s="318">
        <v>3659.2000000000007</v>
      </c>
      <c r="K134" s="318">
        <v>3727.1500000000005</v>
      </c>
      <c r="L134" s="305">
        <v>3591.25</v>
      </c>
      <c r="M134" s="305">
        <v>3407</v>
      </c>
      <c r="N134" s="320">
        <v>545500</v>
      </c>
      <c r="O134" s="321">
        <v>9.7177232762609908E-3</v>
      </c>
    </row>
    <row r="135" spans="1:15" ht="14.4">
      <c r="A135" s="278">
        <v>125</v>
      </c>
      <c r="B135" s="405" t="s">
        <v>58</v>
      </c>
      <c r="C135" s="278" t="s">
        <v>177</v>
      </c>
      <c r="D135" s="317">
        <v>574.5</v>
      </c>
      <c r="E135" s="317">
        <v>594.0333333333333</v>
      </c>
      <c r="F135" s="318">
        <v>548.31666666666661</v>
      </c>
      <c r="G135" s="318">
        <v>522.13333333333333</v>
      </c>
      <c r="H135" s="318">
        <v>476.41666666666663</v>
      </c>
      <c r="I135" s="318">
        <v>620.21666666666658</v>
      </c>
      <c r="J135" s="318">
        <v>665.93333333333328</v>
      </c>
      <c r="K135" s="318">
        <v>692.11666666666656</v>
      </c>
      <c r="L135" s="305">
        <v>639.75</v>
      </c>
      <c r="M135" s="305">
        <v>567.85</v>
      </c>
      <c r="N135" s="320">
        <v>2733050</v>
      </c>
      <c r="O135" s="321">
        <v>-4.1858753001805464E-2</v>
      </c>
    </row>
    <row r="136" spans="1:15" ht="14.4">
      <c r="A136" s="278">
        <v>126</v>
      </c>
      <c r="B136" s="405" t="s">
        <v>53</v>
      </c>
      <c r="C136" s="278" t="s">
        <v>179</v>
      </c>
      <c r="D136" s="317">
        <v>439.85</v>
      </c>
      <c r="E136" s="317">
        <v>442.63333333333338</v>
      </c>
      <c r="F136" s="318">
        <v>430.91666666666674</v>
      </c>
      <c r="G136" s="318">
        <v>421.98333333333335</v>
      </c>
      <c r="H136" s="318">
        <v>410.26666666666671</v>
      </c>
      <c r="I136" s="318">
        <v>451.56666666666678</v>
      </c>
      <c r="J136" s="318">
        <v>463.28333333333336</v>
      </c>
      <c r="K136" s="318">
        <v>472.21666666666681</v>
      </c>
      <c r="L136" s="305">
        <v>454.35</v>
      </c>
      <c r="M136" s="305">
        <v>433.7</v>
      </c>
      <c r="N136" s="320">
        <v>42089350</v>
      </c>
      <c r="O136" s="321">
        <v>-6.0549169633316215E-3</v>
      </c>
    </row>
    <row r="137" spans="1:15" ht="14.4">
      <c r="A137" s="278">
        <v>127</v>
      </c>
      <c r="B137" s="405" t="s">
        <v>90</v>
      </c>
      <c r="C137" s="278" t="s">
        <v>180</v>
      </c>
      <c r="D137" s="317">
        <v>357.6</v>
      </c>
      <c r="E137" s="317">
        <v>367.36666666666662</v>
      </c>
      <c r="F137" s="318">
        <v>346.33333333333326</v>
      </c>
      <c r="G137" s="318">
        <v>335.06666666666666</v>
      </c>
      <c r="H137" s="318">
        <v>314.0333333333333</v>
      </c>
      <c r="I137" s="318">
        <v>378.63333333333321</v>
      </c>
      <c r="J137" s="318">
        <v>399.66666666666663</v>
      </c>
      <c r="K137" s="318">
        <v>410.93333333333317</v>
      </c>
      <c r="L137" s="305">
        <v>388.4</v>
      </c>
      <c r="M137" s="305">
        <v>356.1</v>
      </c>
      <c r="N137" s="320">
        <v>4068300</v>
      </c>
      <c r="O137" s="321">
        <v>-3.6655537401434964E-2</v>
      </c>
    </row>
    <row r="138" spans="1:15" ht="14.4">
      <c r="A138" s="278">
        <v>128</v>
      </c>
      <c r="B138" s="405" t="s">
        <v>181</v>
      </c>
      <c r="C138" s="278" t="s">
        <v>182</v>
      </c>
      <c r="D138" s="317">
        <v>274</v>
      </c>
      <c r="E138" s="317">
        <v>279.76666666666665</v>
      </c>
      <c r="F138" s="318">
        <v>266.93333333333328</v>
      </c>
      <c r="G138" s="318">
        <v>259.86666666666662</v>
      </c>
      <c r="H138" s="318">
        <v>247.03333333333325</v>
      </c>
      <c r="I138" s="318">
        <v>286.83333333333331</v>
      </c>
      <c r="J138" s="318">
        <v>299.66666666666669</v>
      </c>
      <c r="K138" s="318">
        <v>306.73333333333335</v>
      </c>
      <c r="L138" s="305">
        <v>292.60000000000002</v>
      </c>
      <c r="M138" s="305">
        <v>272.7</v>
      </c>
      <c r="N138" s="320">
        <v>1842300</v>
      </c>
      <c r="O138" s="321">
        <v>0.10350404312668464</v>
      </c>
    </row>
    <row r="139" spans="1:15" ht="14.4">
      <c r="A139" s="278">
        <v>129</v>
      </c>
      <c r="B139" s="405" t="s">
        <v>40</v>
      </c>
      <c r="C139" s="278" t="s">
        <v>3466</v>
      </c>
      <c r="D139" s="317">
        <v>346.55</v>
      </c>
      <c r="E139" s="317">
        <v>348.58333333333331</v>
      </c>
      <c r="F139" s="318">
        <v>341.56666666666661</v>
      </c>
      <c r="G139" s="318">
        <v>336.58333333333331</v>
      </c>
      <c r="H139" s="318">
        <v>329.56666666666661</v>
      </c>
      <c r="I139" s="318">
        <v>353.56666666666661</v>
      </c>
      <c r="J139" s="318">
        <v>360.58333333333337</v>
      </c>
      <c r="K139" s="318">
        <v>365.56666666666661</v>
      </c>
      <c r="L139" s="305">
        <v>355.6</v>
      </c>
      <c r="M139" s="305">
        <v>343.6</v>
      </c>
      <c r="N139" s="320">
        <v>10430100</v>
      </c>
      <c r="O139" s="321">
        <v>2.0338087691494981E-2</v>
      </c>
    </row>
    <row r="140" spans="1:15" ht="14.4">
      <c r="A140" s="278">
        <v>130</v>
      </c>
      <c r="B140" s="405" t="s">
        <v>45</v>
      </c>
      <c r="C140" s="278" t="s">
        <v>184</v>
      </c>
      <c r="D140" s="317">
        <v>80.599999999999994</v>
      </c>
      <c r="E140" s="317">
        <v>81.416666666666657</v>
      </c>
      <c r="F140" s="318">
        <v>78.533333333333317</v>
      </c>
      <c r="G140" s="318">
        <v>76.466666666666654</v>
      </c>
      <c r="H140" s="318">
        <v>73.583333333333314</v>
      </c>
      <c r="I140" s="318">
        <v>83.48333333333332</v>
      </c>
      <c r="J140" s="318">
        <v>86.366666666666646</v>
      </c>
      <c r="K140" s="318">
        <v>88.433333333333323</v>
      </c>
      <c r="L140" s="305">
        <v>84.3</v>
      </c>
      <c r="M140" s="305">
        <v>79.349999999999994</v>
      </c>
      <c r="N140" s="320">
        <v>64956400</v>
      </c>
      <c r="O140" s="321">
        <v>-1.2981171754745049E-2</v>
      </c>
    </row>
    <row r="141" spans="1:15" ht="14.4">
      <c r="A141" s="278">
        <v>131</v>
      </c>
      <c r="B141" s="405" t="s">
        <v>43</v>
      </c>
      <c r="C141" s="278" t="s">
        <v>186</v>
      </c>
      <c r="D141" s="317">
        <v>31.25</v>
      </c>
      <c r="E141" s="317">
        <v>31.133333333333336</v>
      </c>
      <c r="F141" s="318">
        <v>30.216666666666676</v>
      </c>
      <c r="G141" s="318">
        <v>29.183333333333341</v>
      </c>
      <c r="H141" s="318">
        <v>28.26666666666668</v>
      </c>
      <c r="I141" s="318">
        <v>32.166666666666671</v>
      </c>
      <c r="J141" s="318">
        <v>33.083333333333336</v>
      </c>
      <c r="K141" s="318">
        <v>34.116666666666667</v>
      </c>
      <c r="L141" s="305">
        <v>32.049999999999997</v>
      </c>
      <c r="M141" s="305">
        <v>30.1</v>
      </c>
      <c r="N141" s="320">
        <v>57429000</v>
      </c>
      <c r="O141" s="321">
        <v>-3.1935067890464991E-2</v>
      </c>
    </row>
    <row r="142" spans="1:15" ht="14.4">
      <c r="A142" s="278">
        <v>132</v>
      </c>
      <c r="B142" s="405" t="s">
        <v>114</v>
      </c>
      <c r="C142" s="278" t="s">
        <v>187</v>
      </c>
      <c r="D142" s="317">
        <v>265.35000000000002</v>
      </c>
      <c r="E142" s="317">
        <v>267.08333333333331</v>
      </c>
      <c r="F142" s="318">
        <v>258.41666666666663</v>
      </c>
      <c r="G142" s="318">
        <v>251.48333333333329</v>
      </c>
      <c r="H142" s="318">
        <v>242.81666666666661</v>
      </c>
      <c r="I142" s="318">
        <v>274.01666666666665</v>
      </c>
      <c r="J142" s="318">
        <v>282.68333333333328</v>
      </c>
      <c r="K142" s="318">
        <v>289.61666666666667</v>
      </c>
      <c r="L142" s="305">
        <v>275.75</v>
      </c>
      <c r="M142" s="305">
        <v>260.14999999999998</v>
      </c>
      <c r="N142" s="320">
        <v>21971800</v>
      </c>
      <c r="O142" s="321">
        <v>2.7588754975002221E-2</v>
      </c>
    </row>
    <row r="143" spans="1:15" ht="14.4">
      <c r="A143" s="278">
        <v>133</v>
      </c>
      <c r="B143" s="405" t="s">
        <v>108</v>
      </c>
      <c r="C143" s="278" t="s">
        <v>188</v>
      </c>
      <c r="D143" s="317">
        <v>1940.4</v>
      </c>
      <c r="E143" s="317">
        <v>1920.5666666666666</v>
      </c>
      <c r="F143" s="318">
        <v>1894.8333333333333</v>
      </c>
      <c r="G143" s="318">
        <v>1849.2666666666667</v>
      </c>
      <c r="H143" s="318">
        <v>1823.5333333333333</v>
      </c>
      <c r="I143" s="318">
        <v>1966.1333333333332</v>
      </c>
      <c r="J143" s="318">
        <v>1991.8666666666668</v>
      </c>
      <c r="K143" s="318">
        <v>2037.4333333333332</v>
      </c>
      <c r="L143" s="305">
        <v>1946.3</v>
      </c>
      <c r="M143" s="305">
        <v>1875</v>
      </c>
      <c r="N143" s="320">
        <v>13899250</v>
      </c>
      <c r="O143" s="321">
        <v>1.051280839570618E-2</v>
      </c>
    </row>
    <row r="144" spans="1:15" ht="14.4">
      <c r="A144" s="278">
        <v>134</v>
      </c>
      <c r="B144" s="405" t="s">
        <v>108</v>
      </c>
      <c r="C144" s="278" t="s">
        <v>189</v>
      </c>
      <c r="D144" s="317">
        <v>504.05</v>
      </c>
      <c r="E144" s="317">
        <v>507.11666666666662</v>
      </c>
      <c r="F144" s="318">
        <v>499.03333333333319</v>
      </c>
      <c r="G144" s="318">
        <v>494.01666666666659</v>
      </c>
      <c r="H144" s="318">
        <v>485.93333333333317</v>
      </c>
      <c r="I144" s="318">
        <v>512.13333333333321</v>
      </c>
      <c r="J144" s="318">
        <v>520.21666666666658</v>
      </c>
      <c r="K144" s="318">
        <v>525.23333333333323</v>
      </c>
      <c r="L144" s="305">
        <v>515.20000000000005</v>
      </c>
      <c r="M144" s="305">
        <v>502.1</v>
      </c>
      <c r="N144" s="320">
        <v>15543600</v>
      </c>
      <c r="O144" s="321">
        <v>1.13210493441599E-2</v>
      </c>
    </row>
    <row r="145" spans="1:15" ht="14.4">
      <c r="A145" s="278">
        <v>135</v>
      </c>
      <c r="B145" s="405" t="s">
        <v>51</v>
      </c>
      <c r="C145" s="278" t="s">
        <v>190</v>
      </c>
      <c r="D145" s="317">
        <v>814.85</v>
      </c>
      <c r="E145" s="317">
        <v>822.55000000000007</v>
      </c>
      <c r="F145" s="318">
        <v>801.80000000000018</v>
      </c>
      <c r="G145" s="318">
        <v>788.75000000000011</v>
      </c>
      <c r="H145" s="318">
        <v>768.00000000000023</v>
      </c>
      <c r="I145" s="318">
        <v>835.60000000000014</v>
      </c>
      <c r="J145" s="318">
        <v>856.34999999999991</v>
      </c>
      <c r="K145" s="318">
        <v>869.40000000000009</v>
      </c>
      <c r="L145" s="305">
        <v>843.3</v>
      </c>
      <c r="M145" s="305">
        <v>809.5</v>
      </c>
      <c r="N145" s="320">
        <v>7587750</v>
      </c>
      <c r="O145" s="321">
        <v>4.5468636974268888E-2</v>
      </c>
    </row>
    <row r="146" spans="1:15" ht="14.4">
      <c r="A146" s="278">
        <v>136</v>
      </c>
      <c r="B146" s="405" t="s">
        <v>53</v>
      </c>
      <c r="C146" s="278" t="s">
        <v>191</v>
      </c>
      <c r="D146" s="317">
        <v>2493</v>
      </c>
      <c r="E146" s="317">
        <v>2491.6666666666665</v>
      </c>
      <c r="F146" s="318">
        <v>2465.3833333333332</v>
      </c>
      <c r="G146" s="318">
        <v>2437.7666666666669</v>
      </c>
      <c r="H146" s="318">
        <v>2411.4833333333336</v>
      </c>
      <c r="I146" s="318">
        <v>2519.2833333333328</v>
      </c>
      <c r="J146" s="318">
        <v>2545.5666666666666</v>
      </c>
      <c r="K146" s="318">
        <v>2573.1833333333325</v>
      </c>
      <c r="L146" s="305">
        <v>2517.9499999999998</v>
      </c>
      <c r="M146" s="305">
        <v>2464.0500000000002</v>
      </c>
      <c r="N146" s="320">
        <v>804000</v>
      </c>
      <c r="O146" s="321">
        <v>7.5187969924812026E-3</v>
      </c>
    </row>
    <row r="147" spans="1:15" ht="14.4">
      <c r="A147" s="278">
        <v>137</v>
      </c>
      <c r="B147" s="405" t="s">
        <v>43</v>
      </c>
      <c r="C147" s="278" t="s">
        <v>192</v>
      </c>
      <c r="D147" s="317">
        <v>295.95</v>
      </c>
      <c r="E147" s="317">
        <v>298.4666666666667</v>
      </c>
      <c r="F147" s="318">
        <v>291.93333333333339</v>
      </c>
      <c r="G147" s="318">
        <v>287.91666666666669</v>
      </c>
      <c r="H147" s="318">
        <v>281.38333333333338</v>
      </c>
      <c r="I147" s="318">
        <v>302.48333333333341</v>
      </c>
      <c r="J147" s="318">
        <v>309.01666666666671</v>
      </c>
      <c r="K147" s="318">
        <v>313.03333333333342</v>
      </c>
      <c r="L147" s="305">
        <v>305</v>
      </c>
      <c r="M147" s="305">
        <v>294.45</v>
      </c>
      <c r="N147" s="320">
        <v>2232000</v>
      </c>
      <c r="O147" s="321">
        <v>6.8965517241379309E-2</v>
      </c>
    </row>
    <row r="148" spans="1:15" ht="14.4">
      <c r="A148" s="278">
        <v>138</v>
      </c>
      <c r="B148" s="405" t="s">
        <v>45</v>
      </c>
      <c r="C148" s="278" t="s">
        <v>193</v>
      </c>
      <c r="D148" s="317">
        <v>299.8</v>
      </c>
      <c r="E148" s="317">
        <v>311.31666666666666</v>
      </c>
      <c r="F148" s="318">
        <v>286.88333333333333</v>
      </c>
      <c r="G148" s="318">
        <v>273.96666666666664</v>
      </c>
      <c r="H148" s="318">
        <v>249.5333333333333</v>
      </c>
      <c r="I148" s="318">
        <v>324.23333333333335</v>
      </c>
      <c r="J148" s="318">
        <v>348.66666666666663</v>
      </c>
      <c r="K148" s="318">
        <v>361.58333333333337</v>
      </c>
      <c r="L148" s="305">
        <v>335.75</v>
      </c>
      <c r="M148" s="305">
        <v>298.39999999999998</v>
      </c>
      <c r="N148" s="320">
        <v>4725000</v>
      </c>
      <c r="O148" s="321">
        <v>0.10375275938189846</v>
      </c>
    </row>
    <row r="149" spans="1:15" ht="14.4">
      <c r="A149" s="278">
        <v>139</v>
      </c>
      <c r="B149" s="405" t="s">
        <v>51</v>
      </c>
      <c r="C149" s="278" t="s">
        <v>194</v>
      </c>
      <c r="D149" s="317">
        <v>879.85</v>
      </c>
      <c r="E149" s="317">
        <v>894.2833333333333</v>
      </c>
      <c r="F149" s="318">
        <v>861.56666666666661</v>
      </c>
      <c r="G149" s="318">
        <v>843.2833333333333</v>
      </c>
      <c r="H149" s="318">
        <v>810.56666666666661</v>
      </c>
      <c r="I149" s="318">
        <v>912.56666666666661</v>
      </c>
      <c r="J149" s="318">
        <v>945.2833333333333</v>
      </c>
      <c r="K149" s="318">
        <v>963.56666666666661</v>
      </c>
      <c r="L149" s="305">
        <v>927</v>
      </c>
      <c r="M149" s="305">
        <v>876</v>
      </c>
      <c r="N149" s="320">
        <v>995400</v>
      </c>
      <c r="O149" s="321">
        <v>4.7128129602356406E-2</v>
      </c>
    </row>
    <row r="150" spans="1:15" ht="14.4">
      <c r="A150" s="278">
        <v>140</v>
      </c>
      <c r="B150" s="405" t="s">
        <v>58</v>
      </c>
      <c r="C150" s="278" t="s">
        <v>195</v>
      </c>
      <c r="D150" s="317">
        <v>149.85</v>
      </c>
      <c r="E150" s="317">
        <v>154.01666666666668</v>
      </c>
      <c r="F150" s="318">
        <v>143.38333333333335</v>
      </c>
      <c r="G150" s="318">
        <v>136.91666666666669</v>
      </c>
      <c r="H150" s="318">
        <v>126.28333333333336</v>
      </c>
      <c r="I150" s="318">
        <v>160.48333333333335</v>
      </c>
      <c r="J150" s="318">
        <v>171.11666666666667</v>
      </c>
      <c r="K150" s="318">
        <v>177.58333333333334</v>
      </c>
      <c r="L150" s="305">
        <v>164.65</v>
      </c>
      <c r="M150" s="305">
        <v>147.55000000000001</v>
      </c>
      <c r="N150" s="320">
        <v>4526800</v>
      </c>
      <c r="O150" s="321">
        <v>0.20198613950771355</v>
      </c>
    </row>
    <row r="151" spans="1:15" ht="14.4">
      <c r="A151" s="278">
        <v>141</v>
      </c>
      <c r="B151" s="405" t="s">
        <v>38</v>
      </c>
      <c r="C151" s="278" t="s">
        <v>196</v>
      </c>
      <c r="D151" s="317">
        <v>3314.85</v>
      </c>
      <c r="E151" s="317">
        <v>3393.4500000000003</v>
      </c>
      <c r="F151" s="318">
        <v>3209.9000000000005</v>
      </c>
      <c r="G151" s="318">
        <v>3104.9500000000003</v>
      </c>
      <c r="H151" s="318">
        <v>2921.4000000000005</v>
      </c>
      <c r="I151" s="318">
        <v>3498.4000000000005</v>
      </c>
      <c r="J151" s="318">
        <v>3681.9500000000007</v>
      </c>
      <c r="K151" s="318">
        <v>3786.9000000000005</v>
      </c>
      <c r="L151" s="305">
        <v>3577</v>
      </c>
      <c r="M151" s="305">
        <v>3288.5</v>
      </c>
      <c r="N151" s="320">
        <v>2401600</v>
      </c>
      <c r="O151" s="321">
        <v>2.3699914748508098E-2</v>
      </c>
    </row>
    <row r="152" spans="1:15" ht="14.4">
      <c r="A152" s="278">
        <v>142</v>
      </c>
      <c r="B152" s="405" t="s">
        <v>181</v>
      </c>
      <c r="C152" s="278" t="s">
        <v>198</v>
      </c>
      <c r="D152" s="317">
        <v>376.4</v>
      </c>
      <c r="E152" s="317">
        <v>375.13333333333327</v>
      </c>
      <c r="F152" s="318">
        <v>365.31666666666655</v>
      </c>
      <c r="G152" s="318">
        <v>354.23333333333329</v>
      </c>
      <c r="H152" s="318">
        <v>344.41666666666657</v>
      </c>
      <c r="I152" s="318">
        <v>386.21666666666653</v>
      </c>
      <c r="J152" s="318">
        <v>396.03333333333325</v>
      </c>
      <c r="K152" s="318">
        <v>407.1166666666665</v>
      </c>
      <c r="L152" s="305">
        <v>384.95</v>
      </c>
      <c r="M152" s="305">
        <v>364.05</v>
      </c>
      <c r="N152" s="320">
        <v>16407700</v>
      </c>
      <c r="O152" s="321">
        <v>1.3509172895175737E-2</v>
      </c>
    </row>
    <row r="153" spans="1:15" ht="14.4">
      <c r="A153" s="278">
        <v>143</v>
      </c>
      <c r="B153" s="405" t="s">
        <v>114</v>
      </c>
      <c r="C153" s="278" t="s">
        <v>199</v>
      </c>
      <c r="D153" s="317">
        <v>92.35</v>
      </c>
      <c r="E153" s="317">
        <v>92.783333333333317</v>
      </c>
      <c r="F153" s="318">
        <v>89.766666666666637</v>
      </c>
      <c r="G153" s="318">
        <v>87.183333333333323</v>
      </c>
      <c r="H153" s="318">
        <v>84.166666666666643</v>
      </c>
      <c r="I153" s="318">
        <v>95.366666666666632</v>
      </c>
      <c r="J153" s="318">
        <v>98.383333333333312</v>
      </c>
      <c r="K153" s="318">
        <v>100.96666666666663</v>
      </c>
      <c r="L153" s="305">
        <v>95.8</v>
      </c>
      <c r="M153" s="305">
        <v>90.2</v>
      </c>
      <c r="N153" s="320">
        <v>107397900</v>
      </c>
      <c r="O153" s="321">
        <v>-5.1393568958588189E-2</v>
      </c>
    </row>
    <row r="154" spans="1:15" ht="14.4">
      <c r="A154" s="278">
        <v>144</v>
      </c>
      <c r="B154" s="405" t="s">
        <v>65</v>
      </c>
      <c r="C154" s="278" t="s">
        <v>200</v>
      </c>
      <c r="D154" s="317">
        <v>440.55</v>
      </c>
      <c r="E154" s="317">
        <v>446.83333333333331</v>
      </c>
      <c r="F154" s="318">
        <v>431.86666666666662</v>
      </c>
      <c r="G154" s="318">
        <v>423.18333333333328</v>
      </c>
      <c r="H154" s="318">
        <v>408.21666666666658</v>
      </c>
      <c r="I154" s="318">
        <v>455.51666666666665</v>
      </c>
      <c r="J154" s="318">
        <v>470.48333333333335</v>
      </c>
      <c r="K154" s="318">
        <v>479.16666666666669</v>
      </c>
      <c r="L154" s="305">
        <v>461.8</v>
      </c>
      <c r="M154" s="305">
        <v>438.15</v>
      </c>
      <c r="N154" s="320">
        <v>3693000</v>
      </c>
      <c r="O154" s="321">
        <v>-6.4826538364142816E-2</v>
      </c>
    </row>
    <row r="155" spans="1:15" ht="14.4">
      <c r="A155" s="278">
        <v>145</v>
      </c>
      <c r="B155" s="405" t="s">
        <v>108</v>
      </c>
      <c r="C155" s="278" t="s">
        <v>201</v>
      </c>
      <c r="D155" s="317">
        <v>182.55</v>
      </c>
      <c r="E155" s="317">
        <v>182.45000000000002</v>
      </c>
      <c r="F155" s="318">
        <v>179.60000000000002</v>
      </c>
      <c r="G155" s="318">
        <v>176.65</v>
      </c>
      <c r="H155" s="318">
        <v>173.8</v>
      </c>
      <c r="I155" s="318">
        <v>185.40000000000003</v>
      </c>
      <c r="J155" s="318">
        <v>188.25</v>
      </c>
      <c r="K155" s="318">
        <v>191.20000000000005</v>
      </c>
      <c r="L155" s="305">
        <v>185.3</v>
      </c>
      <c r="M155" s="305">
        <v>179.5</v>
      </c>
      <c r="N155" s="320">
        <v>23996800</v>
      </c>
      <c r="O155" s="321">
        <v>2.7823464912280702E-2</v>
      </c>
    </row>
    <row r="156" spans="1:15" ht="14.4">
      <c r="A156" s="278">
        <v>146</v>
      </c>
      <c r="B156" s="405" t="s">
        <v>55</v>
      </c>
      <c r="C156" s="278" t="s">
        <v>202</v>
      </c>
      <c r="D156" s="317">
        <v>27.7</v>
      </c>
      <c r="E156" s="317">
        <v>27.783333333333331</v>
      </c>
      <c r="F156" s="318">
        <v>26.816666666666663</v>
      </c>
      <c r="G156" s="318">
        <v>25.93333333333333</v>
      </c>
      <c r="H156" s="318">
        <v>24.966666666666661</v>
      </c>
      <c r="I156" s="318">
        <v>28.666666666666664</v>
      </c>
      <c r="J156" s="318">
        <v>29.633333333333333</v>
      </c>
      <c r="K156" s="318">
        <v>30.516666666666666</v>
      </c>
      <c r="L156" s="305">
        <v>28.75</v>
      </c>
      <c r="M156" s="305">
        <v>26.9</v>
      </c>
      <c r="N156" s="320">
        <v>27464800</v>
      </c>
      <c r="O156" s="321">
        <v>-3.3147459727385378E-2</v>
      </c>
    </row>
    <row r="157" spans="1:15" ht="14.4">
      <c r="A157" s="278">
        <v>147</v>
      </c>
      <c r="B157" s="405" t="s">
        <v>90</v>
      </c>
      <c r="C157" s="278" t="s">
        <v>203</v>
      </c>
      <c r="D157" s="317">
        <v>149.25</v>
      </c>
      <c r="E157" s="317">
        <v>153.88333333333333</v>
      </c>
      <c r="F157" s="318">
        <v>143.36666666666665</v>
      </c>
      <c r="G157" s="318">
        <v>137.48333333333332</v>
      </c>
      <c r="H157" s="318">
        <v>126.96666666666664</v>
      </c>
      <c r="I157" s="318">
        <v>159.76666666666665</v>
      </c>
      <c r="J157" s="318">
        <v>170.2833333333333</v>
      </c>
      <c r="K157" s="318">
        <v>176.16666666666666</v>
      </c>
      <c r="L157" s="305">
        <v>164.4</v>
      </c>
      <c r="M157" s="305">
        <v>148</v>
      </c>
      <c r="N157" s="320">
        <v>25706600</v>
      </c>
      <c r="O157" s="321">
        <v>-8.0478600683204268E-2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43970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75"/>
      <c r="L8" s="283"/>
      <c r="M8" s="283"/>
    </row>
    <row r="9" spans="1:15" ht="36" customHeight="1">
      <c r="A9" s="514"/>
      <c r="B9" s="516"/>
      <c r="C9" s="521" t="s">
        <v>23</v>
      </c>
      <c r="D9" s="52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8823.25</v>
      </c>
      <c r="D10" s="304">
        <v>8929.4333333333325</v>
      </c>
      <c r="E10" s="304">
        <v>8700.5666666666657</v>
      </c>
      <c r="F10" s="304">
        <v>8577.8833333333332</v>
      </c>
      <c r="G10" s="304">
        <v>8349.0166666666664</v>
      </c>
      <c r="H10" s="304">
        <v>9052.116666666665</v>
      </c>
      <c r="I10" s="304">
        <v>9280.9833333333299</v>
      </c>
      <c r="J10" s="304">
        <v>9403.6666666666642</v>
      </c>
      <c r="K10" s="303">
        <v>9158.2999999999993</v>
      </c>
      <c r="L10" s="303">
        <v>8806.75</v>
      </c>
      <c r="M10" s="308"/>
    </row>
    <row r="11" spans="1:15">
      <c r="A11" s="302">
        <v>2</v>
      </c>
      <c r="B11" s="278" t="s">
        <v>221</v>
      </c>
      <c r="C11" s="305">
        <v>17573.2</v>
      </c>
      <c r="D11" s="280">
        <v>17960.833333333332</v>
      </c>
      <c r="E11" s="280">
        <v>17126.566666666666</v>
      </c>
      <c r="F11" s="280">
        <v>16679.933333333334</v>
      </c>
      <c r="G11" s="280">
        <v>15845.666666666668</v>
      </c>
      <c r="H11" s="280">
        <v>18407.466666666664</v>
      </c>
      <c r="I11" s="280">
        <v>19241.733333333334</v>
      </c>
      <c r="J11" s="280">
        <v>19688.366666666661</v>
      </c>
      <c r="K11" s="305">
        <v>18795.099999999999</v>
      </c>
      <c r="L11" s="305">
        <v>17514.2</v>
      </c>
      <c r="M11" s="308"/>
    </row>
    <row r="12" spans="1:15">
      <c r="A12" s="302">
        <v>3</v>
      </c>
      <c r="B12" s="286" t="s">
        <v>222</v>
      </c>
      <c r="C12" s="305">
        <v>1283.05</v>
      </c>
      <c r="D12" s="280">
        <v>1300.4833333333333</v>
      </c>
      <c r="E12" s="280">
        <v>1261.3666666666668</v>
      </c>
      <c r="F12" s="280">
        <v>1239.6833333333334</v>
      </c>
      <c r="G12" s="280">
        <v>1200.5666666666668</v>
      </c>
      <c r="H12" s="280">
        <v>1322.1666666666667</v>
      </c>
      <c r="I12" s="280">
        <v>1361.2833333333331</v>
      </c>
      <c r="J12" s="280">
        <v>1382.9666666666667</v>
      </c>
      <c r="K12" s="305">
        <v>1339.6</v>
      </c>
      <c r="L12" s="305">
        <v>1278.8</v>
      </c>
      <c r="M12" s="308"/>
    </row>
    <row r="13" spans="1:15">
      <c r="A13" s="302">
        <v>4</v>
      </c>
      <c r="B13" s="278" t="s">
        <v>223</v>
      </c>
      <c r="C13" s="305">
        <v>2624.9</v>
      </c>
      <c r="D13" s="280">
        <v>2660.7166666666667</v>
      </c>
      <c r="E13" s="280">
        <v>2582.7833333333333</v>
      </c>
      <c r="F13" s="280">
        <v>2540.6666666666665</v>
      </c>
      <c r="G13" s="280">
        <v>2462.7333333333331</v>
      </c>
      <c r="H13" s="280">
        <v>2702.8333333333335</v>
      </c>
      <c r="I13" s="280">
        <v>2780.7666666666669</v>
      </c>
      <c r="J13" s="280">
        <v>2822.8833333333337</v>
      </c>
      <c r="K13" s="305">
        <v>2738.65</v>
      </c>
      <c r="L13" s="305">
        <v>2618.6</v>
      </c>
      <c r="M13" s="308"/>
    </row>
    <row r="14" spans="1:15">
      <c r="A14" s="302">
        <v>5</v>
      </c>
      <c r="B14" s="278" t="s">
        <v>224</v>
      </c>
      <c r="C14" s="305">
        <v>13314.4</v>
      </c>
      <c r="D14" s="280">
        <v>13277.716666666665</v>
      </c>
      <c r="E14" s="280">
        <v>13146.633333333331</v>
      </c>
      <c r="F14" s="280">
        <v>12978.866666666667</v>
      </c>
      <c r="G14" s="280">
        <v>12847.783333333333</v>
      </c>
      <c r="H14" s="280">
        <v>13445.48333333333</v>
      </c>
      <c r="I14" s="280">
        <v>13576.566666666662</v>
      </c>
      <c r="J14" s="280">
        <v>13744.333333333328</v>
      </c>
      <c r="K14" s="305">
        <v>13408.8</v>
      </c>
      <c r="L14" s="305">
        <v>13109.95</v>
      </c>
      <c r="M14" s="308"/>
    </row>
    <row r="15" spans="1:15">
      <c r="A15" s="302">
        <v>6</v>
      </c>
      <c r="B15" s="278" t="s">
        <v>225</v>
      </c>
      <c r="C15" s="305">
        <v>2158.3000000000002</v>
      </c>
      <c r="D15" s="280">
        <v>2195.2166666666667</v>
      </c>
      <c r="E15" s="280">
        <v>2116.8333333333335</v>
      </c>
      <c r="F15" s="280">
        <v>2075.3666666666668</v>
      </c>
      <c r="G15" s="280">
        <v>1996.9833333333336</v>
      </c>
      <c r="H15" s="280">
        <v>2236.6833333333334</v>
      </c>
      <c r="I15" s="280">
        <v>2315.0666666666666</v>
      </c>
      <c r="J15" s="280">
        <v>2356.5333333333333</v>
      </c>
      <c r="K15" s="305">
        <v>2273.6</v>
      </c>
      <c r="L15" s="305">
        <v>2153.75</v>
      </c>
      <c r="M15" s="308"/>
    </row>
    <row r="16" spans="1:15">
      <c r="A16" s="302">
        <v>7</v>
      </c>
      <c r="B16" s="278" t="s">
        <v>226</v>
      </c>
      <c r="C16" s="305">
        <v>3430.8</v>
      </c>
      <c r="D16" s="280">
        <v>3495.4499999999994</v>
      </c>
      <c r="E16" s="280">
        <v>3359.5499999999988</v>
      </c>
      <c r="F16" s="280">
        <v>3288.2999999999993</v>
      </c>
      <c r="G16" s="280">
        <v>3152.3999999999987</v>
      </c>
      <c r="H16" s="280">
        <v>3566.6999999999989</v>
      </c>
      <c r="I16" s="280">
        <v>3702.5999999999995</v>
      </c>
      <c r="J16" s="280">
        <v>3773.849999999999</v>
      </c>
      <c r="K16" s="305">
        <v>3631.35</v>
      </c>
      <c r="L16" s="305">
        <v>3424.2</v>
      </c>
      <c r="M16" s="308"/>
    </row>
    <row r="17" spans="1:13">
      <c r="A17" s="302">
        <v>8</v>
      </c>
      <c r="B17" s="278" t="s">
        <v>39</v>
      </c>
      <c r="C17" s="278">
        <v>1134.55</v>
      </c>
      <c r="D17" s="280">
        <v>1153.8500000000001</v>
      </c>
      <c r="E17" s="280">
        <v>1105.7000000000003</v>
      </c>
      <c r="F17" s="280">
        <v>1076.8500000000001</v>
      </c>
      <c r="G17" s="280">
        <v>1028.7000000000003</v>
      </c>
      <c r="H17" s="280">
        <v>1182.7000000000003</v>
      </c>
      <c r="I17" s="280">
        <v>1230.8500000000004</v>
      </c>
      <c r="J17" s="280">
        <v>1259.7000000000003</v>
      </c>
      <c r="K17" s="278">
        <v>1202</v>
      </c>
      <c r="L17" s="278">
        <v>1125</v>
      </c>
      <c r="M17" s="278">
        <v>11.91015</v>
      </c>
    </row>
    <row r="18" spans="1:13">
      <c r="A18" s="302">
        <v>9</v>
      </c>
      <c r="B18" s="278" t="s">
        <v>227</v>
      </c>
      <c r="C18" s="278">
        <v>396.95</v>
      </c>
      <c r="D18" s="280">
        <v>407.0333333333333</v>
      </c>
      <c r="E18" s="280">
        <v>386.56666666666661</v>
      </c>
      <c r="F18" s="280">
        <v>376.18333333333328</v>
      </c>
      <c r="G18" s="280">
        <v>355.71666666666658</v>
      </c>
      <c r="H18" s="280">
        <v>417.41666666666663</v>
      </c>
      <c r="I18" s="280">
        <v>437.88333333333333</v>
      </c>
      <c r="J18" s="280">
        <v>448.26666666666665</v>
      </c>
      <c r="K18" s="278">
        <v>427.5</v>
      </c>
      <c r="L18" s="278">
        <v>396.65</v>
      </c>
      <c r="M18" s="278">
        <v>11.254899999999999</v>
      </c>
    </row>
    <row r="19" spans="1:13">
      <c r="A19" s="302">
        <v>10</v>
      </c>
      <c r="B19" s="278" t="s">
        <v>42</v>
      </c>
      <c r="C19" s="278">
        <v>293.3</v>
      </c>
      <c r="D19" s="280">
        <v>297.33333333333337</v>
      </c>
      <c r="E19" s="280">
        <v>287.31666666666672</v>
      </c>
      <c r="F19" s="280">
        <v>281.33333333333337</v>
      </c>
      <c r="G19" s="280">
        <v>271.31666666666672</v>
      </c>
      <c r="H19" s="280">
        <v>303.31666666666672</v>
      </c>
      <c r="I19" s="280">
        <v>313.33333333333337</v>
      </c>
      <c r="J19" s="280">
        <v>319.31666666666672</v>
      </c>
      <c r="K19" s="278">
        <v>307.35000000000002</v>
      </c>
      <c r="L19" s="278">
        <v>291.35000000000002</v>
      </c>
      <c r="M19" s="278">
        <v>36.25909</v>
      </c>
    </row>
    <row r="20" spans="1:13">
      <c r="A20" s="302">
        <v>11</v>
      </c>
      <c r="B20" s="278" t="s">
        <v>44</v>
      </c>
      <c r="C20" s="278">
        <v>30.9</v>
      </c>
      <c r="D20" s="280">
        <v>31.499999999999996</v>
      </c>
      <c r="E20" s="280">
        <v>29.699999999999996</v>
      </c>
      <c r="F20" s="280">
        <v>28.5</v>
      </c>
      <c r="G20" s="280">
        <v>26.7</v>
      </c>
      <c r="H20" s="280">
        <v>32.699999999999989</v>
      </c>
      <c r="I20" s="280">
        <v>34.5</v>
      </c>
      <c r="J20" s="280">
        <v>35.699999999999989</v>
      </c>
      <c r="K20" s="278">
        <v>33.299999999999997</v>
      </c>
      <c r="L20" s="278">
        <v>30.3</v>
      </c>
      <c r="M20" s="278">
        <v>159.95994999999999</v>
      </c>
    </row>
    <row r="21" spans="1:13">
      <c r="A21" s="302">
        <v>12</v>
      </c>
      <c r="B21" s="278" t="s">
        <v>228</v>
      </c>
      <c r="C21" s="278">
        <v>41.95</v>
      </c>
      <c r="D21" s="280">
        <v>42.766666666666673</v>
      </c>
      <c r="E21" s="280">
        <v>40.833333333333343</v>
      </c>
      <c r="F21" s="280">
        <v>39.716666666666669</v>
      </c>
      <c r="G21" s="280">
        <v>37.783333333333339</v>
      </c>
      <c r="H21" s="280">
        <v>43.883333333333347</v>
      </c>
      <c r="I21" s="280">
        <v>45.81666666666667</v>
      </c>
      <c r="J21" s="280">
        <v>46.933333333333351</v>
      </c>
      <c r="K21" s="278">
        <v>44.7</v>
      </c>
      <c r="L21" s="278">
        <v>41.65</v>
      </c>
      <c r="M21" s="278">
        <v>10.30819</v>
      </c>
    </row>
    <row r="22" spans="1:13">
      <c r="A22" s="302">
        <v>13</v>
      </c>
      <c r="B22" s="278" t="s">
        <v>229</v>
      </c>
      <c r="C22" s="278">
        <v>100</v>
      </c>
      <c r="D22" s="280">
        <v>101.61666666666667</v>
      </c>
      <c r="E22" s="280">
        <v>97.883333333333354</v>
      </c>
      <c r="F22" s="280">
        <v>95.76666666666668</v>
      </c>
      <c r="G22" s="280">
        <v>92.03333333333336</v>
      </c>
      <c r="H22" s="280">
        <v>103.73333333333335</v>
      </c>
      <c r="I22" s="280">
        <v>107.46666666666667</v>
      </c>
      <c r="J22" s="280">
        <v>109.58333333333334</v>
      </c>
      <c r="K22" s="278">
        <v>105.35</v>
      </c>
      <c r="L22" s="278">
        <v>99.5</v>
      </c>
      <c r="M22" s="278">
        <v>12.488049999999999</v>
      </c>
    </row>
    <row r="23" spans="1:13">
      <c r="A23" s="302">
        <v>14</v>
      </c>
      <c r="B23" s="278" t="s">
        <v>230</v>
      </c>
      <c r="C23" s="278">
        <v>1403.35</v>
      </c>
      <c r="D23" s="280">
        <v>1439.4166666666667</v>
      </c>
      <c r="E23" s="280">
        <v>1358.9333333333334</v>
      </c>
      <c r="F23" s="280">
        <v>1314.5166666666667</v>
      </c>
      <c r="G23" s="280">
        <v>1234.0333333333333</v>
      </c>
      <c r="H23" s="280">
        <v>1483.8333333333335</v>
      </c>
      <c r="I23" s="280">
        <v>1564.3166666666666</v>
      </c>
      <c r="J23" s="280">
        <v>1608.7333333333336</v>
      </c>
      <c r="K23" s="278">
        <v>1519.9</v>
      </c>
      <c r="L23" s="278">
        <v>1395</v>
      </c>
      <c r="M23" s="278">
        <v>2.5641400000000001</v>
      </c>
    </row>
    <row r="24" spans="1:13">
      <c r="A24" s="302">
        <v>15</v>
      </c>
      <c r="B24" s="278" t="s">
        <v>231</v>
      </c>
      <c r="C24" s="278">
        <v>2360.15</v>
      </c>
      <c r="D24" s="280">
        <v>2394.0499999999997</v>
      </c>
      <c r="E24" s="280">
        <v>2302.0999999999995</v>
      </c>
      <c r="F24" s="280">
        <v>2244.0499999999997</v>
      </c>
      <c r="G24" s="280">
        <v>2152.0999999999995</v>
      </c>
      <c r="H24" s="280">
        <v>2452.0999999999995</v>
      </c>
      <c r="I24" s="280">
        <v>2544.0499999999993</v>
      </c>
      <c r="J24" s="280">
        <v>2602.0999999999995</v>
      </c>
      <c r="K24" s="278">
        <v>2486</v>
      </c>
      <c r="L24" s="278">
        <v>2336</v>
      </c>
      <c r="M24" s="278">
        <v>1.03172</v>
      </c>
    </row>
    <row r="25" spans="1:13">
      <c r="A25" s="302">
        <v>16</v>
      </c>
      <c r="B25" s="278" t="s">
        <v>46</v>
      </c>
      <c r="C25" s="278">
        <v>540.1</v>
      </c>
      <c r="D25" s="280">
        <v>552.51666666666677</v>
      </c>
      <c r="E25" s="280">
        <v>523.58333333333348</v>
      </c>
      <c r="F25" s="280">
        <v>507.06666666666672</v>
      </c>
      <c r="G25" s="280">
        <v>478.13333333333344</v>
      </c>
      <c r="H25" s="280">
        <v>569.03333333333353</v>
      </c>
      <c r="I25" s="280">
        <v>597.9666666666667</v>
      </c>
      <c r="J25" s="280">
        <v>614.48333333333358</v>
      </c>
      <c r="K25" s="278">
        <v>581.45000000000005</v>
      </c>
      <c r="L25" s="278">
        <v>536</v>
      </c>
      <c r="M25" s="278">
        <v>23.111740000000001</v>
      </c>
    </row>
    <row r="26" spans="1:13">
      <c r="A26" s="302">
        <v>17</v>
      </c>
      <c r="B26" s="278" t="s">
        <v>47</v>
      </c>
      <c r="C26" s="278">
        <v>172.15</v>
      </c>
      <c r="D26" s="280">
        <v>175.20000000000002</v>
      </c>
      <c r="E26" s="280">
        <v>167.95000000000005</v>
      </c>
      <c r="F26" s="280">
        <v>163.75000000000003</v>
      </c>
      <c r="G26" s="280">
        <v>156.50000000000006</v>
      </c>
      <c r="H26" s="280">
        <v>179.40000000000003</v>
      </c>
      <c r="I26" s="280">
        <v>186.64999999999998</v>
      </c>
      <c r="J26" s="280">
        <v>190.85000000000002</v>
      </c>
      <c r="K26" s="278">
        <v>182.45</v>
      </c>
      <c r="L26" s="278">
        <v>171</v>
      </c>
      <c r="M26" s="278">
        <v>36.409190000000002</v>
      </c>
    </row>
    <row r="27" spans="1:13">
      <c r="A27" s="302">
        <v>18</v>
      </c>
      <c r="B27" s="278" t="s">
        <v>48</v>
      </c>
      <c r="C27" s="278">
        <v>1266.05</v>
      </c>
      <c r="D27" s="280">
        <v>1295.6499999999999</v>
      </c>
      <c r="E27" s="280">
        <v>1226.3999999999996</v>
      </c>
      <c r="F27" s="280">
        <v>1186.7499999999998</v>
      </c>
      <c r="G27" s="280">
        <v>1117.4999999999995</v>
      </c>
      <c r="H27" s="280">
        <v>1335.2999999999997</v>
      </c>
      <c r="I27" s="280">
        <v>1404.5500000000002</v>
      </c>
      <c r="J27" s="280">
        <v>1444.1999999999998</v>
      </c>
      <c r="K27" s="278">
        <v>1364.9</v>
      </c>
      <c r="L27" s="278">
        <v>1256</v>
      </c>
      <c r="M27" s="278">
        <v>8.6070200000000003</v>
      </c>
    </row>
    <row r="28" spans="1:13">
      <c r="A28" s="302">
        <v>19</v>
      </c>
      <c r="B28" s="278" t="s">
        <v>49</v>
      </c>
      <c r="C28" s="278">
        <v>91.65</v>
      </c>
      <c r="D28" s="280">
        <v>91.666666666666671</v>
      </c>
      <c r="E28" s="280">
        <v>89.683333333333337</v>
      </c>
      <c r="F28" s="280">
        <v>87.716666666666669</v>
      </c>
      <c r="G28" s="280">
        <v>85.733333333333334</v>
      </c>
      <c r="H28" s="280">
        <v>93.63333333333334</v>
      </c>
      <c r="I28" s="280">
        <v>95.61666666666666</v>
      </c>
      <c r="J28" s="280">
        <v>97.583333333333343</v>
      </c>
      <c r="K28" s="278">
        <v>93.65</v>
      </c>
      <c r="L28" s="278">
        <v>89.7</v>
      </c>
      <c r="M28" s="278">
        <v>122.92578</v>
      </c>
    </row>
    <row r="29" spans="1:13">
      <c r="A29" s="302">
        <v>20</v>
      </c>
      <c r="B29" s="278" t="s">
        <v>50</v>
      </c>
      <c r="C29" s="278">
        <v>43.85</v>
      </c>
      <c r="D29" s="280">
        <v>44.550000000000004</v>
      </c>
      <c r="E29" s="280">
        <v>41.800000000000011</v>
      </c>
      <c r="F29" s="280">
        <v>39.750000000000007</v>
      </c>
      <c r="G29" s="280">
        <v>37.000000000000014</v>
      </c>
      <c r="H29" s="280">
        <v>46.600000000000009</v>
      </c>
      <c r="I29" s="280">
        <v>49.349999999999994</v>
      </c>
      <c r="J29" s="280">
        <v>51.400000000000006</v>
      </c>
      <c r="K29" s="278">
        <v>47.3</v>
      </c>
      <c r="L29" s="278">
        <v>42.5</v>
      </c>
      <c r="M29" s="278">
        <v>428.61644000000001</v>
      </c>
    </row>
    <row r="30" spans="1:13">
      <c r="A30" s="302">
        <v>21</v>
      </c>
      <c r="B30" s="278" t="s">
        <v>52</v>
      </c>
      <c r="C30" s="278">
        <v>1501.1</v>
      </c>
      <c r="D30" s="280">
        <v>1519.25</v>
      </c>
      <c r="E30" s="280">
        <v>1479.95</v>
      </c>
      <c r="F30" s="280">
        <v>1458.8</v>
      </c>
      <c r="G30" s="280">
        <v>1419.5</v>
      </c>
      <c r="H30" s="280">
        <v>1540.4</v>
      </c>
      <c r="I30" s="280">
        <v>1579.7000000000003</v>
      </c>
      <c r="J30" s="280">
        <v>1600.8500000000001</v>
      </c>
      <c r="K30" s="278">
        <v>1558.55</v>
      </c>
      <c r="L30" s="278">
        <v>1498.1</v>
      </c>
      <c r="M30" s="278">
        <v>28.719370000000001</v>
      </c>
    </row>
    <row r="31" spans="1:13">
      <c r="A31" s="302">
        <v>22</v>
      </c>
      <c r="B31" s="278" t="s">
        <v>54</v>
      </c>
      <c r="C31" s="278">
        <v>669.8</v>
      </c>
      <c r="D31" s="280">
        <v>668.94999999999993</v>
      </c>
      <c r="E31" s="280">
        <v>655.44999999999982</v>
      </c>
      <c r="F31" s="280">
        <v>641.09999999999991</v>
      </c>
      <c r="G31" s="280">
        <v>627.5999999999998</v>
      </c>
      <c r="H31" s="280">
        <v>683.29999999999984</v>
      </c>
      <c r="I31" s="280">
        <v>696.80000000000007</v>
      </c>
      <c r="J31" s="280">
        <v>711.14999999999986</v>
      </c>
      <c r="K31" s="278">
        <v>682.45</v>
      </c>
      <c r="L31" s="278">
        <v>654.6</v>
      </c>
      <c r="M31" s="278">
        <v>56.219920000000002</v>
      </c>
    </row>
    <row r="32" spans="1:13">
      <c r="A32" s="302">
        <v>23</v>
      </c>
      <c r="B32" s="278" t="s">
        <v>232</v>
      </c>
      <c r="C32" s="278">
        <v>2306.5500000000002</v>
      </c>
      <c r="D32" s="280">
        <v>2317.4500000000003</v>
      </c>
      <c r="E32" s="280">
        <v>2264.1000000000004</v>
      </c>
      <c r="F32" s="280">
        <v>2221.65</v>
      </c>
      <c r="G32" s="280">
        <v>2168.3000000000002</v>
      </c>
      <c r="H32" s="280">
        <v>2359.9000000000005</v>
      </c>
      <c r="I32" s="280">
        <v>2413.25</v>
      </c>
      <c r="J32" s="280">
        <v>2455.7000000000007</v>
      </c>
      <c r="K32" s="278">
        <v>2370.8000000000002</v>
      </c>
      <c r="L32" s="278">
        <v>2275</v>
      </c>
      <c r="M32" s="278">
        <v>2.93737</v>
      </c>
    </row>
    <row r="33" spans="1:13">
      <c r="A33" s="302">
        <v>24</v>
      </c>
      <c r="B33" s="278" t="s">
        <v>56</v>
      </c>
      <c r="C33" s="278">
        <v>358.8</v>
      </c>
      <c r="D33" s="280">
        <v>366.7</v>
      </c>
      <c r="E33" s="280">
        <v>344.4</v>
      </c>
      <c r="F33" s="280">
        <v>330</v>
      </c>
      <c r="G33" s="280">
        <v>307.7</v>
      </c>
      <c r="H33" s="280">
        <v>381.09999999999997</v>
      </c>
      <c r="I33" s="280">
        <v>403.40000000000003</v>
      </c>
      <c r="J33" s="280">
        <v>417.79999999999995</v>
      </c>
      <c r="K33" s="278">
        <v>389</v>
      </c>
      <c r="L33" s="278">
        <v>352.3</v>
      </c>
      <c r="M33" s="278">
        <v>478.64792999999997</v>
      </c>
    </row>
    <row r="34" spans="1:13">
      <c r="A34" s="302">
        <v>25</v>
      </c>
      <c r="B34" s="278" t="s">
        <v>57</v>
      </c>
      <c r="C34" s="278">
        <v>2477.4499999999998</v>
      </c>
      <c r="D34" s="280">
        <v>2530.6</v>
      </c>
      <c r="E34" s="280">
        <v>2407.85</v>
      </c>
      <c r="F34" s="280">
        <v>2338.25</v>
      </c>
      <c r="G34" s="280">
        <v>2215.5</v>
      </c>
      <c r="H34" s="280">
        <v>2600.1999999999998</v>
      </c>
      <c r="I34" s="280">
        <v>2722.95</v>
      </c>
      <c r="J34" s="280">
        <v>2792.5499999999997</v>
      </c>
      <c r="K34" s="278">
        <v>2653.35</v>
      </c>
      <c r="L34" s="278">
        <v>2461</v>
      </c>
      <c r="M34" s="278">
        <v>11.72814</v>
      </c>
    </row>
    <row r="35" spans="1:13">
      <c r="A35" s="302">
        <v>26</v>
      </c>
      <c r="B35" s="278" t="s">
        <v>60</v>
      </c>
      <c r="C35" s="278">
        <v>1938.6</v>
      </c>
      <c r="D35" s="280">
        <v>1986.0166666666664</v>
      </c>
      <c r="E35" s="280">
        <v>1878.583333333333</v>
      </c>
      <c r="F35" s="280">
        <v>1818.5666666666666</v>
      </c>
      <c r="G35" s="280">
        <v>1711.1333333333332</v>
      </c>
      <c r="H35" s="280">
        <v>2046.0333333333328</v>
      </c>
      <c r="I35" s="280">
        <v>2153.4666666666662</v>
      </c>
      <c r="J35" s="280">
        <v>2213.4833333333327</v>
      </c>
      <c r="K35" s="278">
        <v>2093.4499999999998</v>
      </c>
      <c r="L35" s="278">
        <v>1926</v>
      </c>
      <c r="M35" s="278">
        <v>108.20656</v>
      </c>
    </row>
    <row r="36" spans="1:13">
      <c r="A36" s="302">
        <v>27</v>
      </c>
      <c r="B36" s="278" t="s">
        <v>59</v>
      </c>
      <c r="C36" s="278">
        <v>4465.45</v>
      </c>
      <c r="D36" s="280">
        <v>4551.833333333333</v>
      </c>
      <c r="E36" s="280">
        <v>4364.6166666666659</v>
      </c>
      <c r="F36" s="280">
        <v>4263.7833333333328</v>
      </c>
      <c r="G36" s="280">
        <v>4076.5666666666657</v>
      </c>
      <c r="H36" s="280">
        <v>4652.6666666666661</v>
      </c>
      <c r="I36" s="280">
        <v>4839.8833333333332</v>
      </c>
      <c r="J36" s="280">
        <v>4940.7166666666662</v>
      </c>
      <c r="K36" s="278">
        <v>4739.05</v>
      </c>
      <c r="L36" s="278">
        <v>4451</v>
      </c>
      <c r="M36" s="278">
        <v>6.4694200000000004</v>
      </c>
    </row>
    <row r="37" spans="1:13">
      <c r="A37" s="302">
        <v>28</v>
      </c>
      <c r="B37" s="278" t="s">
        <v>233</v>
      </c>
      <c r="C37" s="278">
        <v>1857.35</v>
      </c>
      <c r="D37" s="280">
        <v>1880.8833333333332</v>
      </c>
      <c r="E37" s="280">
        <v>1826.8166666666664</v>
      </c>
      <c r="F37" s="280">
        <v>1796.2833333333331</v>
      </c>
      <c r="G37" s="280">
        <v>1742.2166666666662</v>
      </c>
      <c r="H37" s="280">
        <v>1911.4166666666665</v>
      </c>
      <c r="I37" s="280">
        <v>1965.4833333333331</v>
      </c>
      <c r="J37" s="280">
        <v>1996.0166666666667</v>
      </c>
      <c r="K37" s="278">
        <v>1934.95</v>
      </c>
      <c r="L37" s="278">
        <v>1850.35</v>
      </c>
      <c r="M37" s="278">
        <v>0.79810999999999999</v>
      </c>
    </row>
    <row r="38" spans="1:13">
      <c r="A38" s="302">
        <v>29</v>
      </c>
      <c r="B38" s="278" t="s">
        <v>61</v>
      </c>
      <c r="C38" s="278">
        <v>920.6</v>
      </c>
      <c r="D38" s="280">
        <v>930.98333333333323</v>
      </c>
      <c r="E38" s="280">
        <v>904.11666666666645</v>
      </c>
      <c r="F38" s="280">
        <v>887.63333333333321</v>
      </c>
      <c r="G38" s="280">
        <v>860.76666666666642</v>
      </c>
      <c r="H38" s="280">
        <v>947.46666666666647</v>
      </c>
      <c r="I38" s="280">
        <v>974.33333333333326</v>
      </c>
      <c r="J38" s="280">
        <v>990.81666666666649</v>
      </c>
      <c r="K38" s="278">
        <v>957.85</v>
      </c>
      <c r="L38" s="278">
        <v>914.5</v>
      </c>
      <c r="M38" s="278">
        <v>7.0942600000000002</v>
      </c>
    </row>
    <row r="39" spans="1:13">
      <c r="A39" s="302">
        <v>30</v>
      </c>
      <c r="B39" s="278" t="s">
        <v>234</v>
      </c>
      <c r="C39" s="278">
        <v>229.6</v>
      </c>
      <c r="D39" s="280">
        <v>232.85</v>
      </c>
      <c r="E39" s="280">
        <v>221.1</v>
      </c>
      <c r="F39" s="280">
        <v>212.6</v>
      </c>
      <c r="G39" s="280">
        <v>200.85</v>
      </c>
      <c r="H39" s="280">
        <v>241.35</v>
      </c>
      <c r="I39" s="280">
        <v>253.1</v>
      </c>
      <c r="J39" s="280">
        <v>261.60000000000002</v>
      </c>
      <c r="K39" s="278">
        <v>244.6</v>
      </c>
      <c r="L39" s="278">
        <v>224.35</v>
      </c>
      <c r="M39" s="278">
        <v>135.68119999999999</v>
      </c>
    </row>
    <row r="40" spans="1:13">
      <c r="A40" s="302">
        <v>31</v>
      </c>
      <c r="B40" s="278" t="s">
        <v>62</v>
      </c>
      <c r="C40" s="278">
        <v>38.6</v>
      </c>
      <c r="D40" s="280">
        <v>39.550000000000004</v>
      </c>
      <c r="E40" s="280">
        <v>37.400000000000006</v>
      </c>
      <c r="F40" s="280">
        <v>36.200000000000003</v>
      </c>
      <c r="G40" s="280">
        <v>34.050000000000004</v>
      </c>
      <c r="H40" s="280">
        <v>40.750000000000007</v>
      </c>
      <c r="I40" s="280">
        <v>42.9</v>
      </c>
      <c r="J40" s="280">
        <v>44.100000000000009</v>
      </c>
      <c r="K40" s="278">
        <v>41.7</v>
      </c>
      <c r="L40" s="278">
        <v>38.35</v>
      </c>
      <c r="M40" s="278">
        <v>353.50236000000001</v>
      </c>
    </row>
    <row r="41" spans="1:13">
      <c r="A41" s="302">
        <v>32</v>
      </c>
      <c r="B41" s="278" t="s">
        <v>63</v>
      </c>
      <c r="C41" s="278">
        <v>32</v>
      </c>
      <c r="D41" s="280">
        <v>32.333333333333336</v>
      </c>
      <c r="E41" s="280">
        <v>31.31666666666667</v>
      </c>
      <c r="F41" s="280">
        <v>30.633333333333333</v>
      </c>
      <c r="G41" s="280">
        <v>29.616666666666667</v>
      </c>
      <c r="H41" s="280">
        <v>33.016666666666673</v>
      </c>
      <c r="I41" s="280">
        <v>34.033333333333339</v>
      </c>
      <c r="J41" s="280">
        <v>34.716666666666676</v>
      </c>
      <c r="K41" s="278">
        <v>33.35</v>
      </c>
      <c r="L41" s="278">
        <v>31.65</v>
      </c>
      <c r="M41" s="278">
        <v>28.49502</v>
      </c>
    </row>
    <row r="42" spans="1:13">
      <c r="A42" s="302">
        <v>33</v>
      </c>
      <c r="B42" s="278" t="s">
        <v>64</v>
      </c>
      <c r="C42" s="278">
        <v>1282.25</v>
      </c>
      <c r="D42" s="280">
        <v>1297.75</v>
      </c>
      <c r="E42" s="280">
        <v>1257.55</v>
      </c>
      <c r="F42" s="280">
        <v>1232.8499999999999</v>
      </c>
      <c r="G42" s="280">
        <v>1192.6499999999999</v>
      </c>
      <c r="H42" s="280">
        <v>1322.45</v>
      </c>
      <c r="I42" s="280">
        <v>1362.6499999999999</v>
      </c>
      <c r="J42" s="280">
        <v>1387.3500000000001</v>
      </c>
      <c r="K42" s="278">
        <v>1337.95</v>
      </c>
      <c r="L42" s="278">
        <v>1273.05</v>
      </c>
      <c r="M42" s="278">
        <v>12.6579</v>
      </c>
    </row>
    <row r="43" spans="1:13">
      <c r="A43" s="302">
        <v>34</v>
      </c>
      <c r="B43" s="278" t="s">
        <v>67</v>
      </c>
      <c r="C43" s="278">
        <v>440.45</v>
      </c>
      <c r="D43" s="280">
        <v>443.91666666666669</v>
      </c>
      <c r="E43" s="280">
        <v>434.88333333333338</v>
      </c>
      <c r="F43" s="280">
        <v>429.31666666666672</v>
      </c>
      <c r="G43" s="280">
        <v>420.28333333333342</v>
      </c>
      <c r="H43" s="280">
        <v>449.48333333333335</v>
      </c>
      <c r="I43" s="280">
        <v>458.51666666666665</v>
      </c>
      <c r="J43" s="280">
        <v>464.08333333333331</v>
      </c>
      <c r="K43" s="278">
        <v>452.95</v>
      </c>
      <c r="L43" s="278">
        <v>438.35</v>
      </c>
      <c r="M43" s="278">
        <v>8.0433699999999995</v>
      </c>
    </row>
    <row r="44" spans="1:13">
      <c r="A44" s="302">
        <v>35</v>
      </c>
      <c r="B44" s="278" t="s">
        <v>66</v>
      </c>
      <c r="C44" s="278">
        <v>64.5</v>
      </c>
      <c r="D44" s="280">
        <v>66.766666666666666</v>
      </c>
      <c r="E44" s="280">
        <v>61.733333333333334</v>
      </c>
      <c r="F44" s="280">
        <v>58.966666666666669</v>
      </c>
      <c r="G44" s="280">
        <v>53.933333333333337</v>
      </c>
      <c r="H44" s="280">
        <v>69.533333333333331</v>
      </c>
      <c r="I44" s="280">
        <v>74.566666666666663</v>
      </c>
      <c r="J44" s="280">
        <v>77.333333333333329</v>
      </c>
      <c r="K44" s="278">
        <v>71.8</v>
      </c>
      <c r="L44" s="278">
        <v>64</v>
      </c>
      <c r="M44" s="278">
        <v>429.03059999999999</v>
      </c>
    </row>
    <row r="45" spans="1:13">
      <c r="A45" s="302">
        <v>36</v>
      </c>
      <c r="B45" s="278" t="s">
        <v>68</v>
      </c>
      <c r="C45" s="278">
        <v>269.7</v>
      </c>
      <c r="D45" s="280">
        <v>273.60000000000002</v>
      </c>
      <c r="E45" s="280">
        <v>259.20000000000005</v>
      </c>
      <c r="F45" s="280">
        <v>248.70000000000005</v>
      </c>
      <c r="G45" s="280">
        <v>234.30000000000007</v>
      </c>
      <c r="H45" s="280">
        <v>284.10000000000002</v>
      </c>
      <c r="I45" s="280">
        <v>298.5</v>
      </c>
      <c r="J45" s="280">
        <v>309</v>
      </c>
      <c r="K45" s="278">
        <v>288</v>
      </c>
      <c r="L45" s="278">
        <v>263.10000000000002</v>
      </c>
      <c r="M45" s="278">
        <v>53.458959999999998</v>
      </c>
    </row>
    <row r="46" spans="1:13">
      <c r="A46" s="302">
        <v>37</v>
      </c>
      <c r="B46" s="278" t="s">
        <v>71</v>
      </c>
      <c r="C46" s="278">
        <v>26.05</v>
      </c>
      <c r="D46" s="280">
        <v>26.783333333333331</v>
      </c>
      <c r="E46" s="280">
        <v>25.116666666666664</v>
      </c>
      <c r="F46" s="280">
        <v>24.183333333333334</v>
      </c>
      <c r="G46" s="280">
        <v>22.516666666666666</v>
      </c>
      <c r="H46" s="280">
        <v>27.716666666666661</v>
      </c>
      <c r="I46" s="280">
        <v>29.383333333333333</v>
      </c>
      <c r="J46" s="280">
        <v>30.316666666666659</v>
      </c>
      <c r="K46" s="278">
        <v>28.45</v>
      </c>
      <c r="L46" s="278">
        <v>25.85</v>
      </c>
      <c r="M46" s="278">
        <v>907.41400999999996</v>
      </c>
    </row>
    <row r="47" spans="1:13">
      <c r="A47" s="302">
        <v>38</v>
      </c>
      <c r="B47" s="278" t="s">
        <v>75</v>
      </c>
      <c r="C47" s="278">
        <v>294.05</v>
      </c>
      <c r="D47" s="280">
        <v>302.46666666666664</v>
      </c>
      <c r="E47" s="280">
        <v>283.43333333333328</v>
      </c>
      <c r="F47" s="280">
        <v>272.81666666666666</v>
      </c>
      <c r="G47" s="280">
        <v>253.7833333333333</v>
      </c>
      <c r="H47" s="280">
        <v>313.08333333333326</v>
      </c>
      <c r="I47" s="280">
        <v>332.11666666666667</v>
      </c>
      <c r="J47" s="280">
        <v>342.73333333333323</v>
      </c>
      <c r="K47" s="278">
        <v>321.5</v>
      </c>
      <c r="L47" s="278">
        <v>291.85000000000002</v>
      </c>
      <c r="M47" s="278">
        <v>101.89449999999999</v>
      </c>
    </row>
    <row r="48" spans="1:13">
      <c r="A48" s="302">
        <v>39</v>
      </c>
      <c r="B48" s="278" t="s">
        <v>70</v>
      </c>
      <c r="C48" s="278">
        <v>538.04999999999995</v>
      </c>
      <c r="D48" s="280">
        <v>544.08333333333337</v>
      </c>
      <c r="E48" s="280">
        <v>529.16666666666674</v>
      </c>
      <c r="F48" s="280">
        <v>520.28333333333342</v>
      </c>
      <c r="G48" s="280">
        <v>505.36666666666679</v>
      </c>
      <c r="H48" s="280">
        <v>552.9666666666667</v>
      </c>
      <c r="I48" s="280">
        <v>567.88333333333344</v>
      </c>
      <c r="J48" s="280">
        <v>576.76666666666665</v>
      </c>
      <c r="K48" s="278">
        <v>559</v>
      </c>
      <c r="L48" s="278">
        <v>535.20000000000005</v>
      </c>
      <c r="M48" s="278">
        <v>215.86051</v>
      </c>
    </row>
    <row r="49" spans="1:13">
      <c r="A49" s="302">
        <v>40</v>
      </c>
      <c r="B49" s="278" t="s">
        <v>126</v>
      </c>
      <c r="C49" s="278">
        <v>207.1</v>
      </c>
      <c r="D49" s="280">
        <v>206.06666666666669</v>
      </c>
      <c r="E49" s="280">
        <v>202.13333333333338</v>
      </c>
      <c r="F49" s="280">
        <v>197.16666666666669</v>
      </c>
      <c r="G49" s="280">
        <v>193.23333333333338</v>
      </c>
      <c r="H49" s="280">
        <v>211.03333333333339</v>
      </c>
      <c r="I49" s="280">
        <v>214.96666666666673</v>
      </c>
      <c r="J49" s="280">
        <v>219.93333333333339</v>
      </c>
      <c r="K49" s="278">
        <v>210</v>
      </c>
      <c r="L49" s="278">
        <v>201.1</v>
      </c>
      <c r="M49" s="278">
        <v>155.23354</v>
      </c>
    </row>
    <row r="50" spans="1:13">
      <c r="A50" s="302">
        <v>41</v>
      </c>
      <c r="B50" s="278" t="s">
        <v>72</v>
      </c>
      <c r="C50" s="278">
        <v>331.75</v>
      </c>
      <c r="D50" s="280">
        <v>331.18333333333334</v>
      </c>
      <c r="E50" s="280">
        <v>325.56666666666666</v>
      </c>
      <c r="F50" s="280">
        <v>319.38333333333333</v>
      </c>
      <c r="G50" s="280">
        <v>313.76666666666665</v>
      </c>
      <c r="H50" s="280">
        <v>337.36666666666667</v>
      </c>
      <c r="I50" s="280">
        <v>342.98333333333335</v>
      </c>
      <c r="J50" s="280">
        <v>349.16666666666669</v>
      </c>
      <c r="K50" s="278">
        <v>336.8</v>
      </c>
      <c r="L50" s="278">
        <v>325</v>
      </c>
      <c r="M50" s="278">
        <v>119.46594</v>
      </c>
    </row>
    <row r="51" spans="1:13">
      <c r="A51" s="302">
        <v>42</v>
      </c>
      <c r="B51" s="278" t="s">
        <v>235</v>
      </c>
      <c r="C51" s="278">
        <v>802.05</v>
      </c>
      <c r="D51" s="280">
        <v>819.44999999999993</v>
      </c>
      <c r="E51" s="280">
        <v>780.94999999999982</v>
      </c>
      <c r="F51" s="280">
        <v>759.84999999999991</v>
      </c>
      <c r="G51" s="280">
        <v>721.3499999999998</v>
      </c>
      <c r="H51" s="280">
        <v>840.54999999999984</v>
      </c>
      <c r="I51" s="280">
        <v>879.05000000000007</v>
      </c>
      <c r="J51" s="280">
        <v>900.14999999999986</v>
      </c>
      <c r="K51" s="278">
        <v>857.95</v>
      </c>
      <c r="L51" s="278">
        <v>798.35</v>
      </c>
      <c r="M51" s="278">
        <v>0.47027000000000002</v>
      </c>
    </row>
    <row r="52" spans="1:13">
      <c r="A52" s="302">
        <v>43</v>
      </c>
      <c r="B52" s="278" t="s">
        <v>73</v>
      </c>
      <c r="C52" s="278">
        <v>9070.35</v>
      </c>
      <c r="D52" s="280">
        <v>9263.4499999999989</v>
      </c>
      <c r="E52" s="280">
        <v>8836.8999999999978</v>
      </c>
      <c r="F52" s="280">
        <v>8603.4499999999989</v>
      </c>
      <c r="G52" s="280">
        <v>8176.8999999999978</v>
      </c>
      <c r="H52" s="280">
        <v>9496.8999999999978</v>
      </c>
      <c r="I52" s="280">
        <v>9923.4499999999971</v>
      </c>
      <c r="J52" s="280">
        <v>10156.899999999998</v>
      </c>
      <c r="K52" s="278">
        <v>9690</v>
      </c>
      <c r="L52" s="278">
        <v>9030</v>
      </c>
      <c r="M52" s="278">
        <v>0.40942000000000001</v>
      </c>
    </row>
    <row r="53" spans="1:13">
      <c r="A53" s="302">
        <v>44</v>
      </c>
      <c r="B53" s="278" t="s">
        <v>76</v>
      </c>
      <c r="C53" s="278">
        <v>3109.55</v>
      </c>
      <c r="D53" s="280">
        <v>3124.2166666666667</v>
      </c>
      <c r="E53" s="280">
        <v>3083.4333333333334</v>
      </c>
      <c r="F53" s="280">
        <v>3057.3166666666666</v>
      </c>
      <c r="G53" s="280">
        <v>3016.5333333333333</v>
      </c>
      <c r="H53" s="280">
        <v>3150.3333333333335</v>
      </c>
      <c r="I53" s="280">
        <v>3191.1166666666672</v>
      </c>
      <c r="J53" s="280">
        <v>3217.2333333333336</v>
      </c>
      <c r="K53" s="278">
        <v>3165</v>
      </c>
      <c r="L53" s="278">
        <v>3098.1</v>
      </c>
      <c r="M53" s="278">
        <v>7.3034999999999997</v>
      </c>
    </row>
    <row r="54" spans="1:13">
      <c r="A54" s="302">
        <v>45</v>
      </c>
      <c r="B54" s="278" t="s">
        <v>82</v>
      </c>
      <c r="C54" s="278">
        <v>567.04999999999995</v>
      </c>
      <c r="D54" s="280">
        <v>569.06666666666661</v>
      </c>
      <c r="E54" s="280">
        <v>557.13333333333321</v>
      </c>
      <c r="F54" s="280">
        <v>547.21666666666658</v>
      </c>
      <c r="G54" s="280">
        <v>535.28333333333319</v>
      </c>
      <c r="H54" s="280">
        <v>578.98333333333323</v>
      </c>
      <c r="I54" s="280">
        <v>590.91666666666663</v>
      </c>
      <c r="J54" s="280">
        <v>600.83333333333326</v>
      </c>
      <c r="K54" s="278">
        <v>581</v>
      </c>
      <c r="L54" s="278">
        <v>559.15</v>
      </c>
      <c r="M54" s="278">
        <v>8.5330600000000008</v>
      </c>
    </row>
    <row r="55" spans="1:13">
      <c r="A55" s="302">
        <v>46</v>
      </c>
      <c r="B55" s="278" t="s">
        <v>77</v>
      </c>
      <c r="C55" s="278">
        <v>323.95</v>
      </c>
      <c r="D55" s="280">
        <v>327.58333333333331</v>
      </c>
      <c r="E55" s="280">
        <v>319.51666666666665</v>
      </c>
      <c r="F55" s="280">
        <v>315.08333333333331</v>
      </c>
      <c r="G55" s="280">
        <v>307.01666666666665</v>
      </c>
      <c r="H55" s="280">
        <v>332.01666666666665</v>
      </c>
      <c r="I55" s="280">
        <v>340.08333333333337</v>
      </c>
      <c r="J55" s="280">
        <v>344.51666666666665</v>
      </c>
      <c r="K55" s="278">
        <v>335.65</v>
      </c>
      <c r="L55" s="278">
        <v>323.14999999999998</v>
      </c>
      <c r="M55" s="278">
        <v>30.866890000000001</v>
      </c>
    </row>
    <row r="56" spans="1:13">
      <c r="A56" s="302">
        <v>47</v>
      </c>
      <c r="B56" s="278" t="s">
        <v>78</v>
      </c>
      <c r="C56" s="278">
        <v>77.599999999999994</v>
      </c>
      <c r="D56" s="280">
        <v>79.600000000000009</v>
      </c>
      <c r="E56" s="280">
        <v>74.500000000000014</v>
      </c>
      <c r="F56" s="280">
        <v>71.400000000000006</v>
      </c>
      <c r="G56" s="280">
        <v>66.300000000000011</v>
      </c>
      <c r="H56" s="280">
        <v>82.700000000000017</v>
      </c>
      <c r="I56" s="280">
        <v>87.800000000000011</v>
      </c>
      <c r="J56" s="280">
        <v>90.90000000000002</v>
      </c>
      <c r="K56" s="278">
        <v>84.7</v>
      </c>
      <c r="L56" s="278">
        <v>76.5</v>
      </c>
      <c r="M56" s="278">
        <v>134.12110000000001</v>
      </c>
    </row>
    <row r="57" spans="1:13">
      <c r="A57" s="302">
        <v>48</v>
      </c>
      <c r="B57" s="278" t="s">
        <v>79</v>
      </c>
      <c r="C57" s="278">
        <v>109.95</v>
      </c>
      <c r="D57" s="280">
        <v>112.18333333333334</v>
      </c>
      <c r="E57" s="280">
        <v>104.91666666666667</v>
      </c>
      <c r="F57" s="280">
        <v>99.88333333333334</v>
      </c>
      <c r="G57" s="280">
        <v>92.616666666666674</v>
      </c>
      <c r="H57" s="280">
        <v>117.21666666666667</v>
      </c>
      <c r="I57" s="280">
        <v>124.48333333333332</v>
      </c>
      <c r="J57" s="280">
        <v>129.51666666666665</v>
      </c>
      <c r="K57" s="278">
        <v>119.45</v>
      </c>
      <c r="L57" s="278">
        <v>107.15</v>
      </c>
      <c r="M57" s="278">
        <v>19.43477</v>
      </c>
    </row>
    <row r="58" spans="1:13">
      <c r="A58" s="302">
        <v>49</v>
      </c>
      <c r="B58" s="278" t="s">
        <v>83</v>
      </c>
      <c r="C58" s="278">
        <v>125</v>
      </c>
      <c r="D58" s="280">
        <v>132.16666666666666</v>
      </c>
      <c r="E58" s="280">
        <v>115.33333333333331</v>
      </c>
      <c r="F58" s="280">
        <v>105.66666666666666</v>
      </c>
      <c r="G58" s="280">
        <v>88.833333333333314</v>
      </c>
      <c r="H58" s="280">
        <v>141.83333333333331</v>
      </c>
      <c r="I58" s="280">
        <v>158.66666666666663</v>
      </c>
      <c r="J58" s="280">
        <v>168.33333333333331</v>
      </c>
      <c r="K58" s="278">
        <v>149</v>
      </c>
      <c r="L58" s="278">
        <v>122.5</v>
      </c>
      <c r="M58" s="278">
        <v>186.14167</v>
      </c>
    </row>
    <row r="59" spans="1:13">
      <c r="A59" s="302">
        <v>50</v>
      </c>
      <c r="B59" s="278" t="s">
        <v>84</v>
      </c>
      <c r="C59" s="278">
        <v>600.45000000000005</v>
      </c>
      <c r="D59" s="280">
        <v>591.98333333333335</v>
      </c>
      <c r="E59" s="280">
        <v>578.9666666666667</v>
      </c>
      <c r="F59" s="280">
        <v>557.48333333333335</v>
      </c>
      <c r="G59" s="280">
        <v>544.4666666666667</v>
      </c>
      <c r="H59" s="280">
        <v>613.4666666666667</v>
      </c>
      <c r="I59" s="280">
        <v>626.48333333333335</v>
      </c>
      <c r="J59" s="280">
        <v>647.9666666666667</v>
      </c>
      <c r="K59" s="278">
        <v>605</v>
      </c>
      <c r="L59" s="278">
        <v>570.5</v>
      </c>
      <c r="M59" s="278">
        <v>228.98149000000001</v>
      </c>
    </row>
    <row r="60" spans="1:13">
      <c r="A60" s="302">
        <v>51</v>
      </c>
      <c r="B60" s="278" t="s">
        <v>236</v>
      </c>
      <c r="C60" s="278">
        <v>124.9</v>
      </c>
      <c r="D60" s="280">
        <v>128.63333333333333</v>
      </c>
      <c r="E60" s="280">
        <v>120.26666666666665</v>
      </c>
      <c r="F60" s="280">
        <v>115.63333333333333</v>
      </c>
      <c r="G60" s="280">
        <v>107.26666666666665</v>
      </c>
      <c r="H60" s="280">
        <v>133.26666666666665</v>
      </c>
      <c r="I60" s="280">
        <v>141.63333333333333</v>
      </c>
      <c r="J60" s="280">
        <v>146.26666666666665</v>
      </c>
      <c r="K60" s="278">
        <v>137</v>
      </c>
      <c r="L60" s="278">
        <v>124</v>
      </c>
      <c r="M60" s="278">
        <v>12.097099999999999</v>
      </c>
    </row>
    <row r="61" spans="1:13">
      <c r="A61" s="302">
        <v>52</v>
      </c>
      <c r="B61" s="278" t="s">
        <v>85</v>
      </c>
      <c r="C61" s="278">
        <v>121.7</v>
      </c>
      <c r="D61" s="280">
        <v>123.25</v>
      </c>
      <c r="E61" s="280">
        <v>119.5</v>
      </c>
      <c r="F61" s="280">
        <v>117.3</v>
      </c>
      <c r="G61" s="280">
        <v>113.55</v>
      </c>
      <c r="H61" s="280">
        <v>125.45</v>
      </c>
      <c r="I61" s="280">
        <v>129.19999999999999</v>
      </c>
      <c r="J61" s="280">
        <v>131.4</v>
      </c>
      <c r="K61" s="278">
        <v>127</v>
      </c>
      <c r="L61" s="278">
        <v>121.05</v>
      </c>
      <c r="M61" s="278">
        <v>243.34222</v>
      </c>
    </row>
    <row r="62" spans="1:13">
      <c r="A62" s="302">
        <v>53</v>
      </c>
      <c r="B62" s="278" t="s">
        <v>86</v>
      </c>
      <c r="C62" s="278">
        <v>1380.1</v>
      </c>
      <c r="D62" s="280">
        <v>1371.7333333333333</v>
      </c>
      <c r="E62" s="280">
        <v>1340.4666666666667</v>
      </c>
      <c r="F62" s="280">
        <v>1300.8333333333333</v>
      </c>
      <c r="G62" s="280">
        <v>1269.5666666666666</v>
      </c>
      <c r="H62" s="280">
        <v>1411.3666666666668</v>
      </c>
      <c r="I62" s="280">
        <v>1442.6333333333337</v>
      </c>
      <c r="J62" s="280">
        <v>1482.2666666666669</v>
      </c>
      <c r="K62" s="278">
        <v>1403</v>
      </c>
      <c r="L62" s="278">
        <v>1332.1</v>
      </c>
      <c r="M62" s="278">
        <v>17.412469999999999</v>
      </c>
    </row>
    <row r="63" spans="1:13">
      <c r="A63" s="302">
        <v>54</v>
      </c>
      <c r="B63" s="278" t="s">
        <v>87</v>
      </c>
      <c r="C63" s="278">
        <v>349.5</v>
      </c>
      <c r="D63" s="280">
        <v>358.18333333333334</v>
      </c>
      <c r="E63" s="280">
        <v>334.76666666666665</v>
      </c>
      <c r="F63" s="280">
        <v>320.0333333333333</v>
      </c>
      <c r="G63" s="280">
        <v>296.61666666666662</v>
      </c>
      <c r="H63" s="280">
        <v>372.91666666666669</v>
      </c>
      <c r="I63" s="280">
        <v>396.33333333333331</v>
      </c>
      <c r="J63" s="280">
        <v>411.06666666666672</v>
      </c>
      <c r="K63" s="278">
        <v>381.6</v>
      </c>
      <c r="L63" s="278">
        <v>343.45</v>
      </c>
      <c r="M63" s="278">
        <v>18.26005</v>
      </c>
    </row>
    <row r="64" spans="1:13">
      <c r="A64" s="302">
        <v>55</v>
      </c>
      <c r="B64" s="278" t="s">
        <v>237</v>
      </c>
      <c r="C64" s="278">
        <v>620.5</v>
      </c>
      <c r="D64" s="280">
        <v>621.06666666666672</v>
      </c>
      <c r="E64" s="280">
        <v>609.43333333333339</v>
      </c>
      <c r="F64" s="280">
        <v>598.36666666666667</v>
      </c>
      <c r="G64" s="280">
        <v>586.73333333333335</v>
      </c>
      <c r="H64" s="280">
        <v>632.13333333333344</v>
      </c>
      <c r="I64" s="280">
        <v>643.76666666666688</v>
      </c>
      <c r="J64" s="280">
        <v>654.83333333333348</v>
      </c>
      <c r="K64" s="278">
        <v>632.70000000000005</v>
      </c>
      <c r="L64" s="278">
        <v>610</v>
      </c>
      <c r="M64" s="278">
        <v>1.7847</v>
      </c>
    </row>
    <row r="65" spans="1:13">
      <c r="A65" s="302">
        <v>56</v>
      </c>
      <c r="B65" s="278" t="s">
        <v>238</v>
      </c>
      <c r="C65" s="278">
        <v>199.7</v>
      </c>
      <c r="D65" s="280">
        <v>202.44999999999996</v>
      </c>
      <c r="E65" s="280">
        <v>193.79999999999993</v>
      </c>
      <c r="F65" s="280">
        <v>187.89999999999998</v>
      </c>
      <c r="G65" s="280">
        <v>179.24999999999994</v>
      </c>
      <c r="H65" s="280">
        <v>208.34999999999991</v>
      </c>
      <c r="I65" s="280">
        <v>216.99999999999994</v>
      </c>
      <c r="J65" s="280">
        <v>222.89999999999989</v>
      </c>
      <c r="K65" s="278">
        <v>211.1</v>
      </c>
      <c r="L65" s="278">
        <v>196.55</v>
      </c>
      <c r="M65" s="278">
        <v>14.712910000000001</v>
      </c>
    </row>
    <row r="66" spans="1:13">
      <c r="A66" s="302">
        <v>57</v>
      </c>
      <c r="B66" s="278" t="s">
        <v>88</v>
      </c>
      <c r="C66" s="278">
        <v>317.5</v>
      </c>
      <c r="D66" s="280">
        <v>322.34999999999997</v>
      </c>
      <c r="E66" s="280">
        <v>306.34999999999991</v>
      </c>
      <c r="F66" s="280">
        <v>295.19999999999993</v>
      </c>
      <c r="G66" s="280">
        <v>279.19999999999987</v>
      </c>
      <c r="H66" s="280">
        <v>333.49999999999994</v>
      </c>
      <c r="I66" s="280">
        <v>349.50000000000006</v>
      </c>
      <c r="J66" s="280">
        <v>360.65</v>
      </c>
      <c r="K66" s="278">
        <v>338.35</v>
      </c>
      <c r="L66" s="278">
        <v>311.2</v>
      </c>
      <c r="M66" s="278">
        <v>27.423400000000001</v>
      </c>
    </row>
    <row r="67" spans="1:13">
      <c r="A67" s="302">
        <v>58</v>
      </c>
      <c r="B67" s="278" t="s">
        <v>94</v>
      </c>
      <c r="C67" s="278">
        <v>132.44999999999999</v>
      </c>
      <c r="D67" s="280">
        <v>133.65</v>
      </c>
      <c r="E67" s="280">
        <v>128.5</v>
      </c>
      <c r="F67" s="280">
        <v>124.54999999999998</v>
      </c>
      <c r="G67" s="280">
        <v>119.39999999999998</v>
      </c>
      <c r="H67" s="280">
        <v>137.60000000000002</v>
      </c>
      <c r="I67" s="280">
        <v>142.75000000000006</v>
      </c>
      <c r="J67" s="280">
        <v>146.70000000000005</v>
      </c>
      <c r="K67" s="278">
        <v>138.80000000000001</v>
      </c>
      <c r="L67" s="278">
        <v>129.69999999999999</v>
      </c>
      <c r="M67" s="278">
        <v>70.099400000000003</v>
      </c>
    </row>
    <row r="68" spans="1:13">
      <c r="A68" s="302">
        <v>59</v>
      </c>
      <c r="B68" s="278" t="s">
        <v>89</v>
      </c>
      <c r="C68" s="278">
        <v>436.1</v>
      </c>
      <c r="D68" s="280">
        <v>437.40000000000003</v>
      </c>
      <c r="E68" s="280">
        <v>428.80000000000007</v>
      </c>
      <c r="F68" s="280">
        <v>421.50000000000006</v>
      </c>
      <c r="G68" s="280">
        <v>412.90000000000009</v>
      </c>
      <c r="H68" s="280">
        <v>444.70000000000005</v>
      </c>
      <c r="I68" s="280">
        <v>453.30000000000007</v>
      </c>
      <c r="J68" s="280">
        <v>460.6</v>
      </c>
      <c r="K68" s="278">
        <v>446</v>
      </c>
      <c r="L68" s="278">
        <v>430.1</v>
      </c>
      <c r="M68" s="278">
        <v>30.568770000000001</v>
      </c>
    </row>
    <row r="69" spans="1:13">
      <c r="A69" s="302">
        <v>60</v>
      </c>
      <c r="B69" s="278" t="s">
        <v>239</v>
      </c>
      <c r="C69" s="278">
        <v>494.6</v>
      </c>
      <c r="D69" s="280">
        <v>495.5333333333333</v>
      </c>
      <c r="E69" s="280">
        <v>489.06666666666661</v>
      </c>
      <c r="F69" s="280">
        <v>483.5333333333333</v>
      </c>
      <c r="G69" s="280">
        <v>477.06666666666661</v>
      </c>
      <c r="H69" s="280">
        <v>501.06666666666661</v>
      </c>
      <c r="I69" s="280">
        <v>507.5333333333333</v>
      </c>
      <c r="J69" s="280">
        <v>513.06666666666661</v>
      </c>
      <c r="K69" s="278">
        <v>502</v>
      </c>
      <c r="L69" s="278">
        <v>490</v>
      </c>
      <c r="M69" s="278">
        <v>1.05799</v>
      </c>
    </row>
    <row r="70" spans="1:13">
      <c r="A70" s="302">
        <v>61</v>
      </c>
      <c r="B70" s="278" t="s">
        <v>92</v>
      </c>
      <c r="C70" s="278">
        <v>2330.1999999999998</v>
      </c>
      <c r="D70" s="280">
        <v>2342.5333333333333</v>
      </c>
      <c r="E70" s="280">
        <v>2306.0666666666666</v>
      </c>
      <c r="F70" s="280">
        <v>2281.9333333333334</v>
      </c>
      <c r="G70" s="280">
        <v>2245.4666666666667</v>
      </c>
      <c r="H70" s="280">
        <v>2366.6666666666665</v>
      </c>
      <c r="I70" s="280">
        <v>2403.1333333333328</v>
      </c>
      <c r="J70" s="280">
        <v>2427.2666666666664</v>
      </c>
      <c r="K70" s="278">
        <v>2379</v>
      </c>
      <c r="L70" s="278">
        <v>2318.4</v>
      </c>
      <c r="M70" s="278">
        <v>6.0064000000000002</v>
      </c>
    </row>
    <row r="71" spans="1:13">
      <c r="A71" s="302">
        <v>62</v>
      </c>
      <c r="B71" s="278" t="s">
        <v>95</v>
      </c>
      <c r="C71" s="278">
        <v>3679.15</v>
      </c>
      <c r="D71" s="280">
        <v>3685.1833333333338</v>
      </c>
      <c r="E71" s="280">
        <v>3607.8166666666675</v>
      </c>
      <c r="F71" s="280">
        <v>3536.4833333333336</v>
      </c>
      <c r="G71" s="280">
        <v>3459.1166666666672</v>
      </c>
      <c r="H71" s="280">
        <v>3756.5166666666678</v>
      </c>
      <c r="I71" s="280">
        <v>3833.8833333333337</v>
      </c>
      <c r="J71" s="280">
        <v>3905.2166666666681</v>
      </c>
      <c r="K71" s="278">
        <v>3762.55</v>
      </c>
      <c r="L71" s="278">
        <v>3613.85</v>
      </c>
      <c r="M71" s="278">
        <v>9.9095499999999994</v>
      </c>
    </row>
    <row r="72" spans="1:13">
      <c r="A72" s="302">
        <v>63</v>
      </c>
      <c r="B72" s="278" t="s">
        <v>240</v>
      </c>
      <c r="C72" s="278">
        <v>41.95</v>
      </c>
      <c r="D72" s="280">
        <v>43.300000000000004</v>
      </c>
      <c r="E72" s="280">
        <v>40.600000000000009</v>
      </c>
      <c r="F72" s="280">
        <v>39.250000000000007</v>
      </c>
      <c r="G72" s="280">
        <v>36.550000000000011</v>
      </c>
      <c r="H72" s="280">
        <v>44.650000000000006</v>
      </c>
      <c r="I72" s="280">
        <v>47.350000000000009</v>
      </c>
      <c r="J72" s="280">
        <v>48.7</v>
      </c>
      <c r="K72" s="278">
        <v>46</v>
      </c>
      <c r="L72" s="278">
        <v>41.95</v>
      </c>
      <c r="M72" s="278">
        <v>9.9392399999999999</v>
      </c>
    </row>
    <row r="73" spans="1:13">
      <c r="A73" s="302">
        <v>64</v>
      </c>
      <c r="B73" s="278" t="s">
        <v>96</v>
      </c>
      <c r="C73" s="278">
        <v>12988.2</v>
      </c>
      <c r="D73" s="280">
        <v>13297.950000000003</v>
      </c>
      <c r="E73" s="280">
        <v>12545.700000000004</v>
      </c>
      <c r="F73" s="280">
        <v>12103.200000000003</v>
      </c>
      <c r="G73" s="280">
        <v>11350.950000000004</v>
      </c>
      <c r="H73" s="280">
        <v>13740.450000000004</v>
      </c>
      <c r="I73" s="280">
        <v>14492.7</v>
      </c>
      <c r="J73" s="280">
        <v>14935.200000000004</v>
      </c>
      <c r="K73" s="278">
        <v>14050.2</v>
      </c>
      <c r="L73" s="278">
        <v>12855.45</v>
      </c>
      <c r="M73" s="278">
        <v>2.7527300000000001</v>
      </c>
    </row>
    <row r="74" spans="1:13">
      <c r="A74" s="302">
        <v>65</v>
      </c>
      <c r="B74" s="278" t="s">
        <v>241</v>
      </c>
      <c r="C74" s="278">
        <v>190.15</v>
      </c>
      <c r="D74" s="280">
        <v>189.63333333333333</v>
      </c>
      <c r="E74" s="280">
        <v>185.26666666666665</v>
      </c>
      <c r="F74" s="280">
        <v>180.38333333333333</v>
      </c>
      <c r="G74" s="280">
        <v>176.01666666666665</v>
      </c>
      <c r="H74" s="280">
        <v>194.51666666666665</v>
      </c>
      <c r="I74" s="280">
        <v>198.88333333333333</v>
      </c>
      <c r="J74" s="280">
        <v>203.76666666666665</v>
      </c>
      <c r="K74" s="278">
        <v>194</v>
      </c>
      <c r="L74" s="278">
        <v>184.75</v>
      </c>
      <c r="M74" s="278">
        <v>4.9078299999999997</v>
      </c>
    </row>
    <row r="75" spans="1:13">
      <c r="A75" s="302">
        <v>66</v>
      </c>
      <c r="B75" s="278" t="s">
        <v>242</v>
      </c>
      <c r="C75" s="278">
        <v>628.95000000000005</v>
      </c>
      <c r="D75" s="280">
        <v>637.56666666666672</v>
      </c>
      <c r="E75" s="280">
        <v>609.53333333333342</v>
      </c>
      <c r="F75" s="280">
        <v>590.11666666666667</v>
      </c>
      <c r="G75" s="280">
        <v>562.08333333333337</v>
      </c>
      <c r="H75" s="280">
        <v>656.98333333333346</v>
      </c>
      <c r="I75" s="280">
        <v>685.01666666666677</v>
      </c>
      <c r="J75" s="280">
        <v>704.43333333333351</v>
      </c>
      <c r="K75" s="278">
        <v>665.6</v>
      </c>
      <c r="L75" s="278">
        <v>618.15</v>
      </c>
      <c r="M75" s="278">
        <v>2.0817899999999998</v>
      </c>
    </row>
    <row r="76" spans="1:13">
      <c r="A76" s="302">
        <v>67</v>
      </c>
      <c r="B76" s="278" t="s">
        <v>243</v>
      </c>
      <c r="C76" s="278">
        <v>61.35</v>
      </c>
      <c r="D76" s="280">
        <v>62.733333333333327</v>
      </c>
      <c r="E76" s="280">
        <v>59.716666666666654</v>
      </c>
      <c r="F76" s="280">
        <v>58.083333333333329</v>
      </c>
      <c r="G76" s="280">
        <v>55.066666666666656</v>
      </c>
      <c r="H76" s="280">
        <v>64.366666666666646</v>
      </c>
      <c r="I76" s="280">
        <v>67.383333333333326</v>
      </c>
      <c r="J76" s="280">
        <v>69.016666666666652</v>
      </c>
      <c r="K76" s="278">
        <v>65.75</v>
      </c>
      <c r="L76" s="278">
        <v>61.1</v>
      </c>
      <c r="M76" s="278">
        <v>12.379580000000001</v>
      </c>
    </row>
    <row r="77" spans="1:13">
      <c r="A77" s="302">
        <v>68</v>
      </c>
      <c r="B77" s="278" t="s">
        <v>98</v>
      </c>
      <c r="C77" s="278">
        <v>810.5</v>
      </c>
      <c r="D77" s="280">
        <v>815.65</v>
      </c>
      <c r="E77" s="280">
        <v>797.84999999999991</v>
      </c>
      <c r="F77" s="280">
        <v>785.19999999999993</v>
      </c>
      <c r="G77" s="280">
        <v>767.39999999999986</v>
      </c>
      <c r="H77" s="280">
        <v>828.3</v>
      </c>
      <c r="I77" s="280">
        <v>846.09999999999991</v>
      </c>
      <c r="J77" s="280">
        <v>858.75</v>
      </c>
      <c r="K77" s="278">
        <v>833.45</v>
      </c>
      <c r="L77" s="278">
        <v>803</v>
      </c>
      <c r="M77" s="278">
        <v>48.225430000000003</v>
      </c>
    </row>
    <row r="78" spans="1:13">
      <c r="A78" s="302">
        <v>69</v>
      </c>
      <c r="B78" s="278" t="s">
        <v>99</v>
      </c>
      <c r="C78" s="278">
        <v>151.25</v>
      </c>
      <c r="D78" s="280">
        <v>152.51666666666665</v>
      </c>
      <c r="E78" s="280">
        <v>149.1333333333333</v>
      </c>
      <c r="F78" s="280">
        <v>147.01666666666665</v>
      </c>
      <c r="G78" s="280">
        <v>143.6333333333333</v>
      </c>
      <c r="H78" s="280">
        <v>154.6333333333333</v>
      </c>
      <c r="I78" s="280">
        <v>158.01666666666662</v>
      </c>
      <c r="J78" s="280">
        <v>160.1333333333333</v>
      </c>
      <c r="K78" s="278">
        <v>155.9</v>
      </c>
      <c r="L78" s="278">
        <v>150.4</v>
      </c>
      <c r="M78" s="278">
        <v>23.874130000000001</v>
      </c>
    </row>
    <row r="79" spans="1:13">
      <c r="A79" s="302">
        <v>70</v>
      </c>
      <c r="B79" s="278" t="s">
        <v>100</v>
      </c>
      <c r="C79" s="278">
        <v>39.6</v>
      </c>
      <c r="D79" s="280">
        <v>40.9</v>
      </c>
      <c r="E79" s="280">
        <v>38.15</v>
      </c>
      <c r="F79" s="280">
        <v>36.700000000000003</v>
      </c>
      <c r="G79" s="280">
        <v>33.950000000000003</v>
      </c>
      <c r="H79" s="280">
        <v>42.349999999999994</v>
      </c>
      <c r="I79" s="280">
        <v>45.099999999999994</v>
      </c>
      <c r="J79" s="280">
        <v>46.54999999999999</v>
      </c>
      <c r="K79" s="278">
        <v>43.65</v>
      </c>
      <c r="L79" s="278">
        <v>39.450000000000003</v>
      </c>
      <c r="M79" s="278">
        <v>421.77751999999998</v>
      </c>
    </row>
    <row r="80" spans="1:13">
      <c r="A80" s="302">
        <v>71</v>
      </c>
      <c r="B80" s="278" t="s">
        <v>371</v>
      </c>
      <c r="C80" s="278">
        <v>116.5</v>
      </c>
      <c r="D80" s="280">
        <v>117.86666666666667</v>
      </c>
      <c r="E80" s="280">
        <v>114.83333333333334</v>
      </c>
      <c r="F80" s="280">
        <v>113.16666666666667</v>
      </c>
      <c r="G80" s="280">
        <v>110.13333333333334</v>
      </c>
      <c r="H80" s="280">
        <v>119.53333333333335</v>
      </c>
      <c r="I80" s="280">
        <v>122.56666666666668</v>
      </c>
      <c r="J80" s="280">
        <v>124.23333333333335</v>
      </c>
      <c r="K80" s="278">
        <v>120.9</v>
      </c>
      <c r="L80" s="278">
        <v>116.2</v>
      </c>
      <c r="M80" s="278">
        <v>4.1824300000000001</v>
      </c>
    </row>
    <row r="81" spans="1:13">
      <c r="A81" s="302">
        <v>72</v>
      </c>
      <c r="B81" s="278" t="s">
        <v>244</v>
      </c>
      <c r="C81" s="278">
        <v>7.7</v>
      </c>
      <c r="D81" s="280">
        <v>7.8833333333333329</v>
      </c>
      <c r="E81" s="280">
        <v>7.466666666666665</v>
      </c>
      <c r="F81" s="280">
        <v>7.2333333333333325</v>
      </c>
      <c r="G81" s="280">
        <v>6.8166666666666647</v>
      </c>
      <c r="H81" s="280">
        <v>8.1166666666666654</v>
      </c>
      <c r="I81" s="280">
        <v>8.5333333333333332</v>
      </c>
      <c r="J81" s="280">
        <v>8.7666666666666657</v>
      </c>
      <c r="K81" s="278">
        <v>8.3000000000000007</v>
      </c>
      <c r="L81" s="278">
        <v>7.65</v>
      </c>
      <c r="M81" s="278">
        <v>41.144010000000002</v>
      </c>
    </row>
    <row r="82" spans="1:13">
      <c r="A82" s="302">
        <v>73</v>
      </c>
      <c r="B82" s="278" t="s">
        <v>245</v>
      </c>
      <c r="C82" s="278">
        <v>74.45</v>
      </c>
      <c r="D82" s="280">
        <v>75.75</v>
      </c>
      <c r="E82" s="280">
        <v>73.150000000000006</v>
      </c>
      <c r="F82" s="280">
        <v>71.850000000000009</v>
      </c>
      <c r="G82" s="280">
        <v>69.250000000000014</v>
      </c>
      <c r="H82" s="280">
        <v>77.05</v>
      </c>
      <c r="I82" s="280">
        <v>79.649999999999991</v>
      </c>
      <c r="J82" s="280">
        <v>80.949999999999989</v>
      </c>
      <c r="K82" s="278">
        <v>78.349999999999994</v>
      </c>
      <c r="L82" s="278">
        <v>74.45</v>
      </c>
      <c r="M82" s="278">
        <v>7.8875200000000003</v>
      </c>
    </row>
    <row r="83" spans="1:13">
      <c r="A83" s="302">
        <v>74</v>
      </c>
      <c r="B83" s="278" t="s">
        <v>101</v>
      </c>
      <c r="C83" s="278">
        <v>81</v>
      </c>
      <c r="D83" s="280">
        <v>82.75</v>
      </c>
      <c r="E83" s="280">
        <v>78.75</v>
      </c>
      <c r="F83" s="280">
        <v>76.5</v>
      </c>
      <c r="G83" s="280">
        <v>72.5</v>
      </c>
      <c r="H83" s="280">
        <v>85</v>
      </c>
      <c r="I83" s="280">
        <v>89</v>
      </c>
      <c r="J83" s="280">
        <v>91.25</v>
      </c>
      <c r="K83" s="278">
        <v>86.75</v>
      </c>
      <c r="L83" s="278">
        <v>80.5</v>
      </c>
      <c r="M83" s="278">
        <v>144.40593999999999</v>
      </c>
    </row>
    <row r="84" spans="1:13">
      <c r="A84" s="302">
        <v>75</v>
      </c>
      <c r="B84" s="278" t="s">
        <v>104</v>
      </c>
      <c r="C84" s="278">
        <v>17.45</v>
      </c>
      <c r="D84" s="280">
        <v>17.7</v>
      </c>
      <c r="E84" s="280">
        <v>17.099999999999998</v>
      </c>
      <c r="F84" s="280">
        <v>16.75</v>
      </c>
      <c r="G84" s="280">
        <v>16.149999999999999</v>
      </c>
      <c r="H84" s="280">
        <v>18.049999999999997</v>
      </c>
      <c r="I84" s="280">
        <v>18.649999999999999</v>
      </c>
      <c r="J84" s="280">
        <v>18.999999999999996</v>
      </c>
      <c r="K84" s="278">
        <v>18.3</v>
      </c>
      <c r="L84" s="278">
        <v>17.350000000000001</v>
      </c>
      <c r="M84" s="278">
        <v>47.67521</v>
      </c>
    </row>
    <row r="85" spans="1:13">
      <c r="A85" s="302">
        <v>76</v>
      </c>
      <c r="B85" s="278" t="s">
        <v>246</v>
      </c>
      <c r="C85" s="278">
        <v>129.65</v>
      </c>
      <c r="D85" s="280">
        <v>131.75</v>
      </c>
      <c r="E85" s="280">
        <v>127.15</v>
      </c>
      <c r="F85" s="280">
        <v>124.65</v>
      </c>
      <c r="G85" s="280">
        <v>120.05000000000001</v>
      </c>
      <c r="H85" s="280">
        <v>134.25</v>
      </c>
      <c r="I85" s="280">
        <v>138.85000000000002</v>
      </c>
      <c r="J85" s="280">
        <v>141.35</v>
      </c>
      <c r="K85" s="278">
        <v>136.35</v>
      </c>
      <c r="L85" s="278">
        <v>129.25</v>
      </c>
      <c r="M85" s="278">
        <v>0.76490000000000002</v>
      </c>
    </row>
    <row r="86" spans="1:13">
      <c r="A86" s="302">
        <v>77</v>
      </c>
      <c r="B86" s="278" t="s">
        <v>102</v>
      </c>
      <c r="C86" s="278">
        <v>327.2</v>
      </c>
      <c r="D86" s="280">
        <v>331.25</v>
      </c>
      <c r="E86" s="280">
        <v>321.5</v>
      </c>
      <c r="F86" s="280">
        <v>315.8</v>
      </c>
      <c r="G86" s="280">
        <v>306.05</v>
      </c>
      <c r="H86" s="280">
        <v>336.95</v>
      </c>
      <c r="I86" s="280">
        <v>346.7</v>
      </c>
      <c r="J86" s="280">
        <v>352.4</v>
      </c>
      <c r="K86" s="278">
        <v>341</v>
      </c>
      <c r="L86" s="278">
        <v>325.55</v>
      </c>
      <c r="M86" s="278">
        <v>27.295649999999998</v>
      </c>
    </row>
    <row r="87" spans="1:13">
      <c r="A87" s="302">
        <v>78</v>
      </c>
      <c r="B87" s="278" t="s">
        <v>247</v>
      </c>
      <c r="C87" s="278">
        <v>359.95</v>
      </c>
      <c r="D87" s="280">
        <v>365.73333333333335</v>
      </c>
      <c r="E87" s="280">
        <v>353.2166666666667</v>
      </c>
      <c r="F87" s="280">
        <v>346.48333333333335</v>
      </c>
      <c r="G87" s="280">
        <v>333.9666666666667</v>
      </c>
      <c r="H87" s="280">
        <v>372.4666666666667</v>
      </c>
      <c r="I87" s="280">
        <v>384.98333333333335</v>
      </c>
      <c r="J87" s="280">
        <v>391.7166666666667</v>
      </c>
      <c r="K87" s="278">
        <v>378.25</v>
      </c>
      <c r="L87" s="278">
        <v>359</v>
      </c>
      <c r="M87" s="278">
        <v>1.25854</v>
      </c>
    </row>
    <row r="88" spans="1:13">
      <c r="A88" s="302">
        <v>79</v>
      </c>
      <c r="B88" s="278" t="s">
        <v>105</v>
      </c>
      <c r="C88" s="278">
        <v>537.54999999999995</v>
      </c>
      <c r="D88" s="280">
        <v>541.2166666666667</v>
      </c>
      <c r="E88" s="280">
        <v>531.43333333333339</v>
      </c>
      <c r="F88" s="280">
        <v>525.31666666666672</v>
      </c>
      <c r="G88" s="280">
        <v>515.53333333333342</v>
      </c>
      <c r="H88" s="280">
        <v>547.33333333333337</v>
      </c>
      <c r="I88" s="280">
        <v>557.11666666666667</v>
      </c>
      <c r="J88" s="280">
        <v>563.23333333333335</v>
      </c>
      <c r="K88" s="278">
        <v>551</v>
      </c>
      <c r="L88" s="278">
        <v>535.1</v>
      </c>
      <c r="M88" s="278">
        <v>22.352319999999999</v>
      </c>
    </row>
    <row r="89" spans="1:13">
      <c r="A89" s="302">
        <v>80</v>
      </c>
      <c r="B89" s="278" t="s">
        <v>248</v>
      </c>
      <c r="C89" s="278">
        <v>246.5</v>
      </c>
      <c r="D89" s="280">
        <v>250.51666666666665</v>
      </c>
      <c r="E89" s="280">
        <v>240.98333333333329</v>
      </c>
      <c r="F89" s="280">
        <v>235.46666666666664</v>
      </c>
      <c r="G89" s="280">
        <v>225.93333333333328</v>
      </c>
      <c r="H89" s="280">
        <v>256.0333333333333</v>
      </c>
      <c r="I89" s="280">
        <v>265.56666666666666</v>
      </c>
      <c r="J89" s="280">
        <v>271.08333333333331</v>
      </c>
      <c r="K89" s="278">
        <v>260.05</v>
      </c>
      <c r="L89" s="278">
        <v>245</v>
      </c>
      <c r="M89" s="278">
        <v>3.4836200000000002</v>
      </c>
    </row>
    <row r="90" spans="1:13">
      <c r="A90" s="302">
        <v>81</v>
      </c>
      <c r="B90" s="278" t="s">
        <v>249</v>
      </c>
      <c r="C90" s="278">
        <v>598.4</v>
      </c>
      <c r="D90" s="280">
        <v>602.44999999999993</v>
      </c>
      <c r="E90" s="280">
        <v>580.94999999999982</v>
      </c>
      <c r="F90" s="280">
        <v>563.49999999999989</v>
      </c>
      <c r="G90" s="280">
        <v>541.99999999999977</v>
      </c>
      <c r="H90" s="280">
        <v>619.89999999999986</v>
      </c>
      <c r="I90" s="280">
        <v>641.40000000000009</v>
      </c>
      <c r="J90" s="280">
        <v>658.84999999999991</v>
      </c>
      <c r="K90" s="278">
        <v>623.95000000000005</v>
      </c>
      <c r="L90" s="278">
        <v>585</v>
      </c>
      <c r="M90" s="278">
        <v>5.8685600000000004</v>
      </c>
    </row>
    <row r="91" spans="1:13">
      <c r="A91" s="302">
        <v>82</v>
      </c>
      <c r="B91" s="278" t="s">
        <v>250</v>
      </c>
      <c r="C91" s="278">
        <v>180.95</v>
      </c>
      <c r="D91" s="280">
        <v>183.5</v>
      </c>
      <c r="E91" s="280">
        <v>177.45</v>
      </c>
      <c r="F91" s="280">
        <v>173.95</v>
      </c>
      <c r="G91" s="280">
        <v>167.89999999999998</v>
      </c>
      <c r="H91" s="280">
        <v>187</v>
      </c>
      <c r="I91" s="280">
        <v>193.05</v>
      </c>
      <c r="J91" s="280">
        <v>196.55</v>
      </c>
      <c r="K91" s="278">
        <v>189.55</v>
      </c>
      <c r="L91" s="278">
        <v>180</v>
      </c>
      <c r="M91" s="278">
        <v>2.7980299999999998</v>
      </c>
    </row>
    <row r="92" spans="1:13">
      <c r="A92" s="302">
        <v>83</v>
      </c>
      <c r="B92" s="278" t="s">
        <v>106</v>
      </c>
      <c r="C92" s="278">
        <v>495.8</v>
      </c>
      <c r="D92" s="280">
        <v>501.8</v>
      </c>
      <c r="E92" s="280">
        <v>488.1</v>
      </c>
      <c r="F92" s="280">
        <v>480.40000000000003</v>
      </c>
      <c r="G92" s="280">
        <v>466.70000000000005</v>
      </c>
      <c r="H92" s="280">
        <v>509.5</v>
      </c>
      <c r="I92" s="280">
        <v>523.19999999999993</v>
      </c>
      <c r="J92" s="280">
        <v>530.9</v>
      </c>
      <c r="K92" s="278">
        <v>515.5</v>
      </c>
      <c r="L92" s="278">
        <v>494.1</v>
      </c>
      <c r="M92" s="278">
        <v>26.679659999999998</v>
      </c>
    </row>
    <row r="93" spans="1:13">
      <c r="A93" s="302">
        <v>84</v>
      </c>
      <c r="B93" s="278" t="s">
        <v>251</v>
      </c>
      <c r="C93" s="278">
        <v>180.4</v>
      </c>
      <c r="D93" s="280">
        <v>181.66666666666666</v>
      </c>
      <c r="E93" s="280">
        <v>176.33333333333331</v>
      </c>
      <c r="F93" s="280">
        <v>172.26666666666665</v>
      </c>
      <c r="G93" s="280">
        <v>166.93333333333331</v>
      </c>
      <c r="H93" s="280">
        <v>185.73333333333332</v>
      </c>
      <c r="I93" s="280">
        <v>191.06666666666663</v>
      </c>
      <c r="J93" s="280">
        <v>195.13333333333333</v>
      </c>
      <c r="K93" s="278">
        <v>187</v>
      </c>
      <c r="L93" s="278">
        <v>177.6</v>
      </c>
      <c r="M93" s="278">
        <v>3.8421699999999999</v>
      </c>
    </row>
    <row r="94" spans="1:13">
      <c r="A94" s="302">
        <v>85</v>
      </c>
      <c r="B94" s="278" t="s">
        <v>252</v>
      </c>
      <c r="C94" s="278">
        <v>741.25</v>
      </c>
      <c r="D94" s="280">
        <v>752.4</v>
      </c>
      <c r="E94" s="280">
        <v>720.09999999999991</v>
      </c>
      <c r="F94" s="280">
        <v>698.94999999999993</v>
      </c>
      <c r="G94" s="280">
        <v>666.64999999999986</v>
      </c>
      <c r="H94" s="280">
        <v>773.55</v>
      </c>
      <c r="I94" s="280">
        <v>805.84999999999991</v>
      </c>
      <c r="J94" s="280">
        <v>827</v>
      </c>
      <c r="K94" s="278">
        <v>784.7</v>
      </c>
      <c r="L94" s="278">
        <v>731.25</v>
      </c>
      <c r="M94" s="278">
        <v>0.80286000000000002</v>
      </c>
    </row>
    <row r="95" spans="1:13">
      <c r="A95" s="302">
        <v>86</v>
      </c>
      <c r="B95" s="278" t="s">
        <v>109</v>
      </c>
      <c r="C95" s="278">
        <v>510.75</v>
      </c>
      <c r="D95" s="280">
        <v>512.30000000000007</v>
      </c>
      <c r="E95" s="280">
        <v>505.95000000000016</v>
      </c>
      <c r="F95" s="280">
        <v>501.15000000000009</v>
      </c>
      <c r="G95" s="280">
        <v>494.80000000000018</v>
      </c>
      <c r="H95" s="280">
        <v>517.10000000000014</v>
      </c>
      <c r="I95" s="280">
        <v>523.45000000000005</v>
      </c>
      <c r="J95" s="280">
        <v>528.25000000000011</v>
      </c>
      <c r="K95" s="278">
        <v>518.65</v>
      </c>
      <c r="L95" s="278">
        <v>507.5</v>
      </c>
      <c r="M95" s="278">
        <v>51.596699999999998</v>
      </c>
    </row>
    <row r="96" spans="1:13">
      <c r="A96" s="302">
        <v>87</v>
      </c>
      <c r="B96" s="278" t="s">
        <v>253</v>
      </c>
      <c r="C96" s="278">
        <v>2488.1</v>
      </c>
      <c r="D96" s="280">
        <v>2506.7000000000003</v>
      </c>
      <c r="E96" s="280">
        <v>2453.4000000000005</v>
      </c>
      <c r="F96" s="280">
        <v>2418.7000000000003</v>
      </c>
      <c r="G96" s="280">
        <v>2365.4000000000005</v>
      </c>
      <c r="H96" s="280">
        <v>2541.4000000000005</v>
      </c>
      <c r="I96" s="280">
        <v>2594.7000000000007</v>
      </c>
      <c r="J96" s="280">
        <v>2629.4000000000005</v>
      </c>
      <c r="K96" s="278">
        <v>2560</v>
      </c>
      <c r="L96" s="278">
        <v>2472</v>
      </c>
      <c r="M96" s="278">
        <v>2.5080300000000002</v>
      </c>
    </row>
    <row r="97" spans="1:13">
      <c r="A97" s="302">
        <v>88</v>
      </c>
      <c r="B97" s="278" t="s">
        <v>111</v>
      </c>
      <c r="C97" s="278">
        <v>836.65</v>
      </c>
      <c r="D97" s="280">
        <v>851.98333333333323</v>
      </c>
      <c r="E97" s="280">
        <v>815.96666666666647</v>
      </c>
      <c r="F97" s="280">
        <v>795.28333333333319</v>
      </c>
      <c r="G97" s="280">
        <v>759.26666666666642</v>
      </c>
      <c r="H97" s="280">
        <v>872.66666666666652</v>
      </c>
      <c r="I97" s="280">
        <v>908.68333333333317</v>
      </c>
      <c r="J97" s="280">
        <v>929.36666666666656</v>
      </c>
      <c r="K97" s="278">
        <v>888</v>
      </c>
      <c r="L97" s="278">
        <v>831.3</v>
      </c>
      <c r="M97" s="278">
        <v>233.26656</v>
      </c>
    </row>
    <row r="98" spans="1:13">
      <c r="A98" s="302">
        <v>89</v>
      </c>
      <c r="B98" s="278" t="s">
        <v>254</v>
      </c>
      <c r="C98" s="278">
        <v>469.35</v>
      </c>
      <c r="D98" s="280">
        <v>474.75</v>
      </c>
      <c r="E98" s="280">
        <v>458.6</v>
      </c>
      <c r="F98" s="280">
        <v>447.85</v>
      </c>
      <c r="G98" s="280">
        <v>431.70000000000005</v>
      </c>
      <c r="H98" s="280">
        <v>485.5</v>
      </c>
      <c r="I98" s="280">
        <v>501.65</v>
      </c>
      <c r="J98" s="280">
        <v>512.4</v>
      </c>
      <c r="K98" s="278">
        <v>490.9</v>
      </c>
      <c r="L98" s="278">
        <v>464</v>
      </c>
      <c r="M98" s="278">
        <v>41.082810000000002</v>
      </c>
    </row>
    <row r="99" spans="1:13">
      <c r="A99" s="302">
        <v>90</v>
      </c>
      <c r="B99" s="278" t="s">
        <v>107</v>
      </c>
      <c r="C99" s="278">
        <v>475.75</v>
      </c>
      <c r="D99" s="280">
        <v>480.06666666666666</v>
      </c>
      <c r="E99" s="280">
        <v>468.2833333333333</v>
      </c>
      <c r="F99" s="280">
        <v>460.81666666666666</v>
      </c>
      <c r="G99" s="280">
        <v>449.0333333333333</v>
      </c>
      <c r="H99" s="280">
        <v>487.5333333333333</v>
      </c>
      <c r="I99" s="280">
        <v>499.31666666666672</v>
      </c>
      <c r="J99" s="280">
        <v>506.7833333333333</v>
      </c>
      <c r="K99" s="278">
        <v>491.85</v>
      </c>
      <c r="L99" s="278">
        <v>472.6</v>
      </c>
      <c r="M99" s="278">
        <v>22.585719999999998</v>
      </c>
    </row>
    <row r="100" spans="1:13">
      <c r="A100" s="302">
        <v>91</v>
      </c>
      <c r="B100" s="278" t="s">
        <v>112</v>
      </c>
      <c r="C100" s="278">
        <v>2070.5500000000002</v>
      </c>
      <c r="D100" s="280">
        <v>2116.4</v>
      </c>
      <c r="E100" s="280">
        <v>2014.3000000000002</v>
      </c>
      <c r="F100" s="280">
        <v>1958.0500000000002</v>
      </c>
      <c r="G100" s="280">
        <v>1855.9500000000003</v>
      </c>
      <c r="H100" s="280">
        <v>2172.65</v>
      </c>
      <c r="I100" s="280">
        <v>2274.7499999999995</v>
      </c>
      <c r="J100" s="280">
        <v>2331</v>
      </c>
      <c r="K100" s="278">
        <v>2218.5</v>
      </c>
      <c r="L100" s="278">
        <v>2060.15</v>
      </c>
      <c r="M100" s="278">
        <v>18.039919999999999</v>
      </c>
    </row>
    <row r="101" spans="1:13">
      <c r="A101" s="302">
        <v>92</v>
      </c>
      <c r="B101" s="278" t="s">
        <v>113</v>
      </c>
      <c r="C101" s="278">
        <v>238.2</v>
      </c>
      <c r="D101" s="280">
        <v>241.68333333333331</v>
      </c>
      <c r="E101" s="280">
        <v>232.36666666666662</v>
      </c>
      <c r="F101" s="280">
        <v>226.5333333333333</v>
      </c>
      <c r="G101" s="280">
        <v>217.21666666666661</v>
      </c>
      <c r="H101" s="280">
        <v>247.51666666666662</v>
      </c>
      <c r="I101" s="280">
        <v>256.83333333333326</v>
      </c>
      <c r="J101" s="280">
        <v>262.66666666666663</v>
      </c>
      <c r="K101" s="278">
        <v>251</v>
      </c>
      <c r="L101" s="278">
        <v>235.85</v>
      </c>
      <c r="M101" s="278">
        <v>3.46035</v>
      </c>
    </row>
    <row r="102" spans="1:13">
      <c r="A102" s="302">
        <v>93</v>
      </c>
      <c r="B102" s="278" t="s">
        <v>115</v>
      </c>
      <c r="C102" s="278">
        <v>115.35</v>
      </c>
      <c r="D102" s="280">
        <v>116.88333333333333</v>
      </c>
      <c r="E102" s="280">
        <v>112.76666666666665</v>
      </c>
      <c r="F102" s="280">
        <v>110.18333333333332</v>
      </c>
      <c r="G102" s="280">
        <v>106.06666666666665</v>
      </c>
      <c r="H102" s="280">
        <v>119.46666666666665</v>
      </c>
      <c r="I102" s="280">
        <v>123.58333333333333</v>
      </c>
      <c r="J102" s="280">
        <v>126.16666666666666</v>
      </c>
      <c r="K102" s="278">
        <v>121</v>
      </c>
      <c r="L102" s="278">
        <v>114.3</v>
      </c>
      <c r="M102" s="278">
        <v>145.00151</v>
      </c>
    </row>
    <row r="103" spans="1:13">
      <c r="A103" s="302">
        <v>94</v>
      </c>
      <c r="B103" s="278" t="s">
        <v>116</v>
      </c>
      <c r="C103" s="278">
        <v>172.5</v>
      </c>
      <c r="D103" s="280">
        <v>177.9</v>
      </c>
      <c r="E103" s="280">
        <v>165.35000000000002</v>
      </c>
      <c r="F103" s="280">
        <v>158.20000000000002</v>
      </c>
      <c r="G103" s="280">
        <v>145.65000000000003</v>
      </c>
      <c r="H103" s="280">
        <v>185.05</v>
      </c>
      <c r="I103" s="280">
        <v>197.60000000000002</v>
      </c>
      <c r="J103" s="280">
        <v>204.75</v>
      </c>
      <c r="K103" s="278">
        <v>190.45</v>
      </c>
      <c r="L103" s="278">
        <v>170.75</v>
      </c>
      <c r="M103" s="278">
        <v>112.96262</v>
      </c>
    </row>
    <row r="104" spans="1:13">
      <c r="A104" s="302">
        <v>95</v>
      </c>
      <c r="B104" s="278" t="s">
        <v>117</v>
      </c>
      <c r="C104" s="278">
        <v>2005.25</v>
      </c>
      <c r="D104" s="280">
        <v>2013.8999999999999</v>
      </c>
      <c r="E104" s="280">
        <v>1979.9499999999998</v>
      </c>
      <c r="F104" s="280">
        <v>1954.6499999999999</v>
      </c>
      <c r="G104" s="280">
        <v>1920.6999999999998</v>
      </c>
      <c r="H104" s="280">
        <v>2039.1999999999998</v>
      </c>
      <c r="I104" s="280">
        <v>2073.15</v>
      </c>
      <c r="J104" s="280">
        <v>2098.4499999999998</v>
      </c>
      <c r="K104" s="278">
        <v>2047.85</v>
      </c>
      <c r="L104" s="278">
        <v>1988.6</v>
      </c>
      <c r="M104" s="278">
        <v>76.757959999999997</v>
      </c>
    </row>
    <row r="105" spans="1:13">
      <c r="A105" s="302">
        <v>96</v>
      </c>
      <c r="B105" s="278" t="s">
        <v>255</v>
      </c>
      <c r="C105" s="278">
        <v>188.25</v>
      </c>
      <c r="D105" s="280">
        <v>191.41666666666666</v>
      </c>
      <c r="E105" s="280">
        <v>182.43333333333331</v>
      </c>
      <c r="F105" s="280">
        <v>176.61666666666665</v>
      </c>
      <c r="G105" s="280">
        <v>167.6333333333333</v>
      </c>
      <c r="H105" s="280">
        <v>197.23333333333332</v>
      </c>
      <c r="I105" s="280">
        <v>206.21666666666667</v>
      </c>
      <c r="J105" s="280">
        <v>212.03333333333333</v>
      </c>
      <c r="K105" s="278">
        <v>200.4</v>
      </c>
      <c r="L105" s="278">
        <v>185.6</v>
      </c>
      <c r="M105" s="278">
        <v>40.411830000000002</v>
      </c>
    </row>
    <row r="106" spans="1:13">
      <c r="A106" s="302">
        <v>97</v>
      </c>
      <c r="B106" s="278" t="s">
        <v>256</v>
      </c>
      <c r="C106" s="278">
        <v>22.8</v>
      </c>
      <c r="D106" s="280">
        <v>23.3</v>
      </c>
      <c r="E106" s="280">
        <v>21.85</v>
      </c>
      <c r="F106" s="280">
        <v>20.900000000000002</v>
      </c>
      <c r="G106" s="280">
        <v>19.450000000000003</v>
      </c>
      <c r="H106" s="280">
        <v>24.25</v>
      </c>
      <c r="I106" s="280">
        <v>25.699999999999996</v>
      </c>
      <c r="J106" s="280">
        <v>26.65</v>
      </c>
      <c r="K106" s="278">
        <v>24.75</v>
      </c>
      <c r="L106" s="278">
        <v>22.35</v>
      </c>
      <c r="M106" s="278">
        <v>13.449149999999999</v>
      </c>
    </row>
    <row r="107" spans="1:13">
      <c r="A107" s="302">
        <v>98</v>
      </c>
      <c r="B107" s="278" t="s">
        <v>110</v>
      </c>
      <c r="C107" s="278">
        <v>1512.05</v>
      </c>
      <c r="D107" s="280">
        <v>1552.0333333333335</v>
      </c>
      <c r="E107" s="280">
        <v>1466.416666666667</v>
      </c>
      <c r="F107" s="280">
        <v>1420.7833333333335</v>
      </c>
      <c r="G107" s="280">
        <v>1335.166666666667</v>
      </c>
      <c r="H107" s="280">
        <v>1597.666666666667</v>
      </c>
      <c r="I107" s="280">
        <v>1683.2833333333333</v>
      </c>
      <c r="J107" s="280">
        <v>1728.916666666667</v>
      </c>
      <c r="K107" s="278">
        <v>1637.65</v>
      </c>
      <c r="L107" s="278">
        <v>1506.4</v>
      </c>
      <c r="M107" s="278">
        <v>84.602620000000002</v>
      </c>
    </row>
    <row r="108" spans="1:13">
      <c r="A108" s="302">
        <v>99</v>
      </c>
      <c r="B108" s="278" t="s">
        <v>119</v>
      </c>
      <c r="C108" s="278">
        <v>298.5</v>
      </c>
      <c r="D108" s="280">
        <v>304.08333333333331</v>
      </c>
      <c r="E108" s="280">
        <v>287.66666666666663</v>
      </c>
      <c r="F108" s="280">
        <v>276.83333333333331</v>
      </c>
      <c r="G108" s="280">
        <v>260.41666666666663</v>
      </c>
      <c r="H108" s="280">
        <v>314.91666666666663</v>
      </c>
      <c r="I108" s="280">
        <v>331.33333333333326</v>
      </c>
      <c r="J108" s="280">
        <v>342.16666666666663</v>
      </c>
      <c r="K108" s="278">
        <v>320.5</v>
      </c>
      <c r="L108" s="278">
        <v>293.25</v>
      </c>
      <c r="M108" s="278">
        <v>740.34469999999999</v>
      </c>
    </row>
    <row r="109" spans="1:13">
      <c r="A109" s="302">
        <v>100</v>
      </c>
      <c r="B109" s="278" t="s">
        <v>257</v>
      </c>
      <c r="C109" s="278">
        <v>1166</v>
      </c>
      <c r="D109" s="280">
        <v>1176.5666666666666</v>
      </c>
      <c r="E109" s="280">
        <v>1114.4833333333331</v>
      </c>
      <c r="F109" s="280">
        <v>1062.9666666666665</v>
      </c>
      <c r="G109" s="280">
        <v>1000.883333333333</v>
      </c>
      <c r="H109" s="280">
        <v>1228.0833333333333</v>
      </c>
      <c r="I109" s="280">
        <v>1290.1666666666667</v>
      </c>
      <c r="J109" s="280">
        <v>1341.6833333333334</v>
      </c>
      <c r="K109" s="278">
        <v>1238.6500000000001</v>
      </c>
      <c r="L109" s="278">
        <v>1125.05</v>
      </c>
      <c r="M109" s="278">
        <v>5.0328200000000001</v>
      </c>
    </row>
    <row r="110" spans="1:13">
      <c r="A110" s="302">
        <v>101</v>
      </c>
      <c r="B110" s="278" t="s">
        <v>120</v>
      </c>
      <c r="C110" s="278">
        <v>358.85</v>
      </c>
      <c r="D110" s="280">
        <v>366.5333333333333</v>
      </c>
      <c r="E110" s="280">
        <v>349.06666666666661</v>
      </c>
      <c r="F110" s="280">
        <v>339.2833333333333</v>
      </c>
      <c r="G110" s="280">
        <v>321.81666666666661</v>
      </c>
      <c r="H110" s="280">
        <v>376.31666666666661</v>
      </c>
      <c r="I110" s="280">
        <v>393.7833333333333</v>
      </c>
      <c r="J110" s="280">
        <v>403.56666666666661</v>
      </c>
      <c r="K110" s="278">
        <v>384</v>
      </c>
      <c r="L110" s="278">
        <v>356.75</v>
      </c>
      <c r="M110" s="278">
        <v>22.028130000000001</v>
      </c>
    </row>
    <row r="111" spans="1:13">
      <c r="A111" s="302">
        <v>102</v>
      </c>
      <c r="B111" s="278" t="s">
        <v>258</v>
      </c>
      <c r="C111" s="278">
        <v>19.350000000000001</v>
      </c>
      <c r="D111" s="280">
        <v>19.583333333333332</v>
      </c>
      <c r="E111" s="280">
        <v>18.966666666666665</v>
      </c>
      <c r="F111" s="280">
        <v>18.583333333333332</v>
      </c>
      <c r="G111" s="280">
        <v>17.966666666666665</v>
      </c>
      <c r="H111" s="280">
        <v>19.966666666666665</v>
      </c>
      <c r="I111" s="280">
        <v>20.583333333333332</v>
      </c>
      <c r="J111" s="280">
        <v>20.966666666666665</v>
      </c>
      <c r="K111" s="278">
        <v>20.2</v>
      </c>
      <c r="L111" s="278">
        <v>19.2</v>
      </c>
      <c r="M111" s="278">
        <v>9.2508700000000008</v>
      </c>
    </row>
    <row r="112" spans="1:13">
      <c r="A112" s="302">
        <v>103</v>
      </c>
      <c r="B112" s="278" t="s">
        <v>122</v>
      </c>
      <c r="C112" s="278">
        <v>19.850000000000001</v>
      </c>
      <c r="D112" s="280">
        <v>20.116666666666664</v>
      </c>
      <c r="E112" s="280">
        <v>19.283333333333328</v>
      </c>
      <c r="F112" s="280">
        <v>18.716666666666665</v>
      </c>
      <c r="G112" s="280">
        <v>17.883333333333329</v>
      </c>
      <c r="H112" s="280">
        <v>20.683333333333326</v>
      </c>
      <c r="I112" s="280">
        <v>21.516666666666662</v>
      </c>
      <c r="J112" s="280">
        <v>22.083333333333325</v>
      </c>
      <c r="K112" s="278">
        <v>20.95</v>
      </c>
      <c r="L112" s="278">
        <v>19.55</v>
      </c>
      <c r="M112" s="278">
        <v>298.65753000000001</v>
      </c>
    </row>
    <row r="113" spans="1:13">
      <c r="A113" s="302">
        <v>104</v>
      </c>
      <c r="B113" s="278" t="s">
        <v>129</v>
      </c>
      <c r="C113" s="278">
        <v>164.75</v>
      </c>
      <c r="D113" s="280">
        <v>165.06666666666669</v>
      </c>
      <c r="E113" s="280">
        <v>162.83333333333337</v>
      </c>
      <c r="F113" s="280">
        <v>160.91666666666669</v>
      </c>
      <c r="G113" s="280">
        <v>158.68333333333337</v>
      </c>
      <c r="H113" s="280">
        <v>166.98333333333338</v>
      </c>
      <c r="I113" s="280">
        <v>169.21666666666667</v>
      </c>
      <c r="J113" s="280">
        <v>171.13333333333338</v>
      </c>
      <c r="K113" s="278">
        <v>167.3</v>
      </c>
      <c r="L113" s="278">
        <v>163.15</v>
      </c>
      <c r="M113" s="278">
        <v>208.02365</v>
      </c>
    </row>
    <row r="114" spans="1:13">
      <c r="A114" s="302">
        <v>105</v>
      </c>
      <c r="B114" s="278" t="s">
        <v>118</v>
      </c>
      <c r="C114" s="278">
        <v>118.95</v>
      </c>
      <c r="D114" s="280">
        <v>122.68333333333334</v>
      </c>
      <c r="E114" s="280">
        <v>113.46666666666667</v>
      </c>
      <c r="F114" s="280">
        <v>107.98333333333333</v>
      </c>
      <c r="G114" s="280">
        <v>98.766666666666666</v>
      </c>
      <c r="H114" s="280">
        <v>128.16666666666669</v>
      </c>
      <c r="I114" s="280">
        <v>137.38333333333333</v>
      </c>
      <c r="J114" s="280">
        <v>142.86666666666667</v>
      </c>
      <c r="K114" s="278">
        <v>131.9</v>
      </c>
      <c r="L114" s="278">
        <v>117.2</v>
      </c>
      <c r="M114" s="278">
        <v>288.89485000000002</v>
      </c>
    </row>
    <row r="115" spans="1:13">
      <c r="A115" s="302">
        <v>106</v>
      </c>
      <c r="B115" s="278" t="s">
        <v>259</v>
      </c>
      <c r="C115" s="278">
        <v>83.95</v>
      </c>
      <c r="D115" s="280">
        <v>84.833333333333343</v>
      </c>
      <c r="E115" s="280">
        <v>82.26666666666668</v>
      </c>
      <c r="F115" s="280">
        <v>80.583333333333343</v>
      </c>
      <c r="G115" s="280">
        <v>78.01666666666668</v>
      </c>
      <c r="H115" s="280">
        <v>86.51666666666668</v>
      </c>
      <c r="I115" s="280">
        <v>89.083333333333343</v>
      </c>
      <c r="J115" s="280">
        <v>90.76666666666668</v>
      </c>
      <c r="K115" s="278">
        <v>87.4</v>
      </c>
      <c r="L115" s="278">
        <v>83.15</v>
      </c>
      <c r="M115" s="278">
        <v>9.5415700000000001</v>
      </c>
    </row>
    <row r="116" spans="1:13">
      <c r="A116" s="302">
        <v>107</v>
      </c>
      <c r="B116" s="278" t="s">
        <v>260</v>
      </c>
      <c r="C116" s="278">
        <v>45.15</v>
      </c>
      <c r="D116" s="280">
        <v>45.666666666666664</v>
      </c>
      <c r="E116" s="280">
        <v>43.983333333333327</v>
      </c>
      <c r="F116" s="280">
        <v>42.816666666666663</v>
      </c>
      <c r="G116" s="280">
        <v>41.133333333333326</v>
      </c>
      <c r="H116" s="280">
        <v>46.833333333333329</v>
      </c>
      <c r="I116" s="280">
        <v>48.516666666666666</v>
      </c>
      <c r="J116" s="280">
        <v>49.68333333333333</v>
      </c>
      <c r="K116" s="278">
        <v>47.35</v>
      </c>
      <c r="L116" s="278">
        <v>44.5</v>
      </c>
      <c r="M116" s="278">
        <v>12.559060000000001</v>
      </c>
    </row>
    <row r="117" spans="1:13">
      <c r="A117" s="302">
        <v>108</v>
      </c>
      <c r="B117" s="278" t="s">
        <v>261</v>
      </c>
      <c r="C117" s="278">
        <v>62.3</v>
      </c>
      <c r="D117" s="280">
        <v>63.133333333333333</v>
      </c>
      <c r="E117" s="280">
        <v>61.266666666666666</v>
      </c>
      <c r="F117" s="280">
        <v>60.233333333333334</v>
      </c>
      <c r="G117" s="280">
        <v>58.366666666666667</v>
      </c>
      <c r="H117" s="280">
        <v>64.166666666666657</v>
      </c>
      <c r="I117" s="280">
        <v>66.033333333333331</v>
      </c>
      <c r="J117" s="280">
        <v>67.066666666666663</v>
      </c>
      <c r="K117" s="278">
        <v>65</v>
      </c>
      <c r="L117" s="278">
        <v>62.1</v>
      </c>
      <c r="M117" s="278">
        <v>18.789940000000001</v>
      </c>
    </row>
    <row r="118" spans="1:13">
      <c r="A118" s="302">
        <v>109</v>
      </c>
      <c r="B118" s="278" t="s">
        <v>128</v>
      </c>
      <c r="C118" s="278">
        <v>71.55</v>
      </c>
      <c r="D118" s="280">
        <v>72.833333333333329</v>
      </c>
      <c r="E118" s="280">
        <v>69.86666666666666</v>
      </c>
      <c r="F118" s="280">
        <v>68.183333333333337</v>
      </c>
      <c r="G118" s="280">
        <v>65.216666666666669</v>
      </c>
      <c r="H118" s="280">
        <v>74.516666666666652</v>
      </c>
      <c r="I118" s="280">
        <v>77.48333333333332</v>
      </c>
      <c r="J118" s="280">
        <v>79.166666666666643</v>
      </c>
      <c r="K118" s="278">
        <v>75.8</v>
      </c>
      <c r="L118" s="278">
        <v>71.150000000000006</v>
      </c>
      <c r="M118" s="278">
        <v>176.98491000000001</v>
      </c>
    </row>
    <row r="119" spans="1:13">
      <c r="A119" s="302">
        <v>110</v>
      </c>
      <c r="B119" s="278" t="s">
        <v>123</v>
      </c>
      <c r="C119" s="278">
        <v>445.5</v>
      </c>
      <c r="D119" s="280">
        <v>449.88333333333338</v>
      </c>
      <c r="E119" s="280">
        <v>435.21666666666675</v>
      </c>
      <c r="F119" s="280">
        <v>424.93333333333339</v>
      </c>
      <c r="G119" s="280">
        <v>410.26666666666677</v>
      </c>
      <c r="H119" s="280">
        <v>460.16666666666674</v>
      </c>
      <c r="I119" s="280">
        <v>474.83333333333337</v>
      </c>
      <c r="J119" s="280">
        <v>485.11666666666673</v>
      </c>
      <c r="K119" s="278">
        <v>464.55</v>
      </c>
      <c r="L119" s="278">
        <v>439.6</v>
      </c>
      <c r="M119" s="278">
        <v>22.16244</v>
      </c>
    </row>
    <row r="120" spans="1:13">
      <c r="A120" s="302">
        <v>111</v>
      </c>
      <c r="B120" s="278" t="s">
        <v>125</v>
      </c>
      <c r="C120" s="278">
        <v>376.75</v>
      </c>
      <c r="D120" s="280">
        <v>389.83333333333331</v>
      </c>
      <c r="E120" s="280">
        <v>360.96666666666664</v>
      </c>
      <c r="F120" s="280">
        <v>345.18333333333334</v>
      </c>
      <c r="G120" s="280">
        <v>316.31666666666666</v>
      </c>
      <c r="H120" s="280">
        <v>405.61666666666662</v>
      </c>
      <c r="I120" s="280">
        <v>434.48333333333329</v>
      </c>
      <c r="J120" s="280">
        <v>450.26666666666659</v>
      </c>
      <c r="K120" s="278">
        <v>418.7</v>
      </c>
      <c r="L120" s="278">
        <v>374.05</v>
      </c>
      <c r="M120" s="278">
        <v>253.74907999999999</v>
      </c>
    </row>
    <row r="121" spans="1:13">
      <c r="A121" s="302">
        <v>112</v>
      </c>
      <c r="B121" s="278" t="s">
        <v>262</v>
      </c>
      <c r="C121" s="278">
        <v>2403.9</v>
      </c>
      <c r="D121" s="280">
        <v>2399.6333333333332</v>
      </c>
      <c r="E121" s="280">
        <v>2209.2666666666664</v>
      </c>
      <c r="F121" s="280">
        <v>2014.6333333333332</v>
      </c>
      <c r="G121" s="280">
        <v>1824.2666666666664</v>
      </c>
      <c r="H121" s="280">
        <v>2594.2666666666664</v>
      </c>
      <c r="I121" s="280">
        <v>2784.6333333333332</v>
      </c>
      <c r="J121" s="280">
        <v>2979.2666666666664</v>
      </c>
      <c r="K121" s="278">
        <v>2590</v>
      </c>
      <c r="L121" s="278">
        <v>2205</v>
      </c>
      <c r="M121" s="278">
        <v>10.105119999999999</v>
      </c>
    </row>
    <row r="122" spans="1:13">
      <c r="A122" s="302">
        <v>113</v>
      </c>
      <c r="B122" s="278" t="s">
        <v>127</v>
      </c>
      <c r="C122" s="278">
        <v>663.9</v>
      </c>
      <c r="D122" s="280">
        <v>662.48333333333323</v>
      </c>
      <c r="E122" s="280">
        <v>654.41666666666652</v>
      </c>
      <c r="F122" s="280">
        <v>644.93333333333328</v>
      </c>
      <c r="G122" s="280">
        <v>636.86666666666656</v>
      </c>
      <c r="H122" s="280">
        <v>671.96666666666647</v>
      </c>
      <c r="I122" s="280">
        <v>680.0333333333333</v>
      </c>
      <c r="J122" s="280">
        <v>689.51666666666642</v>
      </c>
      <c r="K122" s="278">
        <v>670.55</v>
      </c>
      <c r="L122" s="278">
        <v>653</v>
      </c>
      <c r="M122" s="278">
        <v>104.35495</v>
      </c>
    </row>
    <row r="123" spans="1:13">
      <c r="A123" s="302">
        <v>114</v>
      </c>
      <c r="B123" s="278" t="s">
        <v>124</v>
      </c>
      <c r="C123" s="278">
        <v>912.25</v>
      </c>
      <c r="D123" s="280">
        <v>902.41666666666663</v>
      </c>
      <c r="E123" s="280">
        <v>859.83333333333326</v>
      </c>
      <c r="F123" s="280">
        <v>807.41666666666663</v>
      </c>
      <c r="G123" s="280">
        <v>764.83333333333326</v>
      </c>
      <c r="H123" s="280">
        <v>954.83333333333326</v>
      </c>
      <c r="I123" s="280">
        <v>997.41666666666652</v>
      </c>
      <c r="J123" s="280">
        <v>1049.8333333333333</v>
      </c>
      <c r="K123" s="278">
        <v>945</v>
      </c>
      <c r="L123" s="278">
        <v>850</v>
      </c>
      <c r="M123" s="278">
        <v>71.870689999999996</v>
      </c>
    </row>
    <row r="124" spans="1:13">
      <c r="A124" s="302">
        <v>115</v>
      </c>
      <c r="B124" s="278" t="s">
        <v>263</v>
      </c>
      <c r="C124" s="278">
        <v>1597.15</v>
      </c>
      <c r="D124" s="280">
        <v>1595.3166666666668</v>
      </c>
      <c r="E124" s="280">
        <v>1572.9833333333336</v>
      </c>
      <c r="F124" s="280">
        <v>1548.8166666666668</v>
      </c>
      <c r="G124" s="280">
        <v>1526.4833333333336</v>
      </c>
      <c r="H124" s="280">
        <v>1619.4833333333336</v>
      </c>
      <c r="I124" s="280">
        <v>1641.8166666666671</v>
      </c>
      <c r="J124" s="280">
        <v>1665.9833333333336</v>
      </c>
      <c r="K124" s="278">
        <v>1617.65</v>
      </c>
      <c r="L124" s="278">
        <v>1571.15</v>
      </c>
      <c r="M124" s="278">
        <v>2.97919</v>
      </c>
    </row>
    <row r="125" spans="1:13">
      <c r="A125" s="302">
        <v>116</v>
      </c>
      <c r="B125" s="278" t="s">
        <v>264</v>
      </c>
      <c r="C125" s="278">
        <v>39.549999999999997</v>
      </c>
      <c r="D125" s="280">
        <v>39.583333333333336</v>
      </c>
      <c r="E125" s="280">
        <v>38.666666666666671</v>
      </c>
      <c r="F125" s="280">
        <v>37.783333333333339</v>
      </c>
      <c r="G125" s="280">
        <v>36.866666666666674</v>
      </c>
      <c r="H125" s="280">
        <v>40.466666666666669</v>
      </c>
      <c r="I125" s="280">
        <v>41.38333333333334</v>
      </c>
      <c r="J125" s="280">
        <v>42.266666666666666</v>
      </c>
      <c r="K125" s="278">
        <v>40.5</v>
      </c>
      <c r="L125" s="278">
        <v>38.700000000000003</v>
      </c>
      <c r="M125" s="278">
        <v>7.0287699999999997</v>
      </c>
    </row>
    <row r="126" spans="1:13">
      <c r="A126" s="302">
        <v>117</v>
      </c>
      <c r="B126" s="278" t="s">
        <v>131</v>
      </c>
      <c r="C126" s="278">
        <v>163.25</v>
      </c>
      <c r="D126" s="280">
        <v>167.18333333333331</v>
      </c>
      <c r="E126" s="280">
        <v>158.16666666666663</v>
      </c>
      <c r="F126" s="280">
        <v>153.08333333333331</v>
      </c>
      <c r="G126" s="280">
        <v>144.06666666666663</v>
      </c>
      <c r="H126" s="280">
        <v>172.26666666666662</v>
      </c>
      <c r="I126" s="280">
        <v>181.28333333333333</v>
      </c>
      <c r="J126" s="280">
        <v>186.36666666666662</v>
      </c>
      <c r="K126" s="278">
        <v>176.2</v>
      </c>
      <c r="L126" s="278">
        <v>162.1</v>
      </c>
      <c r="M126" s="278">
        <v>81.304349999999999</v>
      </c>
    </row>
    <row r="127" spans="1:13">
      <c r="A127" s="302">
        <v>118</v>
      </c>
      <c r="B127" s="278" t="s">
        <v>130</v>
      </c>
      <c r="C127" s="278">
        <v>88.05</v>
      </c>
      <c r="D127" s="280">
        <v>90.133333333333326</v>
      </c>
      <c r="E127" s="280">
        <v>84.666666666666657</v>
      </c>
      <c r="F127" s="280">
        <v>81.283333333333331</v>
      </c>
      <c r="G127" s="280">
        <v>75.816666666666663</v>
      </c>
      <c r="H127" s="280">
        <v>93.516666666666652</v>
      </c>
      <c r="I127" s="280">
        <v>98.98333333333332</v>
      </c>
      <c r="J127" s="280">
        <v>102.36666666666665</v>
      </c>
      <c r="K127" s="278">
        <v>95.6</v>
      </c>
      <c r="L127" s="278">
        <v>86.75</v>
      </c>
      <c r="M127" s="278">
        <v>237.16578999999999</v>
      </c>
    </row>
    <row r="128" spans="1:13">
      <c r="A128" s="302">
        <v>119</v>
      </c>
      <c r="B128" s="278" t="s">
        <v>132</v>
      </c>
      <c r="C128" s="278">
        <v>1549.9</v>
      </c>
      <c r="D128" s="280">
        <v>1589.2666666666667</v>
      </c>
      <c r="E128" s="280">
        <v>1490.6333333333332</v>
      </c>
      <c r="F128" s="280">
        <v>1431.3666666666666</v>
      </c>
      <c r="G128" s="280">
        <v>1332.7333333333331</v>
      </c>
      <c r="H128" s="280">
        <v>1648.5333333333333</v>
      </c>
      <c r="I128" s="280">
        <v>1747.166666666667</v>
      </c>
      <c r="J128" s="280">
        <v>1806.4333333333334</v>
      </c>
      <c r="K128" s="278">
        <v>1687.9</v>
      </c>
      <c r="L128" s="278">
        <v>1530</v>
      </c>
      <c r="M128" s="278">
        <v>18.970469999999999</v>
      </c>
    </row>
    <row r="129" spans="1:13">
      <c r="A129" s="302">
        <v>120</v>
      </c>
      <c r="B129" s="278" t="s">
        <v>265</v>
      </c>
      <c r="C129" s="278">
        <v>448.8</v>
      </c>
      <c r="D129" s="280">
        <v>464.5333333333333</v>
      </c>
      <c r="E129" s="280">
        <v>433.06666666666661</v>
      </c>
      <c r="F129" s="280">
        <v>417.33333333333331</v>
      </c>
      <c r="G129" s="280">
        <v>385.86666666666662</v>
      </c>
      <c r="H129" s="280">
        <v>480.26666666666659</v>
      </c>
      <c r="I129" s="280">
        <v>511.73333333333329</v>
      </c>
      <c r="J129" s="280">
        <v>527.46666666666658</v>
      </c>
      <c r="K129" s="278">
        <v>496</v>
      </c>
      <c r="L129" s="278">
        <v>448.8</v>
      </c>
      <c r="M129" s="278">
        <v>10.72378</v>
      </c>
    </row>
    <row r="130" spans="1:13">
      <c r="A130" s="302">
        <v>121</v>
      </c>
      <c r="B130" s="278" t="s">
        <v>134</v>
      </c>
      <c r="C130" s="278">
        <v>1113.6500000000001</v>
      </c>
      <c r="D130" s="280">
        <v>1133.2166666666667</v>
      </c>
      <c r="E130" s="280">
        <v>1090.4333333333334</v>
      </c>
      <c r="F130" s="280">
        <v>1067.2166666666667</v>
      </c>
      <c r="G130" s="280">
        <v>1024.4333333333334</v>
      </c>
      <c r="H130" s="280">
        <v>1156.4333333333334</v>
      </c>
      <c r="I130" s="280">
        <v>1199.2166666666667</v>
      </c>
      <c r="J130" s="280">
        <v>1222.4333333333334</v>
      </c>
      <c r="K130" s="278">
        <v>1176</v>
      </c>
      <c r="L130" s="278">
        <v>1110</v>
      </c>
      <c r="M130" s="278">
        <v>63.974460000000001</v>
      </c>
    </row>
    <row r="131" spans="1:13">
      <c r="A131" s="302">
        <v>122</v>
      </c>
      <c r="B131" s="278" t="s">
        <v>135</v>
      </c>
      <c r="C131" s="278">
        <v>52.75</v>
      </c>
      <c r="D131" s="280">
        <v>53.916666666666664</v>
      </c>
      <c r="E131" s="280">
        <v>50.43333333333333</v>
      </c>
      <c r="F131" s="280">
        <v>48.116666666666667</v>
      </c>
      <c r="G131" s="280">
        <v>44.633333333333333</v>
      </c>
      <c r="H131" s="280">
        <v>56.233333333333327</v>
      </c>
      <c r="I131" s="280">
        <v>59.716666666666661</v>
      </c>
      <c r="J131" s="280">
        <v>62.033333333333324</v>
      </c>
      <c r="K131" s="278">
        <v>57.4</v>
      </c>
      <c r="L131" s="278">
        <v>51.6</v>
      </c>
      <c r="M131" s="278">
        <v>279.03084000000001</v>
      </c>
    </row>
    <row r="132" spans="1:13">
      <c r="A132" s="302">
        <v>123</v>
      </c>
      <c r="B132" s="278" t="s">
        <v>266</v>
      </c>
      <c r="C132" s="278">
        <v>1107.6500000000001</v>
      </c>
      <c r="D132" s="280">
        <v>1112.55</v>
      </c>
      <c r="E132" s="280">
        <v>1085.0999999999999</v>
      </c>
      <c r="F132" s="280">
        <v>1062.55</v>
      </c>
      <c r="G132" s="280">
        <v>1035.0999999999999</v>
      </c>
      <c r="H132" s="280">
        <v>1135.0999999999999</v>
      </c>
      <c r="I132" s="280">
        <v>1162.5500000000002</v>
      </c>
      <c r="J132" s="280">
        <v>1185.0999999999999</v>
      </c>
      <c r="K132" s="278">
        <v>1140</v>
      </c>
      <c r="L132" s="278">
        <v>1090</v>
      </c>
      <c r="M132" s="278">
        <v>4.4331199999999997</v>
      </c>
    </row>
    <row r="133" spans="1:13">
      <c r="A133" s="302">
        <v>124</v>
      </c>
      <c r="B133" s="278" t="s">
        <v>136</v>
      </c>
      <c r="C133" s="278">
        <v>220.15</v>
      </c>
      <c r="D133" s="280">
        <v>231.44999999999996</v>
      </c>
      <c r="E133" s="280">
        <v>207.89999999999992</v>
      </c>
      <c r="F133" s="280">
        <v>195.64999999999995</v>
      </c>
      <c r="G133" s="280">
        <v>172.09999999999991</v>
      </c>
      <c r="H133" s="280">
        <v>243.69999999999993</v>
      </c>
      <c r="I133" s="280">
        <v>267.24999999999994</v>
      </c>
      <c r="J133" s="280">
        <v>279.49999999999994</v>
      </c>
      <c r="K133" s="278">
        <v>255</v>
      </c>
      <c r="L133" s="278">
        <v>219.2</v>
      </c>
      <c r="M133" s="278">
        <v>121.87976</v>
      </c>
    </row>
    <row r="134" spans="1:13">
      <c r="A134" s="302">
        <v>125</v>
      </c>
      <c r="B134" s="278" t="s">
        <v>267</v>
      </c>
      <c r="C134" s="278">
        <v>1645.65</v>
      </c>
      <c r="D134" s="280">
        <v>1637.8833333333332</v>
      </c>
      <c r="E134" s="280">
        <v>1607.7666666666664</v>
      </c>
      <c r="F134" s="280">
        <v>1569.8833333333332</v>
      </c>
      <c r="G134" s="280">
        <v>1539.7666666666664</v>
      </c>
      <c r="H134" s="280">
        <v>1675.7666666666664</v>
      </c>
      <c r="I134" s="280">
        <v>1705.8833333333332</v>
      </c>
      <c r="J134" s="280">
        <v>1743.7666666666664</v>
      </c>
      <c r="K134" s="278">
        <v>1668</v>
      </c>
      <c r="L134" s="278">
        <v>1600</v>
      </c>
      <c r="M134" s="278">
        <v>2.05525</v>
      </c>
    </row>
    <row r="135" spans="1:13">
      <c r="A135" s="302">
        <v>126</v>
      </c>
      <c r="B135" s="278" t="s">
        <v>137</v>
      </c>
      <c r="C135" s="278">
        <v>813.35</v>
      </c>
      <c r="D135" s="280">
        <v>831.11666666666667</v>
      </c>
      <c r="E135" s="280">
        <v>792.23333333333335</v>
      </c>
      <c r="F135" s="280">
        <v>771.11666666666667</v>
      </c>
      <c r="G135" s="280">
        <v>732.23333333333335</v>
      </c>
      <c r="H135" s="280">
        <v>852.23333333333335</v>
      </c>
      <c r="I135" s="280">
        <v>891.11666666666679</v>
      </c>
      <c r="J135" s="280">
        <v>912.23333333333335</v>
      </c>
      <c r="K135" s="278">
        <v>870</v>
      </c>
      <c r="L135" s="278">
        <v>810</v>
      </c>
      <c r="M135" s="278">
        <v>62.1145</v>
      </c>
    </row>
    <row r="136" spans="1:13">
      <c r="A136" s="302">
        <v>127</v>
      </c>
      <c r="B136" s="278" t="s">
        <v>138</v>
      </c>
      <c r="C136" s="278">
        <v>856.85</v>
      </c>
      <c r="D136" s="280">
        <v>852.38333333333333</v>
      </c>
      <c r="E136" s="280">
        <v>841.81666666666661</v>
      </c>
      <c r="F136" s="280">
        <v>826.7833333333333</v>
      </c>
      <c r="G136" s="280">
        <v>816.21666666666658</v>
      </c>
      <c r="H136" s="280">
        <v>867.41666666666663</v>
      </c>
      <c r="I136" s="280">
        <v>877.98333333333346</v>
      </c>
      <c r="J136" s="280">
        <v>893.01666666666665</v>
      </c>
      <c r="K136" s="278">
        <v>862.95</v>
      </c>
      <c r="L136" s="278">
        <v>837.35</v>
      </c>
      <c r="M136" s="278">
        <v>26.614059999999998</v>
      </c>
    </row>
    <row r="137" spans="1:13">
      <c r="A137" s="302">
        <v>128</v>
      </c>
      <c r="B137" s="278" t="s">
        <v>149</v>
      </c>
      <c r="C137" s="278">
        <v>56356.05</v>
      </c>
      <c r="D137" s="280">
        <v>57002</v>
      </c>
      <c r="E137" s="280">
        <v>55504.05</v>
      </c>
      <c r="F137" s="280">
        <v>54652.05</v>
      </c>
      <c r="G137" s="280">
        <v>53154.100000000006</v>
      </c>
      <c r="H137" s="280">
        <v>57854</v>
      </c>
      <c r="I137" s="280">
        <v>59351.95</v>
      </c>
      <c r="J137" s="280">
        <v>60203.95</v>
      </c>
      <c r="K137" s="278">
        <v>58499.95</v>
      </c>
      <c r="L137" s="278">
        <v>56150</v>
      </c>
      <c r="M137" s="278">
        <v>9.0200000000000002E-2</v>
      </c>
    </row>
    <row r="138" spans="1:13">
      <c r="A138" s="302">
        <v>129</v>
      </c>
      <c r="B138" s="278" t="s">
        <v>146</v>
      </c>
      <c r="C138" s="278">
        <v>881.7</v>
      </c>
      <c r="D138" s="280">
        <v>884.88333333333333</v>
      </c>
      <c r="E138" s="280">
        <v>868.9666666666667</v>
      </c>
      <c r="F138" s="280">
        <v>856.23333333333335</v>
      </c>
      <c r="G138" s="280">
        <v>840.31666666666672</v>
      </c>
      <c r="H138" s="280">
        <v>897.61666666666667</v>
      </c>
      <c r="I138" s="280">
        <v>913.53333333333342</v>
      </c>
      <c r="J138" s="280">
        <v>926.26666666666665</v>
      </c>
      <c r="K138" s="278">
        <v>900.8</v>
      </c>
      <c r="L138" s="278">
        <v>872.15</v>
      </c>
      <c r="M138" s="278">
        <v>4.2560599999999997</v>
      </c>
    </row>
    <row r="139" spans="1:13">
      <c r="A139" s="302">
        <v>130</v>
      </c>
      <c r="B139" s="278" t="s">
        <v>140</v>
      </c>
      <c r="C139" s="278">
        <v>137.80000000000001</v>
      </c>
      <c r="D139" s="280">
        <v>146.15</v>
      </c>
      <c r="E139" s="280">
        <v>127.9</v>
      </c>
      <c r="F139" s="280">
        <v>118</v>
      </c>
      <c r="G139" s="280">
        <v>99.75</v>
      </c>
      <c r="H139" s="280">
        <v>156.05000000000001</v>
      </c>
      <c r="I139" s="280">
        <v>174.3</v>
      </c>
      <c r="J139" s="280">
        <v>184.20000000000002</v>
      </c>
      <c r="K139" s="278">
        <v>164.4</v>
      </c>
      <c r="L139" s="278">
        <v>136.25</v>
      </c>
      <c r="M139" s="278">
        <v>267.72645</v>
      </c>
    </row>
    <row r="140" spans="1:13">
      <c r="A140" s="302">
        <v>131</v>
      </c>
      <c r="B140" s="278" t="s">
        <v>139</v>
      </c>
      <c r="C140" s="278">
        <v>377.2</v>
      </c>
      <c r="D140" s="280">
        <v>375.98333333333335</v>
      </c>
      <c r="E140" s="280">
        <v>368.4666666666667</v>
      </c>
      <c r="F140" s="280">
        <v>359.73333333333335</v>
      </c>
      <c r="G140" s="280">
        <v>352.2166666666667</v>
      </c>
      <c r="H140" s="280">
        <v>384.7166666666667</v>
      </c>
      <c r="I140" s="280">
        <v>392.23333333333335</v>
      </c>
      <c r="J140" s="280">
        <v>400.9666666666667</v>
      </c>
      <c r="K140" s="278">
        <v>383.5</v>
      </c>
      <c r="L140" s="278">
        <v>367.25</v>
      </c>
      <c r="M140" s="278">
        <v>77.176900000000003</v>
      </c>
    </row>
    <row r="141" spans="1:13">
      <c r="A141" s="302">
        <v>132</v>
      </c>
      <c r="B141" s="278" t="s">
        <v>141</v>
      </c>
      <c r="C141" s="278">
        <v>121.2</v>
      </c>
      <c r="D141" s="280">
        <v>122.83333333333333</v>
      </c>
      <c r="E141" s="280">
        <v>118.06666666666666</v>
      </c>
      <c r="F141" s="280">
        <v>114.93333333333334</v>
      </c>
      <c r="G141" s="280">
        <v>110.16666666666667</v>
      </c>
      <c r="H141" s="280">
        <v>125.96666666666665</v>
      </c>
      <c r="I141" s="280">
        <v>130.73333333333335</v>
      </c>
      <c r="J141" s="280">
        <v>133.86666666666665</v>
      </c>
      <c r="K141" s="278">
        <v>127.6</v>
      </c>
      <c r="L141" s="278">
        <v>119.7</v>
      </c>
      <c r="M141" s="278">
        <v>130.99110999999999</v>
      </c>
    </row>
    <row r="142" spans="1:13">
      <c r="A142" s="302">
        <v>133</v>
      </c>
      <c r="B142" s="278" t="s">
        <v>268</v>
      </c>
      <c r="C142" s="278">
        <v>27.75</v>
      </c>
      <c r="D142" s="280">
        <v>28.166666666666668</v>
      </c>
      <c r="E142" s="280">
        <v>26.883333333333336</v>
      </c>
      <c r="F142" s="280">
        <v>26.016666666666669</v>
      </c>
      <c r="G142" s="280">
        <v>24.733333333333338</v>
      </c>
      <c r="H142" s="280">
        <v>29.033333333333335</v>
      </c>
      <c r="I142" s="280">
        <v>30.316666666666666</v>
      </c>
      <c r="J142" s="280">
        <v>31.183333333333334</v>
      </c>
      <c r="K142" s="278">
        <v>29.45</v>
      </c>
      <c r="L142" s="278">
        <v>27.3</v>
      </c>
      <c r="M142" s="278">
        <v>2.7555499999999999</v>
      </c>
    </row>
    <row r="143" spans="1:13">
      <c r="A143" s="302">
        <v>134</v>
      </c>
      <c r="B143" s="278" t="s">
        <v>142</v>
      </c>
      <c r="C143" s="278">
        <v>306.2</v>
      </c>
      <c r="D143" s="280">
        <v>310.10000000000002</v>
      </c>
      <c r="E143" s="280">
        <v>300.20000000000005</v>
      </c>
      <c r="F143" s="280">
        <v>294.20000000000005</v>
      </c>
      <c r="G143" s="280">
        <v>284.30000000000007</v>
      </c>
      <c r="H143" s="280">
        <v>316.10000000000002</v>
      </c>
      <c r="I143" s="280">
        <v>326</v>
      </c>
      <c r="J143" s="280">
        <v>332</v>
      </c>
      <c r="K143" s="278">
        <v>320</v>
      </c>
      <c r="L143" s="278">
        <v>304.10000000000002</v>
      </c>
      <c r="M143" s="278">
        <v>35.530340000000002</v>
      </c>
    </row>
    <row r="144" spans="1:13">
      <c r="A144" s="302">
        <v>135</v>
      </c>
      <c r="B144" s="278" t="s">
        <v>143</v>
      </c>
      <c r="C144" s="278">
        <v>4720.95</v>
      </c>
      <c r="D144" s="280">
        <v>4832.166666666667</v>
      </c>
      <c r="E144" s="280">
        <v>4569.3333333333339</v>
      </c>
      <c r="F144" s="280">
        <v>4417.7166666666672</v>
      </c>
      <c r="G144" s="280">
        <v>4154.8833333333341</v>
      </c>
      <c r="H144" s="280">
        <v>4983.7833333333338</v>
      </c>
      <c r="I144" s="280">
        <v>5246.6166666666677</v>
      </c>
      <c r="J144" s="280">
        <v>5398.2333333333336</v>
      </c>
      <c r="K144" s="278">
        <v>5095</v>
      </c>
      <c r="L144" s="278">
        <v>4680.55</v>
      </c>
      <c r="M144" s="278">
        <v>31.641470000000002</v>
      </c>
    </row>
    <row r="145" spans="1:13">
      <c r="A145" s="302">
        <v>136</v>
      </c>
      <c r="B145" s="278" t="s">
        <v>145</v>
      </c>
      <c r="C145" s="278">
        <v>417.75</v>
      </c>
      <c r="D145" s="280">
        <v>425.25</v>
      </c>
      <c r="E145" s="280">
        <v>399.65</v>
      </c>
      <c r="F145" s="280">
        <v>381.54999999999995</v>
      </c>
      <c r="G145" s="280">
        <v>355.94999999999993</v>
      </c>
      <c r="H145" s="280">
        <v>443.35</v>
      </c>
      <c r="I145" s="280">
        <v>468.95000000000005</v>
      </c>
      <c r="J145" s="280">
        <v>487.05000000000007</v>
      </c>
      <c r="K145" s="278">
        <v>450.85</v>
      </c>
      <c r="L145" s="278">
        <v>407.15</v>
      </c>
      <c r="M145" s="278">
        <v>19.330570000000002</v>
      </c>
    </row>
    <row r="146" spans="1:13">
      <c r="A146" s="302">
        <v>137</v>
      </c>
      <c r="B146" s="278" t="s">
        <v>147</v>
      </c>
      <c r="C146" s="278">
        <v>879.55</v>
      </c>
      <c r="D146" s="280">
        <v>869.6</v>
      </c>
      <c r="E146" s="280">
        <v>856.85</v>
      </c>
      <c r="F146" s="280">
        <v>834.15</v>
      </c>
      <c r="G146" s="280">
        <v>821.4</v>
      </c>
      <c r="H146" s="280">
        <v>892.30000000000007</v>
      </c>
      <c r="I146" s="280">
        <v>905.05000000000007</v>
      </c>
      <c r="J146" s="280">
        <v>927.75000000000011</v>
      </c>
      <c r="K146" s="278">
        <v>882.35</v>
      </c>
      <c r="L146" s="278">
        <v>846.9</v>
      </c>
      <c r="M146" s="278">
        <v>15.936159999999999</v>
      </c>
    </row>
    <row r="147" spans="1:13">
      <c r="A147" s="302">
        <v>138</v>
      </c>
      <c r="B147" s="278" t="s">
        <v>148</v>
      </c>
      <c r="C147" s="278">
        <v>77.849999999999994</v>
      </c>
      <c r="D147" s="280">
        <v>79.099999999999994</v>
      </c>
      <c r="E147" s="280">
        <v>75.849999999999994</v>
      </c>
      <c r="F147" s="280">
        <v>73.849999999999994</v>
      </c>
      <c r="G147" s="280">
        <v>70.599999999999994</v>
      </c>
      <c r="H147" s="280">
        <v>81.099999999999994</v>
      </c>
      <c r="I147" s="280">
        <v>84.35</v>
      </c>
      <c r="J147" s="280">
        <v>86.35</v>
      </c>
      <c r="K147" s="278">
        <v>82.35</v>
      </c>
      <c r="L147" s="278">
        <v>77.099999999999994</v>
      </c>
      <c r="M147" s="278">
        <v>145.79866000000001</v>
      </c>
    </row>
    <row r="148" spans="1:13">
      <c r="A148" s="302">
        <v>139</v>
      </c>
      <c r="B148" s="278" t="s">
        <v>269</v>
      </c>
      <c r="C148" s="278">
        <v>801.3</v>
      </c>
      <c r="D148" s="280">
        <v>820.80000000000007</v>
      </c>
      <c r="E148" s="280">
        <v>776.60000000000014</v>
      </c>
      <c r="F148" s="280">
        <v>751.90000000000009</v>
      </c>
      <c r="G148" s="280">
        <v>707.70000000000016</v>
      </c>
      <c r="H148" s="280">
        <v>845.50000000000011</v>
      </c>
      <c r="I148" s="280">
        <v>889.70000000000016</v>
      </c>
      <c r="J148" s="280">
        <v>914.40000000000009</v>
      </c>
      <c r="K148" s="278">
        <v>865</v>
      </c>
      <c r="L148" s="278">
        <v>796.1</v>
      </c>
      <c r="M148" s="278">
        <v>2.3702700000000001</v>
      </c>
    </row>
    <row r="149" spans="1:13">
      <c r="A149" s="302">
        <v>140</v>
      </c>
      <c r="B149" s="278" t="s">
        <v>150</v>
      </c>
      <c r="C149" s="278">
        <v>776.6</v>
      </c>
      <c r="D149" s="280">
        <v>788.05000000000007</v>
      </c>
      <c r="E149" s="280">
        <v>756.55000000000018</v>
      </c>
      <c r="F149" s="280">
        <v>736.50000000000011</v>
      </c>
      <c r="G149" s="280">
        <v>705.00000000000023</v>
      </c>
      <c r="H149" s="280">
        <v>808.10000000000014</v>
      </c>
      <c r="I149" s="280">
        <v>839.59999999999991</v>
      </c>
      <c r="J149" s="280">
        <v>859.65000000000009</v>
      </c>
      <c r="K149" s="278">
        <v>819.55</v>
      </c>
      <c r="L149" s="278">
        <v>768</v>
      </c>
      <c r="M149" s="278">
        <v>27.988790000000002</v>
      </c>
    </row>
    <row r="150" spans="1:13">
      <c r="A150" s="302">
        <v>141</v>
      </c>
      <c r="B150" s="278" t="s">
        <v>270</v>
      </c>
      <c r="C150" s="278">
        <v>588.15</v>
      </c>
      <c r="D150" s="280">
        <v>587.35</v>
      </c>
      <c r="E150" s="280">
        <v>576.80000000000007</v>
      </c>
      <c r="F150" s="280">
        <v>565.45000000000005</v>
      </c>
      <c r="G150" s="280">
        <v>554.90000000000009</v>
      </c>
      <c r="H150" s="280">
        <v>598.70000000000005</v>
      </c>
      <c r="I150" s="280">
        <v>609.25</v>
      </c>
      <c r="J150" s="280">
        <v>620.6</v>
      </c>
      <c r="K150" s="278">
        <v>597.9</v>
      </c>
      <c r="L150" s="278">
        <v>576</v>
      </c>
      <c r="M150" s="278">
        <v>2.1933799999999999</v>
      </c>
    </row>
    <row r="151" spans="1:13">
      <c r="A151" s="302">
        <v>142</v>
      </c>
      <c r="B151" s="278" t="s">
        <v>152</v>
      </c>
      <c r="C151" s="278">
        <v>17.75</v>
      </c>
      <c r="D151" s="280">
        <v>18.166666666666668</v>
      </c>
      <c r="E151" s="280">
        <v>17.333333333333336</v>
      </c>
      <c r="F151" s="280">
        <v>16.916666666666668</v>
      </c>
      <c r="G151" s="280">
        <v>16.083333333333336</v>
      </c>
      <c r="H151" s="280">
        <v>18.583333333333336</v>
      </c>
      <c r="I151" s="280">
        <v>19.416666666666671</v>
      </c>
      <c r="J151" s="280">
        <v>19.833333333333336</v>
      </c>
      <c r="K151" s="278">
        <v>19</v>
      </c>
      <c r="L151" s="278">
        <v>17.75</v>
      </c>
      <c r="M151" s="278">
        <v>84.280190000000005</v>
      </c>
    </row>
    <row r="152" spans="1:13">
      <c r="A152" s="302">
        <v>143</v>
      </c>
      <c r="B152" s="278" t="s">
        <v>271</v>
      </c>
      <c r="C152" s="278">
        <v>19.75</v>
      </c>
      <c r="D152" s="280">
        <v>19.866666666666664</v>
      </c>
      <c r="E152" s="280">
        <v>19.433333333333326</v>
      </c>
      <c r="F152" s="280">
        <v>19.116666666666664</v>
      </c>
      <c r="G152" s="280">
        <v>18.683333333333326</v>
      </c>
      <c r="H152" s="280">
        <v>20.183333333333326</v>
      </c>
      <c r="I152" s="280">
        <v>20.616666666666664</v>
      </c>
      <c r="J152" s="280">
        <v>20.933333333333326</v>
      </c>
      <c r="K152" s="278">
        <v>20.3</v>
      </c>
      <c r="L152" s="278">
        <v>19.55</v>
      </c>
      <c r="M152" s="278">
        <v>31.973099999999999</v>
      </c>
    </row>
    <row r="153" spans="1:13">
      <c r="A153" s="302">
        <v>144</v>
      </c>
      <c r="B153" s="278" t="s">
        <v>156</v>
      </c>
      <c r="C153" s="278">
        <v>71.099999999999994</v>
      </c>
      <c r="D153" s="280">
        <v>72.11666666666666</v>
      </c>
      <c r="E153" s="280">
        <v>69.48333333333332</v>
      </c>
      <c r="F153" s="280">
        <v>67.86666666666666</v>
      </c>
      <c r="G153" s="280">
        <v>65.23333333333332</v>
      </c>
      <c r="H153" s="280">
        <v>73.73333333333332</v>
      </c>
      <c r="I153" s="280">
        <v>76.366666666666674</v>
      </c>
      <c r="J153" s="280">
        <v>77.98333333333332</v>
      </c>
      <c r="K153" s="278">
        <v>74.75</v>
      </c>
      <c r="L153" s="278">
        <v>70.5</v>
      </c>
      <c r="M153" s="278">
        <v>59.09478</v>
      </c>
    </row>
    <row r="154" spans="1:13">
      <c r="A154" s="302">
        <v>145</v>
      </c>
      <c r="B154" s="278" t="s">
        <v>157</v>
      </c>
      <c r="C154" s="278">
        <v>88.9</v>
      </c>
      <c r="D154" s="280">
        <v>89.083333333333329</v>
      </c>
      <c r="E154" s="280">
        <v>87.666666666666657</v>
      </c>
      <c r="F154" s="280">
        <v>86.433333333333323</v>
      </c>
      <c r="G154" s="280">
        <v>85.016666666666652</v>
      </c>
      <c r="H154" s="280">
        <v>90.316666666666663</v>
      </c>
      <c r="I154" s="280">
        <v>91.73333333333332</v>
      </c>
      <c r="J154" s="280">
        <v>92.966666666666669</v>
      </c>
      <c r="K154" s="278">
        <v>90.5</v>
      </c>
      <c r="L154" s="278">
        <v>87.85</v>
      </c>
      <c r="M154" s="278">
        <v>113.6943</v>
      </c>
    </row>
    <row r="155" spans="1:13">
      <c r="A155" s="302">
        <v>146</v>
      </c>
      <c r="B155" s="278" t="s">
        <v>151</v>
      </c>
      <c r="C155" s="278">
        <v>27.5</v>
      </c>
      <c r="D155" s="280">
        <v>28.083333333333332</v>
      </c>
      <c r="E155" s="280">
        <v>26.716666666666665</v>
      </c>
      <c r="F155" s="280">
        <v>25.933333333333334</v>
      </c>
      <c r="G155" s="280">
        <v>24.566666666666666</v>
      </c>
      <c r="H155" s="280">
        <v>28.866666666666664</v>
      </c>
      <c r="I155" s="280">
        <v>30.233333333333331</v>
      </c>
      <c r="J155" s="280">
        <v>31.016666666666662</v>
      </c>
      <c r="K155" s="278">
        <v>29.45</v>
      </c>
      <c r="L155" s="278">
        <v>27.3</v>
      </c>
      <c r="M155" s="278">
        <v>109.93087</v>
      </c>
    </row>
    <row r="156" spans="1:13">
      <c r="A156" s="302">
        <v>147</v>
      </c>
      <c r="B156" s="278" t="s">
        <v>154</v>
      </c>
      <c r="C156" s="278">
        <v>16240.35</v>
      </c>
      <c r="D156" s="280">
        <v>16325.85</v>
      </c>
      <c r="E156" s="280">
        <v>16076.7</v>
      </c>
      <c r="F156" s="280">
        <v>15913.050000000001</v>
      </c>
      <c r="G156" s="280">
        <v>15663.900000000001</v>
      </c>
      <c r="H156" s="280">
        <v>16489.5</v>
      </c>
      <c r="I156" s="280">
        <v>16738.649999999998</v>
      </c>
      <c r="J156" s="280">
        <v>16902.3</v>
      </c>
      <c r="K156" s="278">
        <v>16575</v>
      </c>
      <c r="L156" s="278">
        <v>16162.2</v>
      </c>
      <c r="M156" s="278">
        <v>1.6796199999999999</v>
      </c>
    </row>
    <row r="157" spans="1:13">
      <c r="A157" s="302">
        <v>148</v>
      </c>
      <c r="B157" s="278" t="s">
        <v>3163</v>
      </c>
      <c r="C157" s="278">
        <v>229.2</v>
      </c>
      <c r="D157" s="280">
        <v>230.65</v>
      </c>
      <c r="E157" s="280">
        <v>223.60000000000002</v>
      </c>
      <c r="F157" s="280">
        <v>218.00000000000003</v>
      </c>
      <c r="G157" s="280">
        <v>210.95000000000005</v>
      </c>
      <c r="H157" s="280">
        <v>236.25</v>
      </c>
      <c r="I157" s="280">
        <v>243.3</v>
      </c>
      <c r="J157" s="280">
        <v>248.89999999999998</v>
      </c>
      <c r="K157" s="278">
        <v>237.7</v>
      </c>
      <c r="L157" s="278">
        <v>225.05</v>
      </c>
      <c r="M157" s="278">
        <v>21.044969999999999</v>
      </c>
    </row>
    <row r="158" spans="1:13">
      <c r="A158" s="302">
        <v>149</v>
      </c>
      <c r="B158" s="278" t="s">
        <v>272</v>
      </c>
      <c r="C158" s="278">
        <v>299.95</v>
      </c>
      <c r="D158" s="280">
        <v>307</v>
      </c>
      <c r="E158" s="280">
        <v>290</v>
      </c>
      <c r="F158" s="280">
        <v>280.05</v>
      </c>
      <c r="G158" s="280">
        <v>263.05</v>
      </c>
      <c r="H158" s="280">
        <v>316.95</v>
      </c>
      <c r="I158" s="280">
        <v>333.95</v>
      </c>
      <c r="J158" s="280">
        <v>343.9</v>
      </c>
      <c r="K158" s="278">
        <v>324</v>
      </c>
      <c r="L158" s="278">
        <v>297.05</v>
      </c>
      <c r="M158" s="278">
        <v>8.0639199999999995</v>
      </c>
    </row>
    <row r="159" spans="1:13">
      <c r="A159" s="302">
        <v>150</v>
      </c>
      <c r="B159" s="278" t="s">
        <v>159</v>
      </c>
      <c r="C159" s="278">
        <v>72.900000000000006</v>
      </c>
      <c r="D159" s="280">
        <v>74.083333333333343</v>
      </c>
      <c r="E159" s="280">
        <v>71.216666666666683</v>
      </c>
      <c r="F159" s="280">
        <v>69.533333333333346</v>
      </c>
      <c r="G159" s="280">
        <v>66.666666666666686</v>
      </c>
      <c r="H159" s="280">
        <v>75.76666666666668</v>
      </c>
      <c r="I159" s="280">
        <v>78.633333333333354</v>
      </c>
      <c r="J159" s="280">
        <v>80.316666666666677</v>
      </c>
      <c r="K159" s="278">
        <v>76.95</v>
      </c>
      <c r="L159" s="278">
        <v>72.400000000000006</v>
      </c>
      <c r="M159" s="278">
        <v>130.15451999999999</v>
      </c>
    </row>
    <row r="160" spans="1:13">
      <c r="A160" s="302">
        <v>151</v>
      </c>
      <c r="B160" s="278" t="s">
        <v>158</v>
      </c>
      <c r="C160" s="278">
        <v>78.75</v>
      </c>
      <c r="D160" s="280">
        <v>78.13333333333334</v>
      </c>
      <c r="E160" s="280">
        <v>69.616666666666674</v>
      </c>
      <c r="F160" s="280">
        <v>60.483333333333334</v>
      </c>
      <c r="G160" s="280">
        <v>51.966666666666669</v>
      </c>
      <c r="H160" s="280">
        <v>87.26666666666668</v>
      </c>
      <c r="I160" s="280">
        <v>95.78333333333336</v>
      </c>
      <c r="J160" s="280">
        <v>104.91666666666669</v>
      </c>
      <c r="K160" s="278">
        <v>86.65</v>
      </c>
      <c r="L160" s="278">
        <v>69</v>
      </c>
      <c r="M160" s="278">
        <v>18.451809999999998</v>
      </c>
    </row>
    <row r="161" spans="1:13">
      <c r="A161" s="302">
        <v>152</v>
      </c>
      <c r="B161" s="278" t="s">
        <v>273</v>
      </c>
      <c r="C161" s="278">
        <v>2585.0500000000002</v>
      </c>
      <c r="D161" s="280">
        <v>2600.35</v>
      </c>
      <c r="E161" s="280">
        <v>2550.6999999999998</v>
      </c>
      <c r="F161" s="280">
        <v>2516.35</v>
      </c>
      <c r="G161" s="280">
        <v>2466.6999999999998</v>
      </c>
      <c r="H161" s="280">
        <v>2634.7</v>
      </c>
      <c r="I161" s="280">
        <v>2684.3500000000004</v>
      </c>
      <c r="J161" s="280">
        <v>2718.7</v>
      </c>
      <c r="K161" s="278">
        <v>2650</v>
      </c>
      <c r="L161" s="278">
        <v>2566</v>
      </c>
      <c r="M161" s="278">
        <v>0.50531000000000004</v>
      </c>
    </row>
    <row r="162" spans="1:13">
      <c r="A162" s="302">
        <v>153</v>
      </c>
      <c r="B162" s="278" t="s">
        <v>274</v>
      </c>
      <c r="C162" s="278">
        <v>1451.95</v>
      </c>
      <c r="D162" s="280">
        <v>1457.0833333333333</v>
      </c>
      <c r="E162" s="280">
        <v>1420.4166666666665</v>
      </c>
      <c r="F162" s="280">
        <v>1388.8833333333332</v>
      </c>
      <c r="G162" s="280">
        <v>1352.2166666666665</v>
      </c>
      <c r="H162" s="280">
        <v>1488.6166666666666</v>
      </c>
      <c r="I162" s="280">
        <v>1525.2833333333331</v>
      </c>
      <c r="J162" s="280">
        <v>1556.8166666666666</v>
      </c>
      <c r="K162" s="278">
        <v>1493.75</v>
      </c>
      <c r="L162" s="278">
        <v>1425.55</v>
      </c>
      <c r="M162" s="278">
        <v>1.90998</v>
      </c>
    </row>
    <row r="163" spans="1:13">
      <c r="A163" s="302">
        <v>154</v>
      </c>
      <c r="B163" s="278" t="s">
        <v>275</v>
      </c>
      <c r="C163" s="278">
        <v>173.85</v>
      </c>
      <c r="D163" s="280">
        <v>174.95000000000002</v>
      </c>
      <c r="E163" s="280">
        <v>169.90000000000003</v>
      </c>
      <c r="F163" s="280">
        <v>165.95000000000002</v>
      </c>
      <c r="G163" s="280">
        <v>160.90000000000003</v>
      </c>
      <c r="H163" s="280">
        <v>178.90000000000003</v>
      </c>
      <c r="I163" s="280">
        <v>183.95000000000005</v>
      </c>
      <c r="J163" s="280">
        <v>187.90000000000003</v>
      </c>
      <c r="K163" s="278">
        <v>180</v>
      </c>
      <c r="L163" s="278">
        <v>171</v>
      </c>
      <c r="M163" s="278">
        <v>3.6018500000000002</v>
      </c>
    </row>
    <row r="164" spans="1:13">
      <c r="A164" s="302">
        <v>155</v>
      </c>
      <c r="B164" s="278" t="s">
        <v>160</v>
      </c>
      <c r="C164" s="278">
        <v>17709.349999999999</v>
      </c>
      <c r="D164" s="280">
        <v>17632.833333333332</v>
      </c>
      <c r="E164" s="280">
        <v>17211.666666666664</v>
      </c>
      <c r="F164" s="280">
        <v>16713.983333333334</v>
      </c>
      <c r="G164" s="280">
        <v>16292.816666666666</v>
      </c>
      <c r="H164" s="280">
        <v>18130.516666666663</v>
      </c>
      <c r="I164" s="280">
        <v>18551.683333333327</v>
      </c>
      <c r="J164" s="280">
        <v>19049.366666666661</v>
      </c>
      <c r="K164" s="278">
        <v>18054</v>
      </c>
      <c r="L164" s="278">
        <v>17135.150000000001</v>
      </c>
      <c r="M164" s="278">
        <v>0.48138999999999998</v>
      </c>
    </row>
    <row r="165" spans="1:13">
      <c r="A165" s="302">
        <v>156</v>
      </c>
      <c r="B165" s="278" t="s">
        <v>162</v>
      </c>
      <c r="C165" s="278">
        <v>219.5</v>
      </c>
      <c r="D165" s="280">
        <v>222.66666666666666</v>
      </c>
      <c r="E165" s="280">
        <v>214.33333333333331</v>
      </c>
      <c r="F165" s="280">
        <v>209.16666666666666</v>
      </c>
      <c r="G165" s="280">
        <v>200.83333333333331</v>
      </c>
      <c r="H165" s="280">
        <v>227.83333333333331</v>
      </c>
      <c r="I165" s="280">
        <v>236.16666666666663</v>
      </c>
      <c r="J165" s="280">
        <v>241.33333333333331</v>
      </c>
      <c r="K165" s="278">
        <v>231</v>
      </c>
      <c r="L165" s="278">
        <v>217.5</v>
      </c>
      <c r="M165" s="278">
        <v>28.55697</v>
      </c>
    </row>
    <row r="166" spans="1:13">
      <c r="A166" s="302">
        <v>157</v>
      </c>
      <c r="B166" s="278" t="s">
        <v>276</v>
      </c>
      <c r="C166" s="278">
        <v>4201.2</v>
      </c>
      <c r="D166" s="280">
        <v>4245.2333333333336</v>
      </c>
      <c r="E166" s="280">
        <v>4111.5166666666673</v>
      </c>
      <c r="F166" s="280">
        <v>4021.8333333333339</v>
      </c>
      <c r="G166" s="280">
        <v>3888.1166666666677</v>
      </c>
      <c r="H166" s="280">
        <v>4334.916666666667</v>
      </c>
      <c r="I166" s="280">
        <v>4468.6333333333341</v>
      </c>
      <c r="J166" s="280">
        <v>4558.3166666666666</v>
      </c>
      <c r="K166" s="278">
        <v>4378.95</v>
      </c>
      <c r="L166" s="278">
        <v>4155.55</v>
      </c>
      <c r="M166" s="278">
        <v>0.56001000000000001</v>
      </c>
    </row>
    <row r="167" spans="1:13">
      <c r="A167" s="302">
        <v>158</v>
      </c>
      <c r="B167" s="278" t="s">
        <v>164</v>
      </c>
      <c r="C167" s="278">
        <v>1342.65</v>
      </c>
      <c r="D167" s="280">
        <v>1349.5666666666666</v>
      </c>
      <c r="E167" s="280">
        <v>1323.0833333333333</v>
      </c>
      <c r="F167" s="280">
        <v>1303.5166666666667</v>
      </c>
      <c r="G167" s="280">
        <v>1277.0333333333333</v>
      </c>
      <c r="H167" s="280">
        <v>1369.1333333333332</v>
      </c>
      <c r="I167" s="280">
        <v>1395.6166666666668</v>
      </c>
      <c r="J167" s="280">
        <v>1415.1833333333332</v>
      </c>
      <c r="K167" s="278">
        <v>1376.05</v>
      </c>
      <c r="L167" s="278">
        <v>1330</v>
      </c>
      <c r="M167" s="278">
        <v>7.7010500000000004</v>
      </c>
    </row>
    <row r="168" spans="1:13">
      <c r="A168" s="302">
        <v>159</v>
      </c>
      <c r="B168" s="278" t="s">
        <v>161</v>
      </c>
      <c r="C168" s="278">
        <v>872.6</v>
      </c>
      <c r="D168" s="280">
        <v>873.68333333333339</v>
      </c>
      <c r="E168" s="280">
        <v>844.26666666666677</v>
      </c>
      <c r="F168" s="280">
        <v>815.93333333333339</v>
      </c>
      <c r="G168" s="280">
        <v>786.51666666666677</v>
      </c>
      <c r="H168" s="280">
        <v>902.01666666666677</v>
      </c>
      <c r="I168" s="280">
        <v>931.43333333333328</v>
      </c>
      <c r="J168" s="280">
        <v>959.76666666666677</v>
      </c>
      <c r="K168" s="278">
        <v>903.1</v>
      </c>
      <c r="L168" s="278">
        <v>845.35</v>
      </c>
      <c r="M168" s="278">
        <v>19.07657</v>
      </c>
    </row>
    <row r="169" spans="1:13">
      <c r="A169" s="302">
        <v>160</v>
      </c>
      <c r="B169" s="278" t="s">
        <v>163</v>
      </c>
      <c r="C169" s="278">
        <v>81.25</v>
      </c>
      <c r="D169" s="280">
        <v>82.083333333333329</v>
      </c>
      <c r="E169" s="280">
        <v>79.466666666666654</v>
      </c>
      <c r="F169" s="280">
        <v>77.683333333333323</v>
      </c>
      <c r="G169" s="280">
        <v>75.066666666666649</v>
      </c>
      <c r="H169" s="280">
        <v>83.86666666666666</v>
      </c>
      <c r="I169" s="280">
        <v>86.483333333333334</v>
      </c>
      <c r="J169" s="280">
        <v>88.266666666666666</v>
      </c>
      <c r="K169" s="278">
        <v>84.7</v>
      </c>
      <c r="L169" s="278">
        <v>80.3</v>
      </c>
      <c r="M169" s="278">
        <v>58.578279999999999</v>
      </c>
    </row>
    <row r="170" spans="1:13">
      <c r="A170" s="302">
        <v>161</v>
      </c>
      <c r="B170" s="278" t="s">
        <v>166</v>
      </c>
      <c r="C170" s="278">
        <v>154.5</v>
      </c>
      <c r="D170" s="280">
        <v>156</v>
      </c>
      <c r="E170" s="280">
        <v>151.80000000000001</v>
      </c>
      <c r="F170" s="280">
        <v>149.10000000000002</v>
      </c>
      <c r="G170" s="280">
        <v>144.90000000000003</v>
      </c>
      <c r="H170" s="280">
        <v>158.69999999999999</v>
      </c>
      <c r="I170" s="280">
        <v>162.89999999999998</v>
      </c>
      <c r="J170" s="280">
        <v>165.59999999999997</v>
      </c>
      <c r="K170" s="278">
        <v>160.19999999999999</v>
      </c>
      <c r="L170" s="278">
        <v>153.30000000000001</v>
      </c>
      <c r="M170" s="278">
        <v>185.05341000000001</v>
      </c>
    </row>
    <row r="171" spans="1:13">
      <c r="A171" s="302">
        <v>162</v>
      </c>
      <c r="B171" s="278" t="s">
        <v>277</v>
      </c>
      <c r="C171" s="278">
        <v>139</v>
      </c>
      <c r="D171" s="280">
        <v>143.31666666666666</v>
      </c>
      <c r="E171" s="280">
        <v>133.73333333333332</v>
      </c>
      <c r="F171" s="280">
        <v>128.46666666666667</v>
      </c>
      <c r="G171" s="280">
        <v>118.88333333333333</v>
      </c>
      <c r="H171" s="280">
        <v>148.58333333333331</v>
      </c>
      <c r="I171" s="280">
        <v>158.16666666666669</v>
      </c>
      <c r="J171" s="280">
        <v>163.43333333333331</v>
      </c>
      <c r="K171" s="278">
        <v>152.9</v>
      </c>
      <c r="L171" s="278">
        <v>138.05000000000001</v>
      </c>
      <c r="M171" s="278">
        <v>11.296430000000001</v>
      </c>
    </row>
    <row r="172" spans="1:13">
      <c r="A172" s="302">
        <v>163</v>
      </c>
      <c r="B172" s="278" t="s">
        <v>278</v>
      </c>
      <c r="C172" s="278">
        <v>10077.35</v>
      </c>
      <c r="D172" s="280">
        <v>10023.766666666666</v>
      </c>
      <c r="E172" s="280">
        <v>9947.5333333333328</v>
      </c>
      <c r="F172" s="280">
        <v>9817.7166666666672</v>
      </c>
      <c r="G172" s="280">
        <v>9741.4833333333336</v>
      </c>
      <c r="H172" s="280">
        <v>10153.583333333332</v>
      </c>
      <c r="I172" s="280">
        <v>10229.816666666666</v>
      </c>
      <c r="J172" s="280">
        <v>10359.633333333331</v>
      </c>
      <c r="K172" s="278">
        <v>10100</v>
      </c>
      <c r="L172" s="278">
        <v>9893.9500000000007</v>
      </c>
      <c r="M172" s="278">
        <v>2.1409999999999998E-2</v>
      </c>
    </row>
    <row r="173" spans="1:13">
      <c r="A173" s="302">
        <v>164</v>
      </c>
      <c r="B173" s="278" t="s">
        <v>165</v>
      </c>
      <c r="C173" s="278">
        <v>27.35</v>
      </c>
      <c r="D173" s="280">
        <v>27.683333333333334</v>
      </c>
      <c r="E173" s="280">
        <v>26.416666666666668</v>
      </c>
      <c r="F173" s="280">
        <v>25.483333333333334</v>
      </c>
      <c r="G173" s="280">
        <v>24.216666666666669</v>
      </c>
      <c r="H173" s="280">
        <v>28.616666666666667</v>
      </c>
      <c r="I173" s="280">
        <v>29.883333333333333</v>
      </c>
      <c r="J173" s="280">
        <v>30.816666666666666</v>
      </c>
      <c r="K173" s="278">
        <v>28.95</v>
      </c>
      <c r="L173" s="278">
        <v>26.75</v>
      </c>
      <c r="M173" s="278">
        <v>285.20479999999998</v>
      </c>
    </row>
    <row r="174" spans="1:13">
      <c r="A174" s="302">
        <v>165</v>
      </c>
      <c r="B174" s="278" t="s">
        <v>279</v>
      </c>
      <c r="C174" s="278">
        <v>169.25</v>
      </c>
      <c r="D174" s="280">
        <v>170.75</v>
      </c>
      <c r="E174" s="280">
        <v>165.5</v>
      </c>
      <c r="F174" s="280">
        <v>161.75</v>
      </c>
      <c r="G174" s="280">
        <v>156.5</v>
      </c>
      <c r="H174" s="280">
        <v>174.5</v>
      </c>
      <c r="I174" s="280">
        <v>179.75</v>
      </c>
      <c r="J174" s="280">
        <v>183.5</v>
      </c>
      <c r="K174" s="278">
        <v>176</v>
      </c>
      <c r="L174" s="278">
        <v>167</v>
      </c>
      <c r="M174" s="278">
        <v>1.51966</v>
      </c>
    </row>
    <row r="175" spans="1:13">
      <c r="A175" s="302">
        <v>166</v>
      </c>
      <c r="B175" s="278" t="s">
        <v>169</v>
      </c>
      <c r="C175" s="278">
        <v>109.4</v>
      </c>
      <c r="D175" s="280">
        <v>113.01666666666665</v>
      </c>
      <c r="E175" s="280">
        <v>105.23333333333331</v>
      </c>
      <c r="F175" s="280">
        <v>101.06666666666665</v>
      </c>
      <c r="G175" s="280">
        <v>93.283333333333303</v>
      </c>
      <c r="H175" s="280">
        <v>117.18333333333331</v>
      </c>
      <c r="I175" s="280">
        <v>124.96666666666667</v>
      </c>
      <c r="J175" s="280">
        <v>129.13333333333333</v>
      </c>
      <c r="K175" s="278">
        <v>120.8</v>
      </c>
      <c r="L175" s="278">
        <v>108.85</v>
      </c>
      <c r="M175" s="278">
        <v>309.32402999999999</v>
      </c>
    </row>
    <row r="176" spans="1:13">
      <c r="A176" s="302">
        <v>167</v>
      </c>
      <c r="B176" s="278" t="s">
        <v>170</v>
      </c>
      <c r="C176" s="278">
        <v>90.55</v>
      </c>
      <c r="D176" s="280">
        <v>93.033333333333346</v>
      </c>
      <c r="E176" s="280">
        <v>87.516666666666694</v>
      </c>
      <c r="F176" s="280">
        <v>84.483333333333348</v>
      </c>
      <c r="G176" s="280">
        <v>78.966666666666697</v>
      </c>
      <c r="H176" s="280">
        <v>96.066666666666691</v>
      </c>
      <c r="I176" s="280">
        <v>101.58333333333334</v>
      </c>
      <c r="J176" s="280">
        <v>104.61666666666669</v>
      </c>
      <c r="K176" s="278">
        <v>98.55</v>
      </c>
      <c r="L176" s="278">
        <v>90</v>
      </c>
      <c r="M176" s="278">
        <v>108.56572</v>
      </c>
    </row>
    <row r="177" spans="1:13">
      <c r="A177" s="302">
        <v>168</v>
      </c>
      <c r="B177" s="278" t="s">
        <v>280</v>
      </c>
      <c r="C177" s="278">
        <v>505.75</v>
      </c>
      <c r="D177" s="280">
        <v>511.43333333333334</v>
      </c>
      <c r="E177" s="280">
        <v>497.31666666666672</v>
      </c>
      <c r="F177" s="280">
        <v>488.88333333333338</v>
      </c>
      <c r="G177" s="280">
        <v>474.76666666666677</v>
      </c>
      <c r="H177" s="280">
        <v>519.86666666666667</v>
      </c>
      <c r="I177" s="280">
        <v>533.98333333333335</v>
      </c>
      <c r="J177" s="280">
        <v>542.41666666666663</v>
      </c>
      <c r="K177" s="278">
        <v>525.54999999999995</v>
      </c>
      <c r="L177" s="278">
        <v>503</v>
      </c>
      <c r="M177" s="278">
        <v>0.59519</v>
      </c>
    </row>
    <row r="178" spans="1:13">
      <c r="A178" s="302">
        <v>169</v>
      </c>
      <c r="B178" s="278" t="s">
        <v>171</v>
      </c>
      <c r="C178" s="278">
        <v>1440.75</v>
      </c>
      <c r="D178" s="280">
        <v>1450.25</v>
      </c>
      <c r="E178" s="280">
        <v>1418.5</v>
      </c>
      <c r="F178" s="280">
        <v>1396.25</v>
      </c>
      <c r="G178" s="280">
        <v>1364.5</v>
      </c>
      <c r="H178" s="280">
        <v>1472.5</v>
      </c>
      <c r="I178" s="280">
        <v>1504.25</v>
      </c>
      <c r="J178" s="280">
        <v>1526.5</v>
      </c>
      <c r="K178" s="278">
        <v>1482</v>
      </c>
      <c r="L178" s="278">
        <v>1428</v>
      </c>
      <c r="M178" s="278">
        <v>289.81619999999998</v>
      </c>
    </row>
    <row r="179" spans="1:13">
      <c r="A179" s="302">
        <v>170</v>
      </c>
      <c r="B179" s="278" t="s">
        <v>281</v>
      </c>
      <c r="C179" s="278">
        <v>700.75</v>
      </c>
      <c r="D179" s="280">
        <v>715.06666666666661</v>
      </c>
      <c r="E179" s="280">
        <v>680.13333333333321</v>
      </c>
      <c r="F179" s="280">
        <v>659.51666666666665</v>
      </c>
      <c r="G179" s="280">
        <v>624.58333333333326</v>
      </c>
      <c r="H179" s="280">
        <v>735.68333333333317</v>
      </c>
      <c r="I179" s="280">
        <v>770.61666666666656</v>
      </c>
      <c r="J179" s="280">
        <v>791.23333333333312</v>
      </c>
      <c r="K179" s="278">
        <v>750</v>
      </c>
      <c r="L179" s="278">
        <v>694.45</v>
      </c>
      <c r="M179" s="278">
        <v>17.059940000000001</v>
      </c>
    </row>
    <row r="180" spans="1:13">
      <c r="A180" s="302">
        <v>171</v>
      </c>
      <c r="B180" s="278" t="s">
        <v>176</v>
      </c>
      <c r="C180" s="278">
        <v>3423.2</v>
      </c>
      <c r="D180" s="280">
        <v>3470.0666666666671</v>
      </c>
      <c r="E180" s="280">
        <v>3350.1333333333341</v>
      </c>
      <c r="F180" s="280">
        <v>3277.0666666666671</v>
      </c>
      <c r="G180" s="280">
        <v>3157.1333333333341</v>
      </c>
      <c r="H180" s="280">
        <v>3543.1333333333341</v>
      </c>
      <c r="I180" s="280">
        <v>3663.0666666666675</v>
      </c>
      <c r="J180" s="280">
        <v>3736.1333333333341</v>
      </c>
      <c r="K180" s="278">
        <v>3590</v>
      </c>
      <c r="L180" s="278">
        <v>3397</v>
      </c>
      <c r="M180" s="278">
        <v>1.58874</v>
      </c>
    </row>
    <row r="181" spans="1:13">
      <c r="A181" s="302">
        <v>172</v>
      </c>
      <c r="B181" s="278" t="s">
        <v>174</v>
      </c>
      <c r="C181" s="278">
        <v>18152.7</v>
      </c>
      <c r="D181" s="280">
        <v>18464.05</v>
      </c>
      <c r="E181" s="280">
        <v>17688.649999999998</v>
      </c>
      <c r="F181" s="280">
        <v>17224.599999999999</v>
      </c>
      <c r="G181" s="280">
        <v>16449.199999999997</v>
      </c>
      <c r="H181" s="280">
        <v>18928.099999999999</v>
      </c>
      <c r="I181" s="280">
        <v>19703.5</v>
      </c>
      <c r="J181" s="280">
        <v>20167.55</v>
      </c>
      <c r="K181" s="278">
        <v>19239.45</v>
      </c>
      <c r="L181" s="278">
        <v>18000</v>
      </c>
      <c r="M181" s="278">
        <v>0.66739999999999999</v>
      </c>
    </row>
    <row r="182" spans="1:13">
      <c r="A182" s="302">
        <v>173</v>
      </c>
      <c r="B182" s="278" t="s">
        <v>177</v>
      </c>
      <c r="C182" s="278">
        <v>576.15</v>
      </c>
      <c r="D182" s="280">
        <v>598.05000000000007</v>
      </c>
      <c r="E182" s="280">
        <v>551.70000000000016</v>
      </c>
      <c r="F182" s="280">
        <v>527.25000000000011</v>
      </c>
      <c r="G182" s="280">
        <v>480.9000000000002</v>
      </c>
      <c r="H182" s="280">
        <v>622.50000000000011</v>
      </c>
      <c r="I182" s="280">
        <v>668.85</v>
      </c>
      <c r="J182" s="280">
        <v>693.30000000000007</v>
      </c>
      <c r="K182" s="278">
        <v>644.4</v>
      </c>
      <c r="L182" s="278">
        <v>573.6</v>
      </c>
      <c r="M182" s="278">
        <v>70.385249999999999</v>
      </c>
    </row>
    <row r="183" spans="1:13">
      <c r="A183" s="302">
        <v>174</v>
      </c>
      <c r="B183" s="278" t="s">
        <v>175</v>
      </c>
      <c r="C183" s="278">
        <v>997.05</v>
      </c>
      <c r="D183" s="280">
        <v>1024.0166666666667</v>
      </c>
      <c r="E183" s="280">
        <v>963.0333333333333</v>
      </c>
      <c r="F183" s="280">
        <v>929.01666666666665</v>
      </c>
      <c r="G183" s="280">
        <v>868.0333333333333</v>
      </c>
      <c r="H183" s="280">
        <v>1058.0333333333333</v>
      </c>
      <c r="I183" s="280">
        <v>1119.0166666666664</v>
      </c>
      <c r="J183" s="280">
        <v>1153.0333333333333</v>
      </c>
      <c r="K183" s="278">
        <v>1085</v>
      </c>
      <c r="L183" s="278">
        <v>990</v>
      </c>
      <c r="M183" s="278">
        <v>7.2049300000000001</v>
      </c>
    </row>
    <row r="184" spans="1:13">
      <c r="A184" s="302">
        <v>175</v>
      </c>
      <c r="B184" s="278" t="s">
        <v>173</v>
      </c>
      <c r="C184" s="278">
        <v>155.30000000000001</v>
      </c>
      <c r="D184" s="280">
        <v>158.9</v>
      </c>
      <c r="E184" s="280">
        <v>151.4</v>
      </c>
      <c r="F184" s="280">
        <v>147.5</v>
      </c>
      <c r="G184" s="280">
        <v>140</v>
      </c>
      <c r="H184" s="280">
        <v>162.80000000000001</v>
      </c>
      <c r="I184" s="280">
        <v>170.3</v>
      </c>
      <c r="J184" s="280">
        <v>174.20000000000002</v>
      </c>
      <c r="K184" s="278">
        <v>166.4</v>
      </c>
      <c r="L184" s="278">
        <v>155</v>
      </c>
      <c r="M184" s="278">
        <v>773.50888999999995</v>
      </c>
    </row>
    <row r="185" spans="1:13">
      <c r="A185" s="302">
        <v>176</v>
      </c>
      <c r="B185" s="278" t="s">
        <v>172</v>
      </c>
      <c r="C185" s="278">
        <v>27.45</v>
      </c>
      <c r="D185" s="280">
        <v>28.066666666666663</v>
      </c>
      <c r="E185" s="280">
        <v>26.533333333333324</v>
      </c>
      <c r="F185" s="280">
        <v>25.61666666666666</v>
      </c>
      <c r="G185" s="280">
        <v>24.083333333333321</v>
      </c>
      <c r="H185" s="280">
        <v>28.983333333333327</v>
      </c>
      <c r="I185" s="280">
        <v>30.516666666666666</v>
      </c>
      <c r="J185" s="280">
        <v>31.43333333333333</v>
      </c>
      <c r="K185" s="278">
        <v>29.6</v>
      </c>
      <c r="L185" s="278">
        <v>27.15</v>
      </c>
      <c r="M185" s="278">
        <v>230.59521000000001</v>
      </c>
    </row>
    <row r="186" spans="1:13">
      <c r="A186" s="302">
        <v>177</v>
      </c>
      <c r="B186" s="278" t="s">
        <v>282</v>
      </c>
      <c r="C186" s="278">
        <v>95.05</v>
      </c>
      <c r="D186" s="280">
        <v>96.84999999999998</v>
      </c>
      <c r="E186" s="280">
        <v>92.299999999999955</v>
      </c>
      <c r="F186" s="280">
        <v>89.549999999999969</v>
      </c>
      <c r="G186" s="280">
        <v>84.999999999999943</v>
      </c>
      <c r="H186" s="280">
        <v>99.599999999999966</v>
      </c>
      <c r="I186" s="280">
        <v>104.15</v>
      </c>
      <c r="J186" s="280">
        <v>106.89999999999998</v>
      </c>
      <c r="K186" s="278">
        <v>101.4</v>
      </c>
      <c r="L186" s="278">
        <v>94.1</v>
      </c>
      <c r="M186" s="278">
        <v>13.750679999999999</v>
      </c>
    </row>
    <row r="187" spans="1:13">
      <c r="A187" s="302">
        <v>178</v>
      </c>
      <c r="B187" s="278" t="s">
        <v>179</v>
      </c>
      <c r="C187" s="278">
        <v>440.7</v>
      </c>
      <c r="D187" s="280">
        <v>443.18333333333334</v>
      </c>
      <c r="E187" s="280">
        <v>431.76666666666665</v>
      </c>
      <c r="F187" s="280">
        <v>422.83333333333331</v>
      </c>
      <c r="G187" s="280">
        <v>411.41666666666663</v>
      </c>
      <c r="H187" s="280">
        <v>452.11666666666667</v>
      </c>
      <c r="I187" s="280">
        <v>463.5333333333333</v>
      </c>
      <c r="J187" s="280">
        <v>472.4666666666667</v>
      </c>
      <c r="K187" s="278">
        <v>454.6</v>
      </c>
      <c r="L187" s="278">
        <v>434.25</v>
      </c>
      <c r="M187" s="278">
        <v>90.675120000000007</v>
      </c>
    </row>
    <row r="188" spans="1:13">
      <c r="A188" s="302">
        <v>179</v>
      </c>
      <c r="B188" s="278" t="s">
        <v>180</v>
      </c>
      <c r="C188" s="278">
        <v>358.05</v>
      </c>
      <c r="D188" s="280">
        <v>367.51666666666665</v>
      </c>
      <c r="E188" s="280">
        <v>346.0333333333333</v>
      </c>
      <c r="F188" s="280">
        <v>334.01666666666665</v>
      </c>
      <c r="G188" s="280">
        <v>312.5333333333333</v>
      </c>
      <c r="H188" s="280">
        <v>379.5333333333333</v>
      </c>
      <c r="I188" s="280">
        <v>401.01666666666665</v>
      </c>
      <c r="J188" s="280">
        <v>413.0333333333333</v>
      </c>
      <c r="K188" s="278">
        <v>389</v>
      </c>
      <c r="L188" s="278">
        <v>355.5</v>
      </c>
      <c r="M188" s="278">
        <v>20.977519999999998</v>
      </c>
    </row>
    <row r="189" spans="1:13">
      <c r="A189" s="302">
        <v>180</v>
      </c>
      <c r="B189" s="278" t="s">
        <v>283</v>
      </c>
      <c r="C189" s="278">
        <v>335.4</v>
      </c>
      <c r="D189" s="280">
        <v>336.11666666666662</v>
      </c>
      <c r="E189" s="280">
        <v>330.73333333333323</v>
      </c>
      <c r="F189" s="280">
        <v>326.06666666666661</v>
      </c>
      <c r="G189" s="280">
        <v>320.68333333333322</v>
      </c>
      <c r="H189" s="280">
        <v>340.78333333333325</v>
      </c>
      <c r="I189" s="280">
        <v>346.16666666666657</v>
      </c>
      <c r="J189" s="280">
        <v>350.83333333333326</v>
      </c>
      <c r="K189" s="278">
        <v>341.5</v>
      </c>
      <c r="L189" s="278">
        <v>331.45</v>
      </c>
      <c r="M189" s="278">
        <v>2.6775000000000002</v>
      </c>
    </row>
    <row r="190" spans="1:13">
      <c r="A190" s="302">
        <v>181</v>
      </c>
      <c r="B190" s="278" t="s">
        <v>193</v>
      </c>
      <c r="C190" s="278">
        <v>305.8</v>
      </c>
      <c r="D190" s="280">
        <v>316.43333333333334</v>
      </c>
      <c r="E190" s="280">
        <v>291.86666666666667</v>
      </c>
      <c r="F190" s="280">
        <v>277.93333333333334</v>
      </c>
      <c r="G190" s="280">
        <v>253.36666666666667</v>
      </c>
      <c r="H190" s="280">
        <v>330.36666666666667</v>
      </c>
      <c r="I190" s="280">
        <v>354.93333333333339</v>
      </c>
      <c r="J190" s="280">
        <v>368.86666666666667</v>
      </c>
      <c r="K190" s="278">
        <v>341</v>
      </c>
      <c r="L190" s="278">
        <v>302.5</v>
      </c>
      <c r="M190" s="278">
        <v>42.323799999999999</v>
      </c>
    </row>
    <row r="191" spans="1:13">
      <c r="A191" s="302">
        <v>182</v>
      </c>
      <c r="B191" s="278" t="s">
        <v>188</v>
      </c>
      <c r="C191" s="278">
        <v>1945.6</v>
      </c>
      <c r="D191" s="280">
        <v>1923.55</v>
      </c>
      <c r="E191" s="280">
        <v>1894.1499999999999</v>
      </c>
      <c r="F191" s="280">
        <v>1842.6999999999998</v>
      </c>
      <c r="G191" s="280">
        <v>1813.2999999999997</v>
      </c>
      <c r="H191" s="280">
        <v>1975</v>
      </c>
      <c r="I191" s="280">
        <v>2004.4</v>
      </c>
      <c r="J191" s="280">
        <v>2055.8500000000004</v>
      </c>
      <c r="K191" s="278">
        <v>1952.95</v>
      </c>
      <c r="L191" s="278">
        <v>1872.1</v>
      </c>
      <c r="M191" s="278">
        <v>37.278959999999998</v>
      </c>
    </row>
    <row r="192" spans="1:13">
      <c r="A192" s="302">
        <v>183</v>
      </c>
      <c r="B192" s="278" t="s">
        <v>3466</v>
      </c>
      <c r="C192" s="278">
        <v>347.1</v>
      </c>
      <c r="D192" s="280">
        <v>348.76666666666671</v>
      </c>
      <c r="E192" s="280">
        <v>341.73333333333341</v>
      </c>
      <c r="F192" s="280">
        <v>336.36666666666667</v>
      </c>
      <c r="G192" s="280">
        <v>329.33333333333337</v>
      </c>
      <c r="H192" s="280">
        <v>354.13333333333344</v>
      </c>
      <c r="I192" s="280">
        <v>361.16666666666674</v>
      </c>
      <c r="J192" s="280">
        <v>366.53333333333347</v>
      </c>
      <c r="K192" s="278">
        <v>355.8</v>
      </c>
      <c r="L192" s="278">
        <v>343.4</v>
      </c>
      <c r="M192" s="278">
        <v>41.814549999999997</v>
      </c>
    </row>
    <row r="193" spans="1:13">
      <c r="A193" s="302">
        <v>184</v>
      </c>
      <c r="B193" s="278" t="s">
        <v>185</v>
      </c>
      <c r="C193" s="278">
        <v>33.75</v>
      </c>
      <c r="D193" s="280">
        <v>34.183333333333337</v>
      </c>
      <c r="E193" s="280">
        <v>32.966666666666676</v>
      </c>
      <c r="F193" s="280">
        <v>32.183333333333337</v>
      </c>
      <c r="G193" s="280">
        <v>30.966666666666676</v>
      </c>
      <c r="H193" s="280">
        <v>34.966666666666676</v>
      </c>
      <c r="I193" s="280">
        <v>36.183333333333344</v>
      </c>
      <c r="J193" s="280">
        <v>36.966666666666676</v>
      </c>
      <c r="K193" s="278">
        <v>35.4</v>
      </c>
      <c r="L193" s="278">
        <v>33.4</v>
      </c>
      <c r="M193" s="278">
        <v>31.167529999999999</v>
      </c>
    </row>
    <row r="194" spans="1:13">
      <c r="A194" s="302">
        <v>185</v>
      </c>
      <c r="B194" s="278" t="s">
        <v>184</v>
      </c>
      <c r="C194" s="278">
        <v>80.650000000000006</v>
      </c>
      <c r="D194" s="280">
        <v>81.583333333333329</v>
      </c>
      <c r="E194" s="280">
        <v>78.666666666666657</v>
      </c>
      <c r="F194" s="280">
        <v>76.683333333333323</v>
      </c>
      <c r="G194" s="280">
        <v>73.766666666666652</v>
      </c>
      <c r="H194" s="280">
        <v>83.566666666666663</v>
      </c>
      <c r="I194" s="280">
        <v>86.48333333333332</v>
      </c>
      <c r="J194" s="280">
        <v>88.466666666666669</v>
      </c>
      <c r="K194" s="278">
        <v>84.5</v>
      </c>
      <c r="L194" s="278">
        <v>79.599999999999994</v>
      </c>
      <c r="M194" s="278">
        <v>442.21575000000001</v>
      </c>
    </row>
    <row r="195" spans="1:13">
      <c r="A195" s="302">
        <v>186</v>
      </c>
      <c r="B195" s="278" t="s">
        <v>186</v>
      </c>
      <c r="C195" s="278">
        <v>31.3</v>
      </c>
      <c r="D195" s="280">
        <v>31.216666666666669</v>
      </c>
      <c r="E195" s="280">
        <v>30.333333333333336</v>
      </c>
      <c r="F195" s="280">
        <v>29.366666666666667</v>
      </c>
      <c r="G195" s="280">
        <v>28.483333333333334</v>
      </c>
      <c r="H195" s="280">
        <v>32.183333333333337</v>
      </c>
      <c r="I195" s="280">
        <v>33.06666666666667</v>
      </c>
      <c r="J195" s="280">
        <v>34.033333333333339</v>
      </c>
      <c r="K195" s="278">
        <v>32.1</v>
      </c>
      <c r="L195" s="278">
        <v>30.25</v>
      </c>
      <c r="M195" s="278">
        <v>336.54822000000001</v>
      </c>
    </row>
    <row r="196" spans="1:13">
      <c r="A196" s="302">
        <v>187</v>
      </c>
      <c r="B196" s="278" t="s">
        <v>187</v>
      </c>
      <c r="C196" s="278">
        <v>266.60000000000002</v>
      </c>
      <c r="D196" s="280">
        <v>268.41666666666669</v>
      </c>
      <c r="E196" s="280">
        <v>260.63333333333338</v>
      </c>
      <c r="F196" s="280">
        <v>254.66666666666669</v>
      </c>
      <c r="G196" s="280">
        <v>246.88333333333338</v>
      </c>
      <c r="H196" s="280">
        <v>274.38333333333338</v>
      </c>
      <c r="I196" s="280">
        <v>282.16666666666669</v>
      </c>
      <c r="J196" s="280">
        <v>288.13333333333338</v>
      </c>
      <c r="K196" s="278">
        <v>276.2</v>
      </c>
      <c r="L196" s="278">
        <v>262.45</v>
      </c>
      <c r="M196" s="278">
        <v>116.16079999999999</v>
      </c>
    </row>
    <row r="197" spans="1:13">
      <c r="A197" s="302">
        <v>188</v>
      </c>
      <c r="B197" s="269" t="s">
        <v>189</v>
      </c>
      <c r="C197" s="269">
        <v>504.05</v>
      </c>
      <c r="D197" s="309">
        <v>506.84999999999997</v>
      </c>
      <c r="E197" s="309">
        <v>498.69999999999993</v>
      </c>
      <c r="F197" s="309">
        <v>493.34999999999997</v>
      </c>
      <c r="G197" s="309">
        <v>485.19999999999993</v>
      </c>
      <c r="H197" s="309">
        <v>512.19999999999993</v>
      </c>
      <c r="I197" s="309">
        <v>520.34999999999991</v>
      </c>
      <c r="J197" s="309">
        <v>525.69999999999993</v>
      </c>
      <c r="K197" s="269">
        <v>515</v>
      </c>
      <c r="L197" s="269">
        <v>501.5</v>
      </c>
      <c r="M197" s="269">
        <v>32.839829999999999</v>
      </c>
    </row>
    <row r="198" spans="1:13">
      <c r="A198" s="302">
        <v>189</v>
      </c>
      <c r="B198" s="269" t="s">
        <v>284</v>
      </c>
      <c r="C198" s="269">
        <v>114.75</v>
      </c>
      <c r="D198" s="309">
        <v>115.89999999999999</v>
      </c>
      <c r="E198" s="309">
        <v>110.09999999999998</v>
      </c>
      <c r="F198" s="309">
        <v>105.44999999999999</v>
      </c>
      <c r="G198" s="309">
        <v>99.649999999999977</v>
      </c>
      <c r="H198" s="309">
        <v>120.54999999999998</v>
      </c>
      <c r="I198" s="309">
        <v>126.35</v>
      </c>
      <c r="J198" s="309">
        <v>131</v>
      </c>
      <c r="K198" s="269">
        <v>121.7</v>
      </c>
      <c r="L198" s="269">
        <v>111.25</v>
      </c>
      <c r="M198" s="269">
        <v>1.4656499999999999</v>
      </c>
    </row>
    <row r="199" spans="1:13">
      <c r="A199" s="302">
        <v>190</v>
      </c>
      <c r="B199" s="269" t="s">
        <v>168</v>
      </c>
      <c r="C199" s="269">
        <v>537.25</v>
      </c>
      <c r="D199" s="309">
        <v>551.5333333333333</v>
      </c>
      <c r="E199" s="309">
        <v>517.21666666666658</v>
      </c>
      <c r="F199" s="309">
        <v>497.18333333333328</v>
      </c>
      <c r="G199" s="309">
        <v>462.86666666666656</v>
      </c>
      <c r="H199" s="309">
        <v>571.56666666666661</v>
      </c>
      <c r="I199" s="309">
        <v>605.88333333333321</v>
      </c>
      <c r="J199" s="309">
        <v>625.91666666666663</v>
      </c>
      <c r="K199" s="269">
        <v>585.85</v>
      </c>
      <c r="L199" s="269">
        <v>531.5</v>
      </c>
      <c r="M199" s="269">
        <v>11.66972</v>
      </c>
    </row>
    <row r="200" spans="1:13">
      <c r="A200" s="302">
        <v>191</v>
      </c>
      <c r="B200" s="269" t="s">
        <v>190</v>
      </c>
      <c r="C200" s="269">
        <v>817.3</v>
      </c>
      <c r="D200" s="309">
        <v>824.1</v>
      </c>
      <c r="E200" s="309">
        <v>803.2</v>
      </c>
      <c r="F200" s="309">
        <v>789.1</v>
      </c>
      <c r="G200" s="309">
        <v>768.2</v>
      </c>
      <c r="H200" s="309">
        <v>838.2</v>
      </c>
      <c r="I200" s="309">
        <v>859.09999999999991</v>
      </c>
      <c r="J200" s="309">
        <v>873.2</v>
      </c>
      <c r="K200" s="269">
        <v>845</v>
      </c>
      <c r="L200" s="269">
        <v>810</v>
      </c>
      <c r="M200" s="269">
        <v>46.347940000000001</v>
      </c>
    </row>
    <row r="201" spans="1:13">
      <c r="A201" s="302">
        <v>192</v>
      </c>
      <c r="B201" s="269" t="s">
        <v>191</v>
      </c>
      <c r="C201" s="269">
        <v>2497.25</v>
      </c>
      <c r="D201" s="309">
        <v>2497.6333333333332</v>
      </c>
      <c r="E201" s="309">
        <v>2465.6166666666663</v>
      </c>
      <c r="F201" s="309">
        <v>2433.9833333333331</v>
      </c>
      <c r="G201" s="309">
        <v>2401.9666666666662</v>
      </c>
      <c r="H201" s="309">
        <v>2529.2666666666664</v>
      </c>
      <c r="I201" s="309">
        <v>2561.2833333333328</v>
      </c>
      <c r="J201" s="309">
        <v>2592.9166666666665</v>
      </c>
      <c r="K201" s="269">
        <v>2529.65</v>
      </c>
      <c r="L201" s="269">
        <v>2466</v>
      </c>
      <c r="M201" s="269">
        <v>9.9183699999999995</v>
      </c>
    </row>
    <row r="202" spans="1:13">
      <c r="A202" s="302">
        <v>193</v>
      </c>
      <c r="B202" s="269" t="s">
        <v>192</v>
      </c>
      <c r="C202" s="269">
        <v>296.64999999999998</v>
      </c>
      <c r="D202" s="309">
        <v>299.10000000000002</v>
      </c>
      <c r="E202" s="309">
        <v>291.90000000000003</v>
      </c>
      <c r="F202" s="309">
        <v>287.15000000000003</v>
      </c>
      <c r="G202" s="309">
        <v>279.95000000000005</v>
      </c>
      <c r="H202" s="309">
        <v>303.85000000000002</v>
      </c>
      <c r="I202" s="309">
        <v>311.05000000000007</v>
      </c>
      <c r="J202" s="309">
        <v>315.8</v>
      </c>
      <c r="K202" s="269">
        <v>306.3</v>
      </c>
      <c r="L202" s="269">
        <v>294.35000000000002</v>
      </c>
      <c r="M202" s="269">
        <v>11.002750000000001</v>
      </c>
    </row>
    <row r="203" spans="1:13">
      <c r="A203" s="302">
        <v>194</v>
      </c>
      <c r="B203" s="269" t="s">
        <v>198</v>
      </c>
      <c r="C203" s="269">
        <v>375.8</v>
      </c>
      <c r="D203" s="309">
        <v>375.3</v>
      </c>
      <c r="E203" s="309">
        <v>365.90000000000003</v>
      </c>
      <c r="F203" s="309">
        <v>356</v>
      </c>
      <c r="G203" s="309">
        <v>346.6</v>
      </c>
      <c r="H203" s="309">
        <v>385.20000000000005</v>
      </c>
      <c r="I203" s="309">
        <v>394.6</v>
      </c>
      <c r="J203" s="309">
        <v>404.50000000000006</v>
      </c>
      <c r="K203" s="269">
        <v>384.7</v>
      </c>
      <c r="L203" s="269">
        <v>365.4</v>
      </c>
      <c r="M203" s="269">
        <v>54.969929999999998</v>
      </c>
    </row>
    <row r="204" spans="1:13">
      <c r="A204" s="302">
        <v>195</v>
      </c>
      <c r="B204" s="269" t="s">
        <v>196</v>
      </c>
      <c r="C204" s="269">
        <v>3307.8</v>
      </c>
      <c r="D204" s="309">
        <v>3392.5833333333335</v>
      </c>
      <c r="E204" s="309">
        <v>3196.3166666666671</v>
      </c>
      <c r="F204" s="309">
        <v>3084.8333333333335</v>
      </c>
      <c r="G204" s="309">
        <v>2888.5666666666671</v>
      </c>
      <c r="H204" s="309">
        <v>3504.0666666666671</v>
      </c>
      <c r="I204" s="309">
        <v>3700.3333333333335</v>
      </c>
      <c r="J204" s="309">
        <v>3811.8166666666671</v>
      </c>
      <c r="K204" s="269">
        <v>3588.85</v>
      </c>
      <c r="L204" s="269">
        <v>3281.1</v>
      </c>
      <c r="M204" s="269">
        <v>8.1769700000000007</v>
      </c>
    </row>
    <row r="205" spans="1:13">
      <c r="A205" s="302">
        <v>196</v>
      </c>
      <c r="B205" s="269" t="s">
        <v>197</v>
      </c>
      <c r="C205" s="269">
        <v>23.6</v>
      </c>
      <c r="D205" s="309">
        <v>23.833333333333332</v>
      </c>
      <c r="E205" s="309">
        <v>22.966666666666665</v>
      </c>
      <c r="F205" s="309">
        <v>22.333333333333332</v>
      </c>
      <c r="G205" s="309">
        <v>21.466666666666665</v>
      </c>
      <c r="H205" s="309">
        <v>24.466666666666665</v>
      </c>
      <c r="I205" s="309">
        <v>25.333333333333332</v>
      </c>
      <c r="J205" s="309">
        <v>25.966666666666665</v>
      </c>
      <c r="K205" s="269">
        <v>24.7</v>
      </c>
      <c r="L205" s="269">
        <v>23.2</v>
      </c>
      <c r="M205" s="269">
        <v>40.699919999999999</v>
      </c>
    </row>
    <row r="206" spans="1:13">
      <c r="A206" s="302">
        <v>197</v>
      </c>
      <c r="B206" s="269" t="s">
        <v>194</v>
      </c>
      <c r="C206" s="269">
        <v>880.9</v>
      </c>
      <c r="D206" s="309">
        <v>894.80000000000007</v>
      </c>
      <c r="E206" s="309">
        <v>861.60000000000014</v>
      </c>
      <c r="F206" s="309">
        <v>842.30000000000007</v>
      </c>
      <c r="G206" s="309">
        <v>809.10000000000014</v>
      </c>
      <c r="H206" s="309">
        <v>914.10000000000014</v>
      </c>
      <c r="I206" s="309">
        <v>947.30000000000018</v>
      </c>
      <c r="J206" s="309">
        <v>966.60000000000014</v>
      </c>
      <c r="K206" s="269">
        <v>928</v>
      </c>
      <c r="L206" s="269">
        <v>875.5</v>
      </c>
      <c r="M206" s="269">
        <v>5.6060800000000004</v>
      </c>
    </row>
    <row r="207" spans="1:13">
      <c r="A207" s="302">
        <v>198</v>
      </c>
      <c r="B207" s="269" t="s">
        <v>144</v>
      </c>
      <c r="C207" s="269">
        <v>542.6</v>
      </c>
      <c r="D207" s="309">
        <v>547.43333333333328</v>
      </c>
      <c r="E207" s="309">
        <v>525.21666666666658</v>
      </c>
      <c r="F207" s="309">
        <v>507.83333333333326</v>
      </c>
      <c r="G207" s="309">
        <v>485.61666666666656</v>
      </c>
      <c r="H207" s="309">
        <v>564.81666666666661</v>
      </c>
      <c r="I207" s="309">
        <v>587.0333333333333</v>
      </c>
      <c r="J207" s="309">
        <v>604.41666666666663</v>
      </c>
      <c r="K207" s="269">
        <v>569.65</v>
      </c>
      <c r="L207" s="269">
        <v>530.04999999999995</v>
      </c>
      <c r="M207" s="269">
        <v>120.96007</v>
      </c>
    </row>
    <row r="208" spans="1:13">
      <c r="A208" s="302">
        <v>199</v>
      </c>
      <c r="B208" s="269" t="s">
        <v>285</v>
      </c>
      <c r="C208" s="269">
        <v>172.65</v>
      </c>
      <c r="D208" s="309">
        <v>174.63333333333333</v>
      </c>
      <c r="E208" s="309">
        <v>169.26666666666665</v>
      </c>
      <c r="F208" s="309">
        <v>165.88333333333333</v>
      </c>
      <c r="G208" s="309">
        <v>160.51666666666665</v>
      </c>
      <c r="H208" s="309">
        <v>178.01666666666665</v>
      </c>
      <c r="I208" s="309">
        <v>183.38333333333333</v>
      </c>
      <c r="J208" s="309">
        <v>186.76666666666665</v>
      </c>
      <c r="K208" s="269">
        <v>180</v>
      </c>
      <c r="L208" s="269">
        <v>171.25</v>
      </c>
      <c r="M208" s="269">
        <v>2.1333299999999999</v>
      </c>
    </row>
    <row r="209" spans="1:13">
      <c r="A209" s="302">
        <v>200</v>
      </c>
      <c r="B209" s="269" t="s">
        <v>286</v>
      </c>
      <c r="C209" s="269">
        <v>130.44999999999999</v>
      </c>
      <c r="D209" s="309">
        <v>133.03333333333333</v>
      </c>
      <c r="E209" s="309">
        <v>127.41666666666666</v>
      </c>
      <c r="F209" s="309">
        <v>124.38333333333333</v>
      </c>
      <c r="G209" s="309">
        <v>118.76666666666665</v>
      </c>
      <c r="H209" s="309">
        <v>136.06666666666666</v>
      </c>
      <c r="I209" s="309">
        <v>141.68333333333334</v>
      </c>
      <c r="J209" s="309">
        <v>144.71666666666667</v>
      </c>
      <c r="K209" s="269">
        <v>138.65</v>
      </c>
      <c r="L209" s="269">
        <v>130</v>
      </c>
      <c r="M209" s="269">
        <v>0.82571000000000006</v>
      </c>
    </row>
    <row r="210" spans="1:13">
      <c r="A210" s="302">
        <v>201</v>
      </c>
      <c r="B210" s="269" t="s">
        <v>564</v>
      </c>
      <c r="C210" s="269">
        <v>626.70000000000005</v>
      </c>
      <c r="D210" s="309">
        <v>624.86666666666667</v>
      </c>
      <c r="E210" s="309">
        <v>612.83333333333337</v>
      </c>
      <c r="F210" s="309">
        <v>598.9666666666667</v>
      </c>
      <c r="G210" s="309">
        <v>586.93333333333339</v>
      </c>
      <c r="H210" s="309">
        <v>638.73333333333335</v>
      </c>
      <c r="I210" s="309">
        <v>650.76666666666665</v>
      </c>
      <c r="J210" s="309">
        <v>664.63333333333333</v>
      </c>
      <c r="K210" s="269">
        <v>636.9</v>
      </c>
      <c r="L210" s="269">
        <v>611</v>
      </c>
      <c r="M210" s="269">
        <v>1.4028</v>
      </c>
    </row>
    <row r="211" spans="1:13">
      <c r="A211" s="302">
        <v>202</v>
      </c>
      <c r="B211" s="269" t="s">
        <v>199</v>
      </c>
      <c r="C211" s="269">
        <v>92.5</v>
      </c>
      <c r="D211" s="309">
        <v>92.75</v>
      </c>
      <c r="E211" s="309">
        <v>89.85</v>
      </c>
      <c r="F211" s="309">
        <v>87.199999999999989</v>
      </c>
      <c r="G211" s="309">
        <v>84.299999999999983</v>
      </c>
      <c r="H211" s="309">
        <v>95.4</v>
      </c>
      <c r="I211" s="309">
        <v>98.300000000000011</v>
      </c>
      <c r="J211" s="309">
        <v>100.95000000000002</v>
      </c>
      <c r="K211" s="269">
        <v>95.65</v>
      </c>
      <c r="L211" s="269">
        <v>90.1</v>
      </c>
      <c r="M211" s="269">
        <v>880.08676000000003</v>
      </c>
    </row>
    <row r="212" spans="1:13">
      <c r="A212" s="302">
        <v>203</v>
      </c>
      <c r="B212" s="269" t="s">
        <v>121</v>
      </c>
      <c r="C212" s="269">
        <v>4.6500000000000004</v>
      </c>
      <c r="D212" s="309">
        <v>4.7833333333333332</v>
      </c>
      <c r="E212" s="309">
        <v>4.4666666666666668</v>
      </c>
      <c r="F212" s="309">
        <v>4.2833333333333332</v>
      </c>
      <c r="G212" s="309">
        <v>3.9666666666666668</v>
      </c>
      <c r="H212" s="309">
        <v>4.9666666666666668</v>
      </c>
      <c r="I212" s="309">
        <v>5.2833333333333332</v>
      </c>
      <c r="J212" s="309">
        <v>5.4666666666666668</v>
      </c>
      <c r="K212" s="269">
        <v>5.0999999999999996</v>
      </c>
      <c r="L212" s="269">
        <v>4.5999999999999996</v>
      </c>
      <c r="M212" s="269">
        <v>3496.0802600000002</v>
      </c>
    </row>
    <row r="213" spans="1:13">
      <c r="A213" s="302">
        <v>204</v>
      </c>
      <c r="B213" s="269" t="s">
        <v>200</v>
      </c>
      <c r="C213" s="269">
        <v>441.55</v>
      </c>
      <c r="D213" s="309">
        <v>447.91666666666669</v>
      </c>
      <c r="E213" s="309">
        <v>431.88333333333338</v>
      </c>
      <c r="F213" s="309">
        <v>422.2166666666667</v>
      </c>
      <c r="G213" s="309">
        <v>406.18333333333339</v>
      </c>
      <c r="H213" s="309">
        <v>457.58333333333337</v>
      </c>
      <c r="I213" s="309">
        <v>473.61666666666667</v>
      </c>
      <c r="J213" s="309">
        <v>483.28333333333336</v>
      </c>
      <c r="K213" s="269">
        <v>463.95</v>
      </c>
      <c r="L213" s="269">
        <v>438.25</v>
      </c>
      <c r="M213" s="269">
        <v>21.51407</v>
      </c>
    </row>
    <row r="214" spans="1:13">
      <c r="A214" s="302">
        <v>205</v>
      </c>
      <c r="B214" s="269" t="s">
        <v>570</v>
      </c>
      <c r="C214" s="269">
        <v>1854.65</v>
      </c>
      <c r="D214" s="309">
        <v>1878.2166666666665</v>
      </c>
      <c r="E214" s="309">
        <v>1806.583333333333</v>
      </c>
      <c r="F214" s="309">
        <v>1758.5166666666667</v>
      </c>
      <c r="G214" s="309">
        <v>1686.8833333333332</v>
      </c>
      <c r="H214" s="309">
        <v>1926.2833333333328</v>
      </c>
      <c r="I214" s="309">
        <v>1997.9166666666665</v>
      </c>
      <c r="J214" s="309">
        <v>2045.9833333333327</v>
      </c>
      <c r="K214" s="269">
        <v>1949.85</v>
      </c>
      <c r="L214" s="269">
        <v>1830.15</v>
      </c>
      <c r="M214" s="269">
        <v>0.56810000000000005</v>
      </c>
    </row>
    <row r="215" spans="1:13">
      <c r="A215" s="302">
        <v>206</v>
      </c>
      <c r="B215" s="269" t="s">
        <v>201</v>
      </c>
      <c r="C215" s="309">
        <v>182.2</v>
      </c>
      <c r="D215" s="309">
        <v>182.26666666666665</v>
      </c>
      <c r="E215" s="309">
        <v>179.5333333333333</v>
      </c>
      <c r="F215" s="309">
        <v>176.86666666666665</v>
      </c>
      <c r="G215" s="309">
        <v>174.1333333333333</v>
      </c>
      <c r="H215" s="309">
        <v>184.93333333333331</v>
      </c>
      <c r="I215" s="309">
        <v>187.66666666666666</v>
      </c>
      <c r="J215" s="309">
        <v>190.33333333333331</v>
      </c>
      <c r="K215" s="309">
        <v>185</v>
      </c>
      <c r="L215" s="309">
        <v>179.6</v>
      </c>
      <c r="M215" s="309">
        <v>72.276870000000002</v>
      </c>
    </row>
    <row r="216" spans="1:13">
      <c r="A216" s="302">
        <v>207</v>
      </c>
      <c r="B216" s="269" t="s">
        <v>202</v>
      </c>
      <c r="C216" s="309">
        <v>27.55</v>
      </c>
      <c r="D216" s="309">
        <v>27.666666666666668</v>
      </c>
      <c r="E216" s="309">
        <v>26.683333333333337</v>
      </c>
      <c r="F216" s="309">
        <v>25.81666666666667</v>
      </c>
      <c r="G216" s="309">
        <v>24.833333333333339</v>
      </c>
      <c r="H216" s="309">
        <v>28.533333333333335</v>
      </c>
      <c r="I216" s="309">
        <v>29.516666666666662</v>
      </c>
      <c r="J216" s="309">
        <v>30.383333333333333</v>
      </c>
      <c r="K216" s="309">
        <v>28.65</v>
      </c>
      <c r="L216" s="309">
        <v>26.8</v>
      </c>
      <c r="M216" s="309">
        <v>204.66695000000001</v>
      </c>
    </row>
    <row r="217" spans="1:13">
      <c r="A217" s="302">
        <v>208</v>
      </c>
      <c r="B217" s="269" t="s">
        <v>203</v>
      </c>
      <c r="C217" s="309">
        <v>149.5</v>
      </c>
      <c r="D217" s="309">
        <v>153.95000000000002</v>
      </c>
      <c r="E217" s="309">
        <v>143.60000000000002</v>
      </c>
      <c r="F217" s="309">
        <v>137.70000000000002</v>
      </c>
      <c r="G217" s="309">
        <v>127.35000000000002</v>
      </c>
      <c r="H217" s="309">
        <v>159.85000000000002</v>
      </c>
      <c r="I217" s="309">
        <v>170.2</v>
      </c>
      <c r="J217" s="309">
        <v>176.10000000000002</v>
      </c>
      <c r="K217" s="309">
        <v>164.3</v>
      </c>
      <c r="L217" s="309">
        <v>148.05000000000001</v>
      </c>
      <c r="M217" s="309">
        <v>238.90131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22"/>
      <c r="B1" s="52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43970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75"/>
      <c r="L9" s="282"/>
      <c r="M9" s="283"/>
    </row>
    <row r="10" spans="1:15" ht="42.75" customHeight="1">
      <c r="A10" s="514"/>
      <c r="B10" s="516"/>
      <c r="C10" s="521" t="s">
        <v>23</v>
      </c>
      <c r="D10" s="52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17048.400000000001</v>
      </c>
      <c r="D11" s="280">
        <v>17236.149999999998</v>
      </c>
      <c r="E11" s="280">
        <v>16822.299999999996</v>
      </c>
      <c r="F11" s="280">
        <v>16596.199999999997</v>
      </c>
      <c r="G11" s="280">
        <v>16182.349999999995</v>
      </c>
      <c r="H11" s="280">
        <v>17462.249999999996</v>
      </c>
      <c r="I11" s="280">
        <v>17876.099999999995</v>
      </c>
      <c r="J11" s="280">
        <v>18102.199999999997</v>
      </c>
      <c r="K11" s="278">
        <v>17650</v>
      </c>
      <c r="L11" s="278">
        <v>17010.05</v>
      </c>
      <c r="M11" s="278">
        <v>3.4290000000000001E-2</v>
      </c>
    </row>
    <row r="12" spans="1:15" ht="12" customHeight="1">
      <c r="A12" s="269">
        <v>2</v>
      </c>
      <c r="B12" s="278" t="s">
        <v>804</v>
      </c>
      <c r="C12" s="279">
        <v>1000.9</v>
      </c>
      <c r="D12" s="280">
        <v>1006.6166666666667</v>
      </c>
      <c r="E12" s="280">
        <v>979.2833333333333</v>
      </c>
      <c r="F12" s="280">
        <v>957.66666666666663</v>
      </c>
      <c r="G12" s="280">
        <v>930.33333333333326</v>
      </c>
      <c r="H12" s="280">
        <v>1028.2333333333333</v>
      </c>
      <c r="I12" s="280">
        <v>1055.5666666666666</v>
      </c>
      <c r="J12" s="280">
        <v>1077.1833333333334</v>
      </c>
      <c r="K12" s="278">
        <v>1033.95</v>
      </c>
      <c r="L12" s="278">
        <v>985</v>
      </c>
      <c r="M12" s="278">
        <v>2.26668</v>
      </c>
    </row>
    <row r="13" spans="1:15" ht="12" customHeight="1">
      <c r="A13" s="269">
        <v>3</v>
      </c>
      <c r="B13" s="278" t="s">
        <v>295</v>
      </c>
      <c r="C13" s="279">
        <v>1027.3499999999999</v>
      </c>
      <c r="D13" s="280">
        <v>1013.8166666666666</v>
      </c>
      <c r="E13" s="280">
        <v>996.0333333333333</v>
      </c>
      <c r="F13" s="280">
        <v>964.7166666666667</v>
      </c>
      <c r="G13" s="280">
        <v>946.93333333333339</v>
      </c>
      <c r="H13" s="280">
        <v>1045.1333333333332</v>
      </c>
      <c r="I13" s="280">
        <v>1062.9166666666665</v>
      </c>
      <c r="J13" s="280">
        <v>1094.2333333333331</v>
      </c>
      <c r="K13" s="278">
        <v>1031.5999999999999</v>
      </c>
      <c r="L13" s="278">
        <v>982.5</v>
      </c>
      <c r="M13" s="278">
        <v>1.2907900000000001</v>
      </c>
    </row>
    <row r="14" spans="1:15" ht="12" customHeight="1">
      <c r="A14" s="269">
        <v>4</v>
      </c>
      <c r="B14" s="278" t="s">
        <v>296</v>
      </c>
      <c r="C14" s="279">
        <v>17036.150000000001</v>
      </c>
      <c r="D14" s="280">
        <v>17220.899999999998</v>
      </c>
      <c r="E14" s="280">
        <v>16741.799999999996</v>
      </c>
      <c r="F14" s="280">
        <v>16447.449999999997</v>
      </c>
      <c r="G14" s="280">
        <v>15968.349999999995</v>
      </c>
      <c r="H14" s="280">
        <v>17515.249999999996</v>
      </c>
      <c r="I14" s="280">
        <v>17994.349999999995</v>
      </c>
      <c r="J14" s="280">
        <v>18288.699999999997</v>
      </c>
      <c r="K14" s="278">
        <v>17700</v>
      </c>
      <c r="L14" s="278">
        <v>16926.55</v>
      </c>
      <c r="M14" s="278">
        <v>0.14208999999999999</v>
      </c>
    </row>
    <row r="15" spans="1:15" ht="12" customHeight="1">
      <c r="A15" s="269">
        <v>5</v>
      </c>
      <c r="B15" s="278" t="s">
        <v>228</v>
      </c>
      <c r="C15" s="279">
        <v>41.95</v>
      </c>
      <c r="D15" s="280">
        <v>42.766666666666673</v>
      </c>
      <c r="E15" s="280">
        <v>40.833333333333343</v>
      </c>
      <c r="F15" s="280">
        <v>39.716666666666669</v>
      </c>
      <c r="G15" s="280">
        <v>37.783333333333339</v>
      </c>
      <c r="H15" s="280">
        <v>43.883333333333347</v>
      </c>
      <c r="I15" s="280">
        <v>45.81666666666667</v>
      </c>
      <c r="J15" s="280">
        <v>46.933333333333351</v>
      </c>
      <c r="K15" s="278">
        <v>44.7</v>
      </c>
      <c r="L15" s="278">
        <v>41.65</v>
      </c>
      <c r="M15" s="278">
        <v>10.30819</v>
      </c>
    </row>
    <row r="16" spans="1:15" ht="12" customHeight="1">
      <c r="A16" s="269">
        <v>6</v>
      </c>
      <c r="B16" s="278" t="s">
        <v>229</v>
      </c>
      <c r="C16" s="279">
        <v>100</v>
      </c>
      <c r="D16" s="280">
        <v>101.61666666666667</v>
      </c>
      <c r="E16" s="280">
        <v>97.883333333333354</v>
      </c>
      <c r="F16" s="280">
        <v>95.76666666666668</v>
      </c>
      <c r="G16" s="280">
        <v>92.03333333333336</v>
      </c>
      <c r="H16" s="280">
        <v>103.73333333333335</v>
      </c>
      <c r="I16" s="280">
        <v>107.46666666666667</v>
      </c>
      <c r="J16" s="280">
        <v>109.58333333333334</v>
      </c>
      <c r="K16" s="278">
        <v>105.35</v>
      </c>
      <c r="L16" s="278">
        <v>99.5</v>
      </c>
      <c r="M16" s="278">
        <v>12.488049999999999</v>
      </c>
    </row>
    <row r="17" spans="1:13" ht="12" customHeight="1">
      <c r="A17" s="269">
        <v>7</v>
      </c>
      <c r="B17" s="278" t="s">
        <v>39</v>
      </c>
      <c r="C17" s="279">
        <v>1134.55</v>
      </c>
      <c r="D17" s="280">
        <v>1153.8500000000001</v>
      </c>
      <c r="E17" s="280">
        <v>1105.7000000000003</v>
      </c>
      <c r="F17" s="280">
        <v>1076.8500000000001</v>
      </c>
      <c r="G17" s="280">
        <v>1028.7000000000003</v>
      </c>
      <c r="H17" s="280">
        <v>1182.7000000000003</v>
      </c>
      <c r="I17" s="280">
        <v>1230.8500000000004</v>
      </c>
      <c r="J17" s="280">
        <v>1259.7000000000003</v>
      </c>
      <c r="K17" s="278">
        <v>1202</v>
      </c>
      <c r="L17" s="278">
        <v>1125</v>
      </c>
      <c r="M17" s="278">
        <v>11.91015</v>
      </c>
    </row>
    <row r="18" spans="1:13" ht="12" customHeight="1">
      <c r="A18" s="269">
        <v>8</v>
      </c>
      <c r="B18" s="278" t="s">
        <v>297</v>
      </c>
      <c r="C18" s="279">
        <v>101.6</v>
      </c>
      <c r="D18" s="280">
        <v>103.73333333333333</v>
      </c>
      <c r="E18" s="280">
        <v>98.966666666666669</v>
      </c>
      <c r="F18" s="280">
        <v>96.333333333333329</v>
      </c>
      <c r="G18" s="280">
        <v>91.566666666666663</v>
      </c>
      <c r="H18" s="280">
        <v>106.36666666666667</v>
      </c>
      <c r="I18" s="280">
        <v>111.13333333333335</v>
      </c>
      <c r="J18" s="280">
        <v>113.76666666666668</v>
      </c>
      <c r="K18" s="278">
        <v>108.5</v>
      </c>
      <c r="L18" s="278">
        <v>101.1</v>
      </c>
      <c r="M18" s="278">
        <v>11.32268</v>
      </c>
    </row>
    <row r="19" spans="1:13" ht="12" customHeight="1">
      <c r="A19" s="269">
        <v>9</v>
      </c>
      <c r="B19" s="278" t="s">
        <v>298</v>
      </c>
      <c r="C19" s="279">
        <v>229.25</v>
      </c>
      <c r="D19" s="280">
        <v>227.66666666666666</v>
      </c>
      <c r="E19" s="280">
        <v>220.33333333333331</v>
      </c>
      <c r="F19" s="280">
        <v>211.41666666666666</v>
      </c>
      <c r="G19" s="280">
        <v>204.08333333333331</v>
      </c>
      <c r="H19" s="280">
        <v>236.58333333333331</v>
      </c>
      <c r="I19" s="280">
        <v>243.91666666666663</v>
      </c>
      <c r="J19" s="280">
        <v>252.83333333333331</v>
      </c>
      <c r="K19" s="278">
        <v>235</v>
      </c>
      <c r="L19" s="278">
        <v>218.75</v>
      </c>
      <c r="M19" s="278">
        <v>6.5193599999999998</v>
      </c>
    </row>
    <row r="20" spans="1:13" ht="12" customHeight="1">
      <c r="A20" s="269">
        <v>10</v>
      </c>
      <c r="B20" s="278" t="s">
        <v>42</v>
      </c>
      <c r="C20" s="279">
        <v>293.3</v>
      </c>
      <c r="D20" s="280">
        <v>297.33333333333337</v>
      </c>
      <c r="E20" s="280">
        <v>287.31666666666672</v>
      </c>
      <c r="F20" s="280">
        <v>281.33333333333337</v>
      </c>
      <c r="G20" s="280">
        <v>271.31666666666672</v>
      </c>
      <c r="H20" s="280">
        <v>303.31666666666672</v>
      </c>
      <c r="I20" s="280">
        <v>313.33333333333337</v>
      </c>
      <c r="J20" s="280">
        <v>319.31666666666672</v>
      </c>
      <c r="K20" s="278">
        <v>307.35000000000002</v>
      </c>
      <c r="L20" s="278">
        <v>291.35000000000002</v>
      </c>
      <c r="M20" s="278">
        <v>36.25909</v>
      </c>
    </row>
    <row r="21" spans="1:13" ht="12" customHeight="1">
      <c r="A21" s="269">
        <v>11</v>
      </c>
      <c r="B21" s="278" t="s">
        <v>44</v>
      </c>
      <c r="C21" s="279">
        <v>30.9</v>
      </c>
      <c r="D21" s="280">
        <v>31.499999999999996</v>
      </c>
      <c r="E21" s="280">
        <v>29.699999999999996</v>
      </c>
      <c r="F21" s="280">
        <v>28.5</v>
      </c>
      <c r="G21" s="280">
        <v>26.7</v>
      </c>
      <c r="H21" s="280">
        <v>32.699999999999989</v>
      </c>
      <c r="I21" s="280">
        <v>34.5</v>
      </c>
      <c r="J21" s="280">
        <v>35.699999999999989</v>
      </c>
      <c r="K21" s="278">
        <v>33.299999999999997</v>
      </c>
      <c r="L21" s="278">
        <v>30.3</v>
      </c>
      <c r="M21" s="278">
        <v>159.95994999999999</v>
      </c>
    </row>
    <row r="22" spans="1:13" ht="12" customHeight="1">
      <c r="A22" s="269">
        <v>12</v>
      </c>
      <c r="B22" s="278" t="s">
        <v>299</v>
      </c>
      <c r="C22" s="279">
        <v>185.8</v>
      </c>
      <c r="D22" s="280">
        <v>189.18333333333337</v>
      </c>
      <c r="E22" s="280">
        <v>181.96666666666673</v>
      </c>
      <c r="F22" s="280">
        <v>178.13333333333335</v>
      </c>
      <c r="G22" s="280">
        <v>170.91666666666671</v>
      </c>
      <c r="H22" s="280">
        <v>193.01666666666674</v>
      </c>
      <c r="I22" s="280">
        <v>200.23333333333338</v>
      </c>
      <c r="J22" s="280">
        <v>204.06666666666675</v>
      </c>
      <c r="K22" s="278">
        <v>196.4</v>
      </c>
      <c r="L22" s="278">
        <v>185.35</v>
      </c>
      <c r="M22" s="278">
        <v>1.85012</v>
      </c>
    </row>
    <row r="23" spans="1:13">
      <c r="A23" s="269">
        <v>13</v>
      </c>
      <c r="B23" s="278" t="s">
        <v>300</v>
      </c>
      <c r="C23" s="279">
        <v>156.80000000000001</v>
      </c>
      <c r="D23" s="280">
        <v>157.53333333333333</v>
      </c>
      <c r="E23" s="280">
        <v>151.06666666666666</v>
      </c>
      <c r="F23" s="280">
        <v>145.33333333333334</v>
      </c>
      <c r="G23" s="280">
        <v>138.86666666666667</v>
      </c>
      <c r="H23" s="280">
        <v>163.26666666666665</v>
      </c>
      <c r="I23" s="280">
        <v>169.73333333333329</v>
      </c>
      <c r="J23" s="280">
        <v>175.46666666666664</v>
      </c>
      <c r="K23" s="278">
        <v>164</v>
      </c>
      <c r="L23" s="278">
        <v>151.80000000000001</v>
      </c>
      <c r="M23" s="278">
        <v>3.1200999999999999</v>
      </c>
    </row>
    <row r="24" spans="1:13">
      <c r="A24" s="269">
        <v>14</v>
      </c>
      <c r="B24" s="278" t="s">
        <v>301</v>
      </c>
      <c r="C24" s="279">
        <v>167.6</v>
      </c>
      <c r="D24" s="280">
        <v>169.76666666666668</v>
      </c>
      <c r="E24" s="280">
        <v>163.63333333333335</v>
      </c>
      <c r="F24" s="280">
        <v>159.66666666666669</v>
      </c>
      <c r="G24" s="280">
        <v>153.53333333333336</v>
      </c>
      <c r="H24" s="280">
        <v>173.73333333333335</v>
      </c>
      <c r="I24" s="280">
        <v>179.86666666666667</v>
      </c>
      <c r="J24" s="280">
        <v>183.83333333333334</v>
      </c>
      <c r="K24" s="278">
        <v>175.9</v>
      </c>
      <c r="L24" s="278">
        <v>165.8</v>
      </c>
      <c r="M24" s="278">
        <v>1.2322</v>
      </c>
    </row>
    <row r="25" spans="1:13">
      <c r="A25" s="269">
        <v>15</v>
      </c>
      <c r="B25" s="278" t="s">
        <v>834</v>
      </c>
      <c r="C25" s="279">
        <v>1277</v>
      </c>
      <c r="D25" s="280">
        <v>1293.3333333333333</v>
      </c>
      <c r="E25" s="280">
        <v>1242.6666666666665</v>
      </c>
      <c r="F25" s="280">
        <v>1208.3333333333333</v>
      </c>
      <c r="G25" s="280">
        <v>1157.6666666666665</v>
      </c>
      <c r="H25" s="280">
        <v>1327.6666666666665</v>
      </c>
      <c r="I25" s="280">
        <v>1378.333333333333</v>
      </c>
      <c r="J25" s="280">
        <v>1412.6666666666665</v>
      </c>
      <c r="K25" s="278">
        <v>1344</v>
      </c>
      <c r="L25" s="278">
        <v>1259</v>
      </c>
      <c r="M25" s="278">
        <v>0.17527000000000001</v>
      </c>
    </row>
    <row r="26" spans="1:13">
      <c r="A26" s="269">
        <v>16</v>
      </c>
      <c r="B26" s="278" t="s">
        <v>293</v>
      </c>
      <c r="C26" s="279">
        <v>1578.3</v>
      </c>
      <c r="D26" s="280">
        <v>1589.4333333333334</v>
      </c>
      <c r="E26" s="280">
        <v>1547.8666666666668</v>
      </c>
      <c r="F26" s="280">
        <v>1517.4333333333334</v>
      </c>
      <c r="G26" s="280">
        <v>1475.8666666666668</v>
      </c>
      <c r="H26" s="280">
        <v>1619.8666666666668</v>
      </c>
      <c r="I26" s="280">
        <v>1661.4333333333334</v>
      </c>
      <c r="J26" s="280">
        <v>1691.8666666666668</v>
      </c>
      <c r="K26" s="278">
        <v>1631</v>
      </c>
      <c r="L26" s="278">
        <v>1559</v>
      </c>
      <c r="M26" s="278">
        <v>0.23329</v>
      </c>
    </row>
    <row r="27" spans="1:13">
      <c r="A27" s="269">
        <v>17</v>
      </c>
      <c r="B27" s="278" t="s">
        <v>230</v>
      </c>
      <c r="C27" s="279">
        <v>1403.35</v>
      </c>
      <c r="D27" s="280">
        <v>1439.4166666666667</v>
      </c>
      <c r="E27" s="280">
        <v>1358.9333333333334</v>
      </c>
      <c r="F27" s="280">
        <v>1314.5166666666667</v>
      </c>
      <c r="G27" s="280">
        <v>1234.0333333333333</v>
      </c>
      <c r="H27" s="280">
        <v>1483.8333333333335</v>
      </c>
      <c r="I27" s="280">
        <v>1564.3166666666666</v>
      </c>
      <c r="J27" s="280">
        <v>1608.7333333333336</v>
      </c>
      <c r="K27" s="278">
        <v>1519.9</v>
      </c>
      <c r="L27" s="278">
        <v>1395</v>
      </c>
      <c r="M27" s="278">
        <v>2.5641400000000001</v>
      </c>
    </row>
    <row r="28" spans="1:13">
      <c r="A28" s="269">
        <v>18</v>
      </c>
      <c r="B28" s="278" t="s">
        <v>302</v>
      </c>
      <c r="C28" s="279">
        <v>1766.6</v>
      </c>
      <c r="D28" s="280">
        <v>1793.2</v>
      </c>
      <c r="E28" s="280">
        <v>1731.4</v>
      </c>
      <c r="F28" s="280">
        <v>1696.2</v>
      </c>
      <c r="G28" s="280">
        <v>1634.4</v>
      </c>
      <c r="H28" s="280">
        <v>1828.4</v>
      </c>
      <c r="I28" s="280">
        <v>1890.1999999999998</v>
      </c>
      <c r="J28" s="280">
        <v>1925.4</v>
      </c>
      <c r="K28" s="278">
        <v>1855</v>
      </c>
      <c r="L28" s="278">
        <v>1758</v>
      </c>
      <c r="M28" s="278">
        <v>0.13642000000000001</v>
      </c>
    </row>
    <row r="29" spans="1:13">
      <c r="A29" s="269">
        <v>19</v>
      </c>
      <c r="B29" s="278" t="s">
        <v>231</v>
      </c>
      <c r="C29" s="279">
        <v>2360.15</v>
      </c>
      <c r="D29" s="280">
        <v>2394.0499999999997</v>
      </c>
      <c r="E29" s="280">
        <v>2302.0999999999995</v>
      </c>
      <c r="F29" s="280">
        <v>2244.0499999999997</v>
      </c>
      <c r="G29" s="280">
        <v>2152.0999999999995</v>
      </c>
      <c r="H29" s="280">
        <v>2452.0999999999995</v>
      </c>
      <c r="I29" s="280">
        <v>2544.0499999999993</v>
      </c>
      <c r="J29" s="280">
        <v>2602.0999999999995</v>
      </c>
      <c r="K29" s="278">
        <v>2486</v>
      </c>
      <c r="L29" s="278">
        <v>2336</v>
      </c>
      <c r="M29" s="278">
        <v>1.03172</v>
      </c>
    </row>
    <row r="30" spans="1:13">
      <c r="A30" s="269">
        <v>20</v>
      </c>
      <c r="B30" s="278" t="s">
        <v>304</v>
      </c>
      <c r="C30" s="279">
        <v>67.55</v>
      </c>
      <c r="D30" s="280">
        <v>68.7</v>
      </c>
      <c r="E30" s="280">
        <v>65.850000000000009</v>
      </c>
      <c r="F30" s="280">
        <v>64.150000000000006</v>
      </c>
      <c r="G30" s="280">
        <v>61.300000000000011</v>
      </c>
      <c r="H30" s="280">
        <v>70.400000000000006</v>
      </c>
      <c r="I30" s="280">
        <v>73.25</v>
      </c>
      <c r="J30" s="280">
        <v>74.95</v>
      </c>
      <c r="K30" s="278">
        <v>71.55</v>
      </c>
      <c r="L30" s="278">
        <v>67</v>
      </c>
      <c r="M30" s="278">
        <v>0.54610999999999998</v>
      </c>
    </row>
    <row r="31" spans="1:13">
      <c r="A31" s="269">
        <v>21</v>
      </c>
      <c r="B31" s="278" t="s">
        <v>46</v>
      </c>
      <c r="C31" s="279">
        <v>540.1</v>
      </c>
      <c r="D31" s="280">
        <v>552.51666666666677</v>
      </c>
      <c r="E31" s="280">
        <v>523.58333333333348</v>
      </c>
      <c r="F31" s="280">
        <v>507.06666666666672</v>
      </c>
      <c r="G31" s="280">
        <v>478.13333333333344</v>
      </c>
      <c r="H31" s="280">
        <v>569.03333333333353</v>
      </c>
      <c r="I31" s="280">
        <v>597.9666666666667</v>
      </c>
      <c r="J31" s="280">
        <v>614.48333333333358</v>
      </c>
      <c r="K31" s="278">
        <v>581.45000000000005</v>
      </c>
      <c r="L31" s="278">
        <v>536</v>
      </c>
      <c r="M31" s="278">
        <v>23.111740000000001</v>
      </c>
    </row>
    <row r="32" spans="1:13">
      <c r="A32" s="269">
        <v>22</v>
      </c>
      <c r="B32" s="278" t="s">
        <v>305</v>
      </c>
      <c r="C32" s="279">
        <v>1078.0999999999999</v>
      </c>
      <c r="D32" s="280">
        <v>1095.5333333333333</v>
      </c>
      <c r="E32" s="280">
        <v>1038.0666666666666</v>
      </c>
      <c r="F32" s="280">
        <v>998.0333333333333</v>
      </c>
      <c r="G32" s="280">
        <v>940.56666666666661</v>
      </c>
      <c r="H32" s="280">
        <v>1135.5666666666666</v>
      </c>
      <c r="I32" s="280">
        <v>1193.0333333333333</v>
      </c>
      <c r="J32" s="280">
        <v>1233.0666666666666</v>
      </c>
      <c r="K32" s="278">
        <v>1153</v>
      </c>
      <c r="L32" s="278">
        <v>1055.5</v>
      </c>
      <c r="M32" s="278">
        <v>0.63495000000000001</v>
      </c>
    </row>
    <row r="33" spans="1:13">
      <c r="A33" s="269">
        <v>23</v>
      </c>
      <c r="B33" s="278" t="s">
        <v>47</v>
      </c>
      <c r="C33" s="279">
        <v>172.15</v>
      </c>
      <c r="D33" s="280">
        <v>175.20000000000002</v>
      </c>
      <c r="E33" s="280">
        <v>167.95000000000005</v>
      </c>
      <c r="F33" s="280">
        <v>163.75000000000003</v>
      </c>
      <c r="G33" s="280">
        <v>156.50000000000006</v>
      </c>
      <c r="H33" s="280">
        <v>179.40000000000003</v>
      </c>
      <c r="I33" s="280">
        <v>186.64999999999998</v>
      </c>
      <c r="J33" s="280">
        <v>190.85000000000002</v>
      </c>
      <c r="K33" s="278">
        <v>182.45</v>
      </c>
      <c r="L33" s="278">
        <v>171</v>
      </c>
      <c r="M33" s="278">
        <v>36.409190000000002</v>
      </c>
    </row>
    <row r="34" spans="1:13">
      <c r="A34" s="269">
        <v>24</v>
      </c>
      <c r="B34" s="278" t="s">
        <v>294</v>
      </c>
      <c r="C34" s="279">
        <v>1219.55</v>
      </c>
      <c r="D34" s="280">
        <v>1229.0666666666666</v>
      </c>
      <c r="E34" s="280">
        <v>1205.4833333333331</v>
      </c>
      <c r="F34" s="280">
        <v>1191.4166666666665</v>
      </c>
      <c r="G34" s="280">
        <v>1167.833333333333</v>
      </c>
      <c r="H34" s="280">
        <v>1243.1333333333332</v>
      </c>
      <c r="I34" s="280">
        <v>1266.7166666666667</v>
      </c>
      <c r="J34" s="280">
        <v>1280.7833333333333</v>
      </c>
      <c r="K34" s="278">
        <v>1252.6500000000001</v>
      </c>
      <c r="L34" s="278">
        <v>1215</v>
      </c>
      <c r="M34" s="278">
        <v>0.21801000000000001</v>
      </c>
    </row>
    <row r="35" spans="1:13">
      <c r="A35" s="269">
        <v>25</v>
      </c>
      <c r="B35" s="278" t="s">
        <v>303</v>
      </c>
      <c r="C35" s="279">
        <v>881.5</v>
      </c>
      <c r="D35" s="280">
        <v>877.5</v>
      </c>
      <c r="E35" s="280">
        <v>855</v>
      </c>
      <c r="F35" s="280">
        <v>828.5</v>
      </c>
      <c r="G35" s="280">
        <v>806</v>
      </c>
      <c r="H35" s="280">
        <v>904</v>
      </c>
      <c r="I35" s="280">
        <v>926.5</v>
      </c>
      <c r="J35" s="280">
        <v>953</v>
      </c>
      <c r="K35" s="278">
        <v>900</v>
      </c>
      <c r="L35" s="278">
        <v>851</v>
      </c>
      <c r="M35" s="278">
        <v>5.2592299999999996</v>
      </c>
    </row>
    <row r="36" spans="1:13">
      <c r="A36" s="269">
        <v>26</v>
      </c>
      <c r="B36" s="278" t="s">
        <v>48</v>
      </c>
      <c r="C36" s="279">
        <v>1266.05</v>
      </c>
      <c r="D36" s="280">
        <v>1295.6499999999999</v>
      </c>
      <c r="E36" s="280">
        <v>1226.3999999999996</v>
      </c>
      <c r="F36" s="280">
        <v>1186.7499999999998</v>
      </c>
      <c r="G36" s="280">
        <v>1117.4999999999995</v>
      </c>
      <c r="H36" s="280">
        <v>1335.2999999999997</v>
      </c>
      <c r="I36" s="280">
        <v>1404.5500000000002</v>
      </c>
      <c r="J36" s="280">
        <v>1444.1999999999998</v>
      </c>
      <c r="K36" s="278">
        <v>1364.9</v>
      </c>
      <c r="L36" s="278">
        <v>1256</v>
      </c>
      <c r="M36" s="278">
        <v>8.6070200000000003</v>
      </c>
    </row>
    <row r="37" spans="1:13">
      <c r="A37" s="269">
        <v>27</v>
      </c>
      <c r="B37" s="278" t="s">
        <v>49</v>
      </c>
      <c r="C37" s="279">
        <v>91.65</v>
      </c>
      <c r="D37" s="280">
        <v>91.666666666666671</v>
      </c>
      <c r="E37" s="280">
        <v>89.683333333333337</v>
      </c>
      <c r="F37" s="280">
        <v>87.716666666666669</v>
      </c>
      <c r="G37" s="280">
        <v>85.733333333333334</v>
      </c>
      <c r="H37" s="280">
        <v>93.63333333333334</v>
      </c>
      <c r="I37" s="280">
        <v>95.61666666666666</v>
      </c>
      <c r="J37" s="280">
        <v>97.583333333333343</v>
      </c>
      <c r="K37" s="278">
        <v>93.65</v>
      </c>
      <c r="L37" s="278">
        <v>89.7</v>
      </c>
      <c r="M37" s="278">
        <v>122.92578</v>
      </c>
    </row>
    <row r="38" spans="1:13">
      <c r="A38" s="269">
        <v>28</v>
      </c>
      <c r="B38" s="278" t="s">
        <v>306</v>
      </c>
      <c r="C38" s="279">
        <v>120.95</v>
      </c>
      <c r="D38" s="280">
        <v>124.64999999999999</v>
      </c>
      <c r="E38" s="280">
        <v>116.29999999999998</v>
      </c>
      <c r="F38" s="280">
        <v>111.64999999999999</v>
      </c>
      <c r="G38" s="280">
        <v>103.29999999999998</v>
      </c>
      <c r="H38" s="280">
        <v>129.29999999999998</v>
      </c>
      <c r="I38" s="280">
        <v>137.64999999999998</v>
      </c>
      <c r="J38" s="280">
        <v>142.29999999999998</v>
      </c>
      <c r="K38" s="278">
        <v>133</v>
      </c>
      <c r="L38" s="278">
        <v>120</v>
      </c>
      <c r="M38" s="278">
        <v>0.72677000000000003</v>
      </c>
    </row>
    <row r="39" spans="1:13">
      <c r="A39" s="269">
        <v>29</v>
      </c>
      <c r="B39" s="278" t="s">
        <v>939</v>
      </c>
      <c r="C39" s="279">
        <v>138.35</v>
      </c>
      <c r="D39" s="280">
        <v>143.69999999999999</v>
      </c>
      <c r="E39" s="280">
        <v>132.69999999999999</v>
      </c>
      <c r="F39" s="280">
        <v>127.05000000000001</v>
      </c>
      <c r="G39" s="280">
        <v>116.05000000000001</v>
      </c>
      <c r="H39" s="280">
        <v>149.34999999999997</v>
      </c>
      <c r="I39" s="280">
        <v>160.34999999999997</v>
      </c>
      <c r="J39" s="280">
        <v>165.99999999999994</v>
      </c>
      <c r="K39" s="278">
        <v>154.69999999999999</v>
      </c>
      <c r="L39" s="278">
        <v>138.05000000000001</v>
      </c>
      <c r="M39" s="278">
        <v>0.34210000000000002</v>
      </c>
    </row>
    <row r="40" spans="1:13">
      <c r="A40" s="269">
        <v>30</v>
      </c>
      <c r="B40" s="278" t="s">
        <v>307</v>
      </c>
      <c r="C40" s="279">
        <v>53.8</v>
      </c>
      <c r="D40" s="280">
        <v>54.65</v>
      </c>
      <c r="E40" s="280">
        <v>52.599999999999994</v>
      </c>
      <c r="F40" s="280">
        <v>51.4</v>
      </c>
      <c r="G40" s="280">
        <v>49.349999999999994</v>
      </c>
      <c r="H40" s="280">
        <v>55.849999999999994</v>
      </c>
      <c r="I40" s="280">
        <v>57.899999999999991</v>
      </c>
      <c r="J40" s="280">
        <v>59.099999999999994</v>
      </c>
      <c r="K40" s="278">
        <v>56.7</v>
      </c>
      <c r="L40" s="278">
        <v>53.45</v>
      </c>
      <c r="M40" s="278">
        <v>2.39567</v>
      </c>
    </row>
    <row r="41" spans="1:13">
      <c r="A41" s="269">
        <v>31</v>
      </c>
      <c r="B41" s="278" t="s">
        <v>50</v>
      </c>
      <c r="C41" s="279">
        <v>43.85</v>
      </c>
      <c r="D41" s="280">
        <v>44.550000000000004</v>
      </c>
      <c r="E41" s="280">
        <v>41.800000000000011</v>
      </c>
      <c r="F41" s="280">
        <v>39.750000000000007</v>
      </c>
      <c r="G41" s="280">
        <v>37.000000000000014</v>
      </c>
      <c r="H41" s="280">
        <v>46.600000000000009</v>
      </c>
      <c r="I41" s="280">
        <v>49.349999999999994</v>
      </c>
      <c r="J41" s="280">
        <v>51.400000000000006</v>
      </c>
      <c r="K41" s="278">
        <v>47.3</v>
      </c>
      <c r="L41" s="278">
        <v>42.5</v>
      </c>
      <c r="M41" s="278">
        <v>428.61644000000001</v>
      </c>
    </row>
    <row r="42" spans="1:13">
      <c r="A42" s="269">
        <v>32</v>
      </c>
      <c r="B42" s="278" t="s">
        <v>52</v>
      </c>
      <c r="C42" s="279">
        <v>1501.1</v>
      </c>
      <c r="D42" s="280">
        <v>1519.25</v>
      </c>
      <c r="E42" s="280">
        <v>1479.95</v>
      </c>
      <c r="F42" s="280">
        <v>1458.8</v>
      </c>
      <c r="G42" s="280">
        <v>1419.5</v>
      </c>
      <c r="H42" s="280">
        <v>1540.4</v>
      </c>
      <c r="I42" s="280">
        <v>1579.7000000000003</v>
      </c>
      <c r="J42" s="280">
        <v>1600.8500000000001</v>
      </c>
      <c r="K42" s="278">
        <v>1558.55</v>
      </c>
      <c r="L42" s="278">
        <v>1498.1</v>
      </c>
      <c r="M42" s="278">
        <v>28.719370000000001</v>
      </c>
    </row>
    <row r="43" spans="1:13">
      <c r="A43" s="269">
        <v>33</v>
      </c>
      <c r="B43" s="278" t="s">
        <v>308</v>
      </c>
      <c r="C43" s="279">
        <v>90.15</v>
      </c>
      <c r="D43" s="280">
        <v>91.316666666666663</v>
      </c>
      <c r="E43" s="280">
        <v>88.833333333333329</v>
      </c>
      <c r="F43" s="280">
        <v>87.516666666666666</v>
      </c>
      <c r="G43" s="280">
        <v>85.033333333333331</v>
      </c>
      <c r="H43" s="280">
        <v>92.633333333333326</v>
      </c>
      <c r="I43" s="280">
        <v>95.116666666666674</v>
      </c>
      <c r="J43" s="280">
        <v>96.433333333333323</v>
      </c>
      <c r="K43" s="278">
        <v>93.8</v>
      </c>
      <c r="L43" s="278">
        <v>90</v>
      </c>
      <c r="M43" s="278">
        <v>0.81759000000000004</v>
      </c>
    </row>
    <row r="44" spans="1:13">
      <c r="A44" s="269">
        <v>34</v>
      </c>
      <c r="B44" s="278" t="s">
        <v>310</v>
      </c>
      <c r="C44" s="279">
        <v>818.5</v>
      </c>
      <c r="D44" s="280">
        <v>829.2833333333333</v>
      </c>
      <c r="E44" s="280">
        <v>787.56666666666661</v>
      </c>
      <c r="F44" s="280">
        <v>756.63333333333333</v>
      </c>
      <c r="G44" s="280">
        <v>714.91666666666663</v>
      </c>
      <c r="H44" s="280">
        <v>860.21666666666658</v>
      </c>
      <c r="I44" s="280">
        <v>901.93333333333328</v>
      </c>
      <c r="J44" s="280">
        <v>932.86666666666656</v>
      </c>
      <c r="K44" s="278">
        <v>871</v>
      </c>
      <c r="L44" s="278">
        <v>798.35</v>
      </c>
      <c r="M44" s="278">
        <v>1.2695000000000001</v>
      </c>
    </row>
    <row r="45" spans="1:13">
      <c r="A45" s="269">
        <v>35</v>
      </c>
      <c r="B45" s="278" t="s">
        <v>309</v>
      </c>
      <c r="C45" s="279">
        <v>3050.9</v>
      </c>
      <c r="D45" s="280">
        <v>3069.9833333333336</v>
      </c>
      <c r="E45" s="280">
        <v>3014.0166666666673</v>
      </c>
      <c r="F45" s="280">
        <v>2977.1333333333337</v>
      </c>
      <c r="G45" s="280">
        <v>2921.1666666666674</v>
      </c>
      <c r="H45" s="280">
        <v>3106.8666666666672</v>
      </c>
      <c r="I45" s="280">
        <v>3162.8333333333335</v>
      </c>
      <c r="J45" s="280">
        <v>3199.7166666666672</v>
      </c>
      <c r="K45" s="278">
        <v>3125.95</v>
      </c>
      <c r="L45" s="278">
        <v>3033.1</v>
      </c>
      <c r="M45" s="278">
        <v>0.67630000000000001</v>
      </c>
    </row>
    <row r="46" spans="1:13">
      <c r="A46" s="269">
        <v>36</v>
      </c>
      <c r="B46" s="278" t="s">
        <v>311</v>
      </c>
      <c r="C46" s="279">
        <v>4506.3500000000004</v>
      </c>
      <c r="D46" s="280">
        <v>4512.7833333333338</v>
      </c>
      <c r="E46" s="280">
        <v>4473.5666666666675</v>
      </c>
      <c r="F46" s="280">
        <v>4440.7833333333338</v>
      </c>
      <c r="G46" s="280">
        <v>4401.5666666666675</v>
      </c>
      <c r="H46" s="280">
        <v>4545.5666666666675</v>
      </c>
      <c r="I46" s="280">
        <v>4584.7833333333328</v>
      </c>
      <c r="J46" s="280">
        <v>4617.5666666666675</v>
      </c>
      <c r="K46" s="278">
        <v>4552</v>
      </c>
      <c r="L46" s="278">
        <v>4480</v>
      </c>
      <c r="M46" s="278">
        <v>9.98E-2</v>
      </c>
    </row>
    <row r="47" spans="1:13">
      <c r="A47" s="269">
        <v>37</v>
      </c>
      <c r="B47" s="278" t="s">
        <v>227</v>
      </c>
      <c r="C47" s="279">
        <v>396.95</v>
      </c>
      <c r="D47" s="280">
        <v>407.0333333333333</v>
      </c>
      <c r="E47" s="280">
        <v>386.56666666666661</v>
      </c>
      <c r="F47" s="280">
        <v>376.18333333333328</v>
      </c>
      <c r="G47" s="280">
        <v>355.71666666666658</v>
      </c>
      <c r="H47" s="280">
        <v>417.41666666666663</v>
      </c>
      <c r="I47" s="280">
        <v>437.88333333333333</v>
      </c>
      <c r="J47" s="280">
        <v>448.26666666666665</v>
      </c>
      <c r="K47" s="278">
        <v>427.5</v>
      </c>
      <c r="L47" s="278">
        <v>396.65</v>
      </c>
      <c r="M47" s="278">
        <v>11.254899999999999</v>
      </c>
    </row>
    <row r="48" spans="1:13">
      <c r="A48" s="269">
        <v>38</v>
      </c>
      <c r="B48" s="278" t="s">
        <v>54</v>
      </c>
      <c r="C48" s="279">
        <v>669.8</v>
      </c>
      <c r="D48" s="280">
        <v>668.94999999999993</v>
      </c>
      <c r="E48" s="280">
        <v>655.44999999999982</v>
      </c>
      <c r="F48" s="280">
        <v>641.09999999999991</v>
      </c>
      <c r="G48" s="280">
        <v>627.5999999999998</v>
      </c>
      <c r="H48" s="280">
        <v>683.29999999999984</v>
      </c>
      <c r="I48" s="280">
        <v>696.80000000000007</v>
      </c>
      <c r="J48" s="280">
        <v>711.14999999999986</v>
      </c>
      <c r="K48" s="278">
        <v>682.45</v>
      </c>
      <c r="L48" s="278">
        <v>654.6</v>
      </c>
      <c r="M48" s="278">
        <v>56.219920000000002</v>
      </c>
    </row>
    <row r="49" spans="1:13">
      <c r="A49" s="269">
        <v>39</v>
      </c>
      <c r="B49" s="278" t="s">
        <v>312</v>
      </c>
      <c r="C49" s="279">
        <v>410.25</v>
      </c>
      <c r="D49" s="280">
        <v>411.73333333333335</v>
      </c>
      <c r="E49" s="280">
        <v>395.51666666666671</v>
      </c>
      <c r="F49" s="280">
        <v>380.78333333333336</v>
      </c>
      <c r="G49" s="280">
        <v>364.56666666666672</v>
      </c>
      <c r="H49" s="280">
        <v>426.4666666666667</v>
      </c>
      <c r="I49" s="280">
        <v>442.68333333333339</v>
      </c>
      <c r="J49" s="280">
        <v>457.41666666666669</v>
      </c>
      <c r="K49" s="278">
        <v>427.95</v>
      </c>
      <c r="L49" s="278">
        <v>397</v>
      </c>
      <c r="M49" s="278">
        <v>7.3961800000000002</v>
      </c>
    </row>
    <row r="50" spans="1:13">
      <c r="A50" s="269">
        <v>40</v>
      </c>
      <c r="B50" s="278" t="s">
        <v>56</v>
      </c>
      <c r="C50" s="279">
        <v>358.8</v>
      </c>
      <c r="D50" s="280">
        <v>366.7</v>
      </c>
      <c r="E50" s="280">
        <v>344.4</v>
      </c>
      <c r="F50" s="280">
        <v>330</v>
      </c>
      <c r="G50" s="280">
        <v>307.7</v>
      </c>
      <c r="H50" s="280">
        <v>381.09999999999997</v>
      </c>
      <c r="I50" s="280">
        <v>403.40000000000003</v>
      </c>
      <c r="J50" s="280">
        <v>417.79999999999995</v>
      </c>
      <c r="K50" s="278">
        <v>389</v>
      </c>
      <c r="L50" s="278">
        <v>352.3</v>
      </c>
      <c r="M50" s="278">
        <v>478.64792999999997</v>
      </c>
    </row>
    <row r="51" spans="1:13">
      <c r="A51" s="269">
        <v>41</v>
      </c>
      <c r="B51" s="278" t="s">
        <v>57</v>
      </c>
      <c r="C51" s="279">
        <v>2477.4499999999998</v>
      </c>
      <c r="D51" s="280">
        <v>2530.6</v>
      </c>
      <c r="E51" s="280">
        <v>2407.85</v>
      </c>
      <c r="F51" s="280">
        <v>2338.25</v>
      </c>
      <c r="G51" s="280">
        <v>2215.5</v>
      </c>
      <c r="H51" s="280">
        <v>2600.1999999999998</v>
      </c>
      <c r="I51" s="280">
        <v>2722.95</v>
      </c>
      <c r="J51" s="280">
        <v>2792.5499999999997</v>
      </c>
      <c r="K51" s="278">
        <v>2653.35</v>
      </c>
      <c r="L51" s="278">
        <v>2461</v>
      </c>
      <c r="M51" s="278">
        <v>11.72814</v>
      </c>
    </row>
    <row r="52" spans="1:13">
      <c r="A52" s="269">
        <v>42</v>
      </c>
      <c r="B52" s="278" t="s">
        <v>316</v>
      </c>
      <c r="C52" s="279">
        <v>131.05000000000001</v>
      </c>
      <c r="D52" s="280">
        <v>132.15</v>
      </c>
      <c r="E52" s="280">
        <v>129.75</v>
      </c>
      <c r="F52" s="280">
        <v>128.44999999999999</v>
      </c>
      <c r="G52" s="280">
        <v>126.04999999999998</v>
      </c>
      <c r="H52" s="280">
        <v>133.45000000000002</v>
      </c>
      <c r="I52" s="280">
        <v>135.85000000000005</v>
      </c>
      <c r="J52" s="280">
        <v>137.15000000000003</v>
      </c>
      <c r="K52" s="278">
        <v>134.55000000000001</v>
      </c>
      <c r="L52" s="278">
        <v>130.85</v>
      </c>
      <c r="M52" s="278">
        <v>4.1235900000000001</v>
      </c>
    </row>
    <row r="53" spans="1:13">
      <c r="A53" s="269">
        <v>43</v>
      </c>
      <c r="B53" s="278" t="s">
        <v>317</v>
      </c>
      <c r="C53" s="279">
        <v>361.5</v>
      </c>
      <c r="D53" s="280">
        <v>364.5</v>
      </c>
      <c r="E53" s="280">
        <v>352</v>
      </c>
      <c r="F53" s="280">
        <v>342.5</v>
      </c>
      <c r="G53" s="280">
        <v>330</v>
      </c>
      <c r="H53" s="280">
        <v>374</v>
      </c>
      <c r="I53" s="280">
        <v>386.5</v>
      </c>
      <c r="J53" s="280">
        <v>396</v>
      </c>
      <c r="K53" s="278">
        <v>377</v>
      </c>
      <c r="L53" s="278">
        <v>355</v>
      </c>
      <c r="M53" s="278">
        <v>6.0282200000000001</v>
      </c>
    </row>
    <row r="54" spans="1:13">
      <c r="A54" s="269">
        <v>44</v>
      </c>
      <c r="B54" s="278" t="s">
        <v>59</v>
      </c>
      <c r="C54" s="279">
        <v>4465.45</v>
      </c>
      <c r="D54" s="280">
        <v>4551.833333333333</v>
      </c>
      <c r="E54" s="280">
        <v>4364.6166666666659</v>
      </c>
      <c r="F54" s="280">
        <v>4263.7833333333328</v>
      </c>
      <c r="G54" s="280">
        <v>4076.5666666666657</v>
      </c>
      <c r="H54" s="280">
        <v>4652.6666666666661</v>
      </c>
      <c r="I54" s="280">
        <v>4839.8833333333332</v>
      </c>
      <c r="J54" s="280">
        <v>4940.7166666666662</v>
      </c>
      <c r="K54" s="278">
        <v>4739.05</v>
      </c>
      <c r="L54" s="278">
        <v>4451</v>
      </c>
      <c r="M54" s="278">
        <v>6.4694200000000004</v>
      </c>
    </row>
    <row r="55" spans="1:13">
      <c r="A55" s="269">
        <v>45</v>
      </c>
      <c r="B55" s="278" t="s">
        <v>233</v>
      </c>
      <c r="C55" s="279">
        <v>1857.35</v>
      </c>
      <c r="D55" s="280">
        <v>1880.8833333333332</v>
      </c>
      <c r="E55" s="280">
        <v>1826.8166666666664</v>
      </c>
      <c r="F55" s="280">
        <v>1796.2833333333331</v>
      </c>
      <c r="G55" s="280">
        <v>1742.2166666666662</v>
      </c>
      <c r="H55" s="280">
        <v>1911.4166666666665</v>
      </c>
      <c r="I55" s="280">
        <v>1965.4833333333331</v>
      </c>
      <c r="J55" s="280">
        <v>1996.0166666666667</v>
      </c>
      <c r="K55" s="278">
        <v>1934.95</v>
      </c>
      <c r="L55" s="278">
        <v>1850.35</v>
      </c>
      <c r="M55" s="278">
        <v>0.79810999999999999</v>
      </c>
    </row>
    <row r="56" spans="1:13">
      <c r="A56" s="269">
        <v>46</v>
      </c>
      <c r="B56" s="278" t="s">
        <v>60</v>
      </c>
      <c r="C56" s="279">
        <v>1938.6</v>
      </c>
      <c r="D56" s="280">
        <v>1986.0166666666664</v>
      </c>
      <c r="E56" s="280">
        <v>1878.583333333333</v>
      </c>
      <c r="F56" s="280">
        <v>1818.5666666666666</v>
      </c>
      <c r="G56" s="280">
        <v>1711.1333333333332</v>
      </c>
      <c r="H56" s="280">
        <v>2046.0333333333328</v>
      </c>
      <c r="I56" s="280">
        <v>2153.4666666666662</v>
      </c>
      <c r="J56" s="280">
        <v>2213.4833333333327</v>
      </c>
      <c r="K56" s="278">
        <v>2093.4499999999998</v>
      </c>
      <c r="L56" s="278">
        <v>1926</v>
      </c>
      <c r="M56" s="278">
        <v>108.20656</v>
      </c>
    </row>
    <row r="57" spans="1:13">
      <c r="A57" s="269">
        <v>47</v>
      </c>
      <c r="B57" s="278" t="s">
        <v>61</v>
      </c>
      <c r="C57" s="279">
        <v>920.6</v>
      </c>
      <c r="D57" s="280">
        <v>930.98333333333323</v>
      </c>
      <c r="E57" s="280">
        <v>904.11666666666645</v>
      </c>
      <c r="F57" s="280">
        <v>887.63333333333321</v>
      </c>
      <c r="G57" s="280">
        <v>860.76666666666642</v>
      </c>
      <c r="H57" s="280">
        <v>947.46666666666647</v>
      </c>
      <c r="I57" s="280">
        <v>974.33333333333326</v>
      </c>
      <c r="J57" s="280">
        <v>990.81666666666649</v>
      </c>
      <c r="K57" s="278">
        <v>957.85</v>
      </c>
      <c r="L57" s="278">
        <v>914.5</v>
      </c>
      <c r="M57" s="278">
        <v>7.0942600000000002</v>
      </c>
    </row>
    <row r="58" spans="1:13">
      <c r="A58" s="269">
        <v>48</v>
      </c>
      <c r="B58" s="278" t="s">
        <v>318</v>
      </c>
      <c r="C58" s="279">
        <v>97.15</v>
      </c>
      <c r="D58" s="280">
        <v>99.316666666666677</v>
      </c>
      <c r="E58" s="280">
        <v>93.933333333333351</v>
      </c>
      <c r="F58" s="280">
        <v>90.716666666666669</v>
      </c>
      <c r="G58" s="280">
        <v>85.333333333333343</v>
      </c>
      <c r="H58" s="280">
        <v>102.53333333333336</v>
      </c>
      <c r="I58" s="280">
        <v>107.91666666666669</v>
      </c>
      <c r="J58" s="280">
        <v>111.13333333333337</v>
      </c>
      <c r="K58" s="278">
        <v>104.7</v>
      </c>
      <c r="L58" s="278">
        <v>96.1</v>
      </c>
      <c r="M58" s="278">
        <v>2.72261</v>
      </c>
    </row>
    <row r="59" spans="1:13">
      <c r="A59" s="269">
        <v>49</v>
      </c>
      <c r="B59" s="278" t="s">
        <v>319</v>
      </c>
      <c r="C59" s="279">
        <v>86.4</v>
      </c>
      <c r="D59" s="280">
        <v>88.166666666666671</v>
      </c>
      <c r="E59" s="280">
        <v>84.63333333333334</v>
      </c>
      <c r="F59" s="280">
        <v>82.866666666666674</v>
      </c>
      <c r="G59" s="280">
        <v>79.333333333333343</v>
      </c>
      <c r="H59" s="280">
        <v>89.933333333333337</v>
      </c>
      <c r="I59" s="280">
        <v>93.466666666666669</v>
      </c>
      <c r="J59" s="280">
        <v>95.233333333333334</v>
      </c>
      <c r="K59" s="278">
        <v>91.7</v>
      </c>
      <c r="L59" s="278">
        <v>86.4</v>
      </c>
      <c r="M59" s="278">
        <v>5.6225899999999998</v>
      </c>
    </row>
    <row r="60" spans="1:13" ht="12" customHeight="1">
      <c r="A60" s="269">
        <v>50</v>
      </c>
      <c r="B60" s="278" t="s">
        <v>234</v>
      </c>
      <c r="C60" s="279">
        <v>229.6</v>
      </c>
      <c r="D60" s="280">
        <v>232.85</v>
      </c>
      <c r="E60" s="280">
        <v>221.1</v>
      </c>
      <c r="F60" s="280">
        <v>212.6</v>
      </c>
      <c r="G60" s="280">
        <v>200.85</v>
      </c>
      <c r="H60" s="280">
        <v>241.35</v>
      </c>
      <c r="I60" s="280">
        <v>253.1</v>
      </c>
      <c r="J60" s="280">
        <v>261.60000000000002</v>
      </c>
      <c r="K60" s="278">
        <v>244.6</v>
      </c>
      <c r="L60" s="278">
        <v>224.35</v>
      </c>
      <c r="M60" s="278">
        <v>135.68119999999999</v>
      </c>
    </row>
    <row r="61" spans="1:13">
      <c r="A61" s="269">
        <v>51</v>
      </c>
      <c r="B61" s="278" t="s">
        <v>62</v>
      </c>
      <c r="C61" s="279">
        <v>38.6</v>
      </c>
      <c r="D61" s="280">
        <v>39.550000000000004</v>
      </c>
      <c r="E61" s="280">
        <v>37.400000000000006</v>
      </c>
      <c r="F61" s="280">
        <v>36.200000000000003</v>
      </c>
      <c r="G61" s="280">
        <v>34.050000000000004</v>
      </c>
      <c r="H61" s="280">
        <v>40.750000000000007</v>
      </c>
      <c r="I61" s="280">
        <v>42.9</v>
      </c>
      <c r="J61" s="280">
        <v>44.100000000000009</v>
      </c>
      <c r="K61" s="278">
        <v>41.7</v>
      </c>
      <c r="L61" s="278">
        <v>38.35</v>
      </c>
      <c r="M61" s="278">
        <v>353.50236000000001</v>
      </c>
    </row>
    <row r="62" spans="1:13">
      <c r="A62" s="269">
        <v>52</v>
      </c>
      <c r="B62" s="278" t="s">
        <v>63</v>
      </c>
      <c r="C62" s="279">
        <v>32</v>
      </c>
      <c r="D62" s="280">
        <v>32.333333333333336</v>
      </c>
      <c r="E62" s="280">
        <v>31.31666666666667</v>
      </c>
      <c r="F62" s="280">
        <v>30.633333333333333</v>
      </c>
      <c r="G62" s="280">
        <v>29.616666666666667</v>
      </c>
      <c r="H62" s="280">
        <v>33.016666666666673</v>
      </c>
      <c r="I62" s="280">
        <v>34.033333333333339</v>
      </c>
      <c r="J62" s="280">
        <v>34.716666666666676</v>
      </c>
      <c r="K62" s="278">
        <v>33.35</v>
      </c>
      <c r="L62" s="278">
        <v>31.65</v>
      </c>
      <c r="M62" s="278">
        <v>28.49502</v>
      </c>
    </row>
    <row r="63" spans="1:13">
      <c r="A63" s="269">
        <v>53</v>
      </c>
      <c r="B63" s="278" t="s">
        <v>313</v>
      </c>
      <c r="C63" s="279">
        <v>962.85</v>
      </c>
      <c r="D63" s="280">
        <v>972.65</v>
      </c>
      <c r="E63" s="280">
        <v>940.19999999999993</v>
      </c>
      <c r="F63" s="280">
        <v>917.55</v>
      </c>
      <c r="G63" s="280">
        <v>885.09999999999991</v>
      </c>
      <c r="H63" s="280">
        <v>995.3</v>
      </c>
      <c r="I63" s="280">
        <v>1027.75</v>
      </c>
      <c r="J63" s="280">
        <v>1050.4000000000001</v>
      </c>
      <c r="K63" s="278">
        <v>1005.1</v>
      </c>
      <c r="L63" s="278">
        <v>950</v>
      </c>
      <c r="M63" s="278">
        <v>0.10011</v>
      </c>
    </row>
    <row r="64" spans="1:13">
      <c r="A64" s="269">
        <v>54</v>
      </c>
      <c r="B64" s="278" t="s">
        <v>64</v>
      </c>
      <c r="C64" s="279">
        <v>1282.25</v>
      </c>
      <c r="D64" s="280">
        <v>1297.75</v>
      </c>
      <c r="E64" s="280">
        <v>1257.55</v>
      </c>
      <c r="F64" s="280">
        <v>1232.8499999999999</v>
      </c>
      <c r="G64" s="280">
        <v>1192.6499999999999</v>
      </c>
      <c r="H64" s="280">
        <v>1322.45</v>
      </c>
      <c r="I64" s="280">
        <v>1362.6499999999999</v>
      </c>
      <c r="J64" s="280">
        <v>1387.3500000000001</v>
      </c>
      <c r="K64" s="278">
        <v>1337.95</v>
      </c>
      <c r="L64" s="278">
        <v>1273.05</v>
      </c>
      <c r="M64" s="278">
        <v>12.6579</v>
      </c>
    </row>
    <row r="65" spans="1:13">
      <c r="A65" s="269">
        <v>55</v>
      </c>
      <c r="B65" s="278" t="s">
        <v>321</v>
      </c>
      <c r="C65" s="279">
        <v>4496.1499999999996</v>
      </c>
      <c r="D65" s="280">
        <v>4450.05</v>
      </c>
      <c r="E65" s="280">
        <v>4315.1000000000004</v>
      </c>
      <c r="F65" s="280">
        <v>4134.05</v>
      </c>
      <c r="G65" s="280">
        <v>3999.1000000000004</v>
      </c>
      <c r="H65" s="280">
        <v>4631.1000000000004</v>
      </c>
      <c r="I65" s="280">
        <v>4766.0499999999993</v>
      </c>
      <c r="J65" s="280">
        <v>4947.1000000000004</v>
      </c>
      <c r="K65" s="278">
        <v>4585</v>
      </c>
      <c r="L65" s="278">
        <v>4269</v>
      </c>
      <c r="M65" s="278">
        <v>0.23291000000000001</v>
      </c>
    </row>
    <row r="66" spans="1:13">
      <c r="A66" s="269">
        <v>56</v>
      </c>
      <c r="B66" s="278" t="s">
        <v>235</v>
      </c>
      <c r="C66" s="279">
        <v>802.05</v>
      </c>
      <c r="D66" s="280">
        <v>819.44999999999993</v>
      </c>
      <c r="E66" s="280">
        <v>780.94999999999982</v>
      </c>
      <c r="F66" s="280">
        <v>759.84999999999991</v>
      </c>
      <c r="G66" s="280">
        <v>721.3499999999998</v>
      </c>
      <c r="H66" s="280">
        <v>840.54999999999984</v>
      </c>
      <c r="I66" s="280">
        <v>879.05000000000007</v>
      </c>
      <c r="J66" s="280">
        <v>900.14999999999986</v>
      </c>
      <c r="K66" s="278">
        <v>857.95</v>
      </c>
      <c r="L66" s="278">
        <v>798.35</v>
      </c>
      <c r="M66" s="278">
        <v>0.47027000000000002</v>
      </c>
    </row>
    <row r="67" spans="1:13">
      <c r="A67" s="269">
        <v>57</v>
      </c>
      <c r="B67" s="278" t="s">
        <v>322</v>
      </c>
      <c r="C67" s="279">
        <v>234.65</v>
      </c>
      <c r="D67" s="280">
        <v>239.54999999999998</v>
      </c>
      <c r="E67" s="280">
        <v>227.09999999999997</v>
      </c>
      <c r="F67" s="280">
        <v>219.54999999999998</v>
      </c>
      <c r="G67" s="280">
        <v>207.09999999999997</v>
      </c>
      <c r="H67" s="280">
        <v>247.09999999999997</v>
      </c>
      <c r="I67" s="280">
        <v>259.54999999999995</v>
      </c>
      <c r="J67" s="280">
        <v>267.09999999999997</v>
      </c>
      <c r="K67" s="278">
        <v>252</v>
      </c>
      <c r="L67" s="278">
        <v>232</v>
      </c>
      <c r="M67" s="278">
        <v>4.5331799999999998</v>
      </c>
    </row>
    <row r="68" spans="1:13">
      <c r="A68" s="269">
        <v>58</v>
      </c>
      <c r="B68" s="278" t="s">
        <v>66</v>
      </c>
      <c r="C68" s="279">
        <v>64.5</v>
      </c>
      <c r="D68" s="280">
        <v>66.766666666666666</v>
      </c>
      <c r="E68" s="280">
        <v>61.733333333333334</v>
      </c>
      <c r="F68" s="280">
        <v>58.966666666666669</v>
      </c>
      <c r="G68" s="280">
        <v>53.933333333333337</v>
      </c>
      <c r="H68" s="280">
        <v>69.533333333333331</v>
      </c>
      <c r="I68" s="280">
        <v>74.566666666666663</v>
      </c>
      <c r="J68" s="280">
        <v>77.333333333333329</v>
      </c>
      <c r="K68" s="278">
        <v>71.8</v>
      </c>
      <c r="L68" s="278">
        <v>64</v>
      </c>
      <c r="M68" s="278">
        <v>429.03059999999999</v>
      </c>
    </row>
    <row r="69" spans="1:13">
      <c r="A69" s="269">
        <v>59</v>
      </c>
      <c r="B69" s="278" t="s">
        <v>314</v>
      </c>
      <c r="C69" s="279">
        <v>590.45000000000005</v>
      </c>
      <c r="D69" s="280">
        <v>600.33333333333337</v>
      </c>
      <c r="E69" s="280">
        <v>570.66666666666674</v>
      </c>
      <c r="F69" s="280">
        <v>550.88333333333333</v>
      </c>
      <c r="G69" s="280">
        <v>521.2166666666667</v>
      </c>
      <c r="H69" s="280">
        <v>620.11666666666679</v>
      </c>
      <c r="I69" s="280">
        <v>649.78333333333353</v>
      </c>
      <c r="J69" s="280">
        <v>669.56666666666683</v>
      </c>
      <c r="K69" s="278">
        <v>630</v>
      </c>
      <c r="L69" s="278">
        <v>580.54999999999995</v>
      </c>
      <c r="M69" s="278">
        <v>19.926459999999999</v>
      </c>
    </row>
    <row r="70" spans="1:13">
      <c r="A70" s="269">
        <v>60</v>
      </c>
      <c r="B70" s="278" t="s">
        <v>67</v>
      </c>
      <c r="C70" s="279">
        <v>440.45</v>
      </c>
      <c r="D70" s="280">
        <v>443.91666666666669</v>
      </c>
      <c r="E70" s="280">
        <v>434.88333333333338</v>
      </c>
      <c r="F70" s="280">
        <v>429.31666666666672</v>
      </c>
      <c r="G70" s="280">
        <v>420.28333333333342</v>
      </c>
      <c r="H70" s="280">
        <v>449.48333333333335</v>
      </c>
      <c r="I70" s="280">
        <v>458.51666666666665</v>
      </c>
      <c r="J70" s="280">
        <v>464.08333333333331</v>
      </c>
      <c r="K70" s="278">
        <v>452.95</v>
      </c>
      <c r="L70" s="278">
        <v>438.35</v>
      </c>
      <c r="M70" s="278">
        <v>8.0433699999999995</v>
      </c>
    </row>
    <row r="71" spans="1:13">
      <c r="A71" s="269">
        <v>61</v>
      </c>
      <c r="B71" s="278" t="s">
        <v>68</v>
      </c>
      <c r="C71" s="279">
        <v>269.7</v>
      </c>
      <c r="D71" s="280">
        <v>273.60000000000002</v>
      </c>
      <c r="E71" s="280">
        <v>259.20000000000005</v>
      </c>
      <c r="F71" s="280">
        <v>248.70000000000005</v>
      </c>
      <c r="G71" s="280">
        <v>234.30000000000007</v>
      </c>
      <c r="H71" s="280">
        <v>284.10000000000002</v>
      </c>
      <c r="I71" s="280">
        <v>298.5</v>
      </c>
      <c r="J71" s="280">
        <v>309</v>
      </c>
      <c r="K71" s="278">
        <v>288</v>
      </c>
      <c r="L71" s="278">
        <v>263.10000000000002</v>
      </c>
      <c r="M71" s="278">
        <v>53.458959999999998</v>
      </c>
    </row>
    <row r="72" spans="1:13">
      <c r="A72" s="269">
        <v>62</v>
      </c>
      <c r="B72" s="278" t="s">
        <v>70</v>
      </c>
      <c r="C72" s="279">
        <v>538.04999999999995</v>
      </c>
      <c r="D72" s="280">
        <v>544.08333333333337</v>
      </c>
      <c r="E72" s="280">
        <v>529.16666666666674</v>
      </c>
      <c r="F72" s="280">
        <v>520.28333333333342</v>
      </c>
      <c r="G72" s="280">
        <v>505.36666666666679</v>
      </c>
      <c r="H72" s="280">
        <v>552.9666666666667</v>
      </c>
      <c r="I72" s="280">
        <v>567.88333333333344</v>
      </c>
      <c r="J72" s="280">
        <v>576.76666666666665</v>
      </c>
      <c r="K72" s="278">
        <v>559</v>
      </c>
      <c r="L72" s="278">
        <v>535.20000000000005</v>
      </c>
      <c r="M72" s="278">
        <v>215.86051</v>
      </c>
    </row>
    <row r="73" spans="1:13">
      <c r="A73" s="269">
        <v>63</v>
      </c>
      <c r="B73" s="278" t="s">
        <v>71</v>
      </c>
      <c r="C73" s="279">
        <v>26.05</v>
      </c>
      <c r="D73" s="280">
        <v>26.783333333333331</v>
      </c>
      <c r="E73" s="280">
        <v>25.116666666666664</v>
      </c>
      <c r="F73" s="280">
        <v>24.183333333333334</v>
      </c>
      <c r="G73" s="280">
        <v>22.516666666666666</v>
      </c>
      <c r="H73" s="280">
        <v>27.716666666666661</v>
      </c>
      <c r="I73" s="280">
        <v>29.383333333333333</v>
      </c>
      <c r="J73" s="280">
        <v>30.316666666666659</v>
      </c>
      <c r="K73" s="278">
        <v>28.45</v>
      </c>
      <c r="L73" s="278">
        <v>25.85</v>
      </c>
      <c r="M73" s="278">
        <v>907.41400999999996</v>
      </c>
    </row>
    <row r="74" spans="1:13">
      <c r="A74" s="269">
        <v>64</v>
      </c>
      <c r="B74" s="278" t="s">
        <v>72</v>
      </c>
      <c r="C74" s="279">
        <v>331.75</v>
      </c>
      <c r="D74" s="280">
        <v>331.18333333333334</v>
      </c>
      <c r="E74" s="280">
        <v>325.56666666666666</v>
      </c>
      <c r="F74" s="280">
        <v>319.38333333333333</v>
      </c>
      <c r="G74" s="280">
        <v>313.76666666666665</v>
      </c>
      <c r="H74" s="280">
        <v>337.36666666666667</v>
      </c>
      <c r="I74" s="280">
        <v>342.98333333333335</v>
      </c>
      <c r="J74" s="280">
        <v>349.16666666666669</v>
      </c>
      <c r="K74" s="278">
        <v>336.8</v>
      </c>
      <c r="L74" s="278">
        <v>325</v>
      </c>
      <c r="M74" s="278">
        <v>119.46594</v>
      </c>
    </row>
    <row r="75" spans="1:13">
      <c r="A75" s="269">
        <v>65</v>
      </c>
      <c r="B75" s="278" t="s">
        <v>323</v>
      </c>
      <c r="C75" s="279">
        <v>386.85</v>
      </c>
      <c r="D75" s="280">
        <v>392.3</v>
      </c>
      <c r="E75" s="280">
        <v>378.25</v>
      </c>
      <c r="F75" s="280">
        <v>369.65</v>
      </c>
      <c r="G75" s="280">
        <v>355.59999999999997</v>
      </c>
      <c r="H75" s="280">
        <v>400.90000000000003</v>
      </c>
      <c r="I75" s="280">
        <v>414.9500000000001</v>
      </c>
      <c r="J75" s="280">
        <v>423.55000000000007</v>
      </c>
      <c r="K75" s="278">
        <v>406.35</v>
      </c>
      <c r="L75" s="278">
        <v>383.7</v>
      </c>
      <c r="M75" s="278">
        <v>1.2229399999999999</v>
      </c>
    </row>
    <row r="76" spans="1:13" s="16" customFormat="1">
      <c r="A76" s="269">
        <v>66</v>
      </c>
      <c r="B76" s="278" t="s">
        <v>325</v>
      </c>
      <c r="C76" s="279">
        <v>93.05</v>
      </c>
      <c r="D76" s="280">
        <v>93.366666666666674</v>
      </c>
      <c r="E76" s="280">
        <v>90.733333333333348</v>
      </c>
      <c r="F76" s="280">
        <v>88.416666666666671</v>
      </c>
      <c r="G76" s="280">
        <v>85.783333333333346</v>
      </c>
      <c r="H76" s="280">
        <v>95.683333333333351</v>
      </c>
      <c r="I76" s="280">
        <v>98.316666666666677</v>
      </c>
      <c r="J76" s="280">
        <v>100.63333333333335</v>
      </c>
      <c r="K76" s="278">
        <v>96</v>
      </c>
      <c r="L76" s="278">
        <v>91.05</v>
      </c>
      <c r="M76" s="278">
        <v>0.81164999999999998</v>
      </c>
    </row>
    <row r="77" spans="1:13" s="16" customFormat="1">
      <c r="A77" s="269">
        <v>67</v>
      </c>
      <c r="B77" s="278" t="s">
        <v>326</v>
      </c>
      <c r="C77" s="279">
        <v>2017.85</v>
      </c>
      <c r="D77" s="280">
        <v>2047.6166666666668</v>
      </c>
      <c r="E77" s="280">
        <v>1980.2333333333336</v>
      </c>
      <c r="F77" s="280">
        <v>1942.6166666666668</v>
      </c>
      <c r="G77" s="280">
        <v>1875.2333333333336</v>
      </c>
      <c r="H77" s="280">
        <v>2085.2333333333336</v>
      </c>
      <c r="I77" s="280">
        <v>2152.6166666666668</v>
      </c>
      <c r="J77" s="280">
        <v>2190.2333333333336</v>
      </c>
      <c r="K77" s="278">
        <v>2115</v>
      </c>
      <c r="L77" s="278">
        <v>2010</v>
      </c>
      <c r="M77" s="278">
        <v>3.2559999999999999E-2</v>
      </c>
    </row>
    <row r="78" spans="1:13" s="16" customFormat="1">
      <c r="A78" s="269">
        <v>68</v>
      </c>
      <c r="B78" s="278" t="s">
        <v>327</v>
      </c>
      <c r="C78" s="279">
        <v>468.25</v>
      </c>
      <c r="D78" s="280">
        <v>466.98333333333335</v>
      </c>
      <c r="E78" s="280">
        <v>461.9666666666667</v>
      </c>
      <c r="F78" s="280">
        <v>455.68333333333334</v>
      </c>
      <c r="G78" s="280">
        <v>450.66666666666669</v>
      </c>
      <c r="H78" s="280">
        <v>473.26666666666671</v>
      </c>
      <c r="I78" s="280">
        <v>478.28333333333336</v>
      </c>
      <c r="J78" s="280">
        <v>484.56666666666672</v>
      </c>
      <c r="K78" s="278">
        <v>472</v>
      </c>
      <c r="L78" s="278">
        <v>460.7</v>
      </c>
      <c r="M78" s="278">
        <v>1.07958</v>
      </c>
    </row>
    <row r="79" spans="1:13" s="16" customFormat="1">
      <c r="A79" s="269">
        <v>69</v>
      </c>
      <c r="B79" s="278" t="s">
        <v>328</v>
      </c>
      <c r="C79" s="279">
        <v>45.75</v>
      </c>
      <c r="D79" s="280">
        <v>46.550000000000004</v>
      </c>
      <c r="E79" s="280">
        <v>44.850000000000009</v>
      </c>
      <c r="F79" s="280">
        <v>43.95</v>
      </c>
      <c r="G79" s="280">
        <v>42.250000000000007</v>
      </c>
      <c r="H79" s="280">
        <v>47.45000000000001</v>
      </c>
      <c r="I79" s="280">
        <v>49.150000000000013</v>
      </c>
      <c r="J79" s="280">
        <v>50.050000000000011</v>
      </c>
      <c r="K79" s="278">
        <v>48.25</v>
      </c>
      <c r="L79" s="278">
        <v>45.65</v>
      </c>
      <c r="M79" s="278">
        <v>3.3222100000000001</v>
      </c>
    </row>
    <row r="80" spans="1:13" s="16" customFormat="1">
      <c r="A80" s="269">
        <v>70</v>
      </c>
      <c r="B80" s="278" t="s">
        <v>73</v>
      </c>
      <c r="C80" s="279">
        <v>9070.35</v>
      </c>
      <c r="D80" s="280">
        <v>9263.4499999999989</v>
      </c>
      <c r="E80" s="280">
        <v>8836.8999999999978</v>
      </c>
      <c r="F80" s="280">
        <v>8603.4499999999989</v>
      </c>
      <c r="G80" s="280">
        <v>8176.8999999999978</v>
      </c>
      <c r="H80" s="280">
        <v>9496.8999999999978</v>
      </c>
      <c r="I80" s="280">
        <v>9923.4499999999971</v>
      </c>
      <c r="J80" s="280">
        <v>10156.899999999998</v>
      </c>
      <c r="K80" s="278">
        <v>9690</v>
      </c>
      <c r="L80" s="278">
        <v>9030</v>
      </c>
      <c r="M80" s="278">
        <v>0.40942000000000001</v>
      </c>
    </row>
    <row r="81" spans="1:13" s="16" customFormat="1">
      <c r="A81" s="269">
        <v>71</v>
      </c>
      <c r="B81" s="278" t="s">
        <v>75</v>
      </c>
      <c r="C81" s="279">
        <v>294.05</v>
      </c>
      <c r="D81" s="280">
        <v>302.46666666666664</v>
      </c>
      <c r="E81" s="280">
        <v>283.43333333333328</v>
      </c>
      <c r="F81" s="280">
        <v>272.81666666666666</v>
      </c>
      <c r="G81" s="280">
        <v>253.7833333333333</v>
      </c>
      <c r="H81" s="280">
        <v>313.08333333333326</v>
      </c>
      <c r="I81" s="280">
        <v>332.11666666666667</v>
      </c>
      <c r="J81" s="280">
        <v>342.73333333333323</v>
      </c>
      <c r="K81" s="278">
        <v>321.5</v>
      </c>
      <c r="L81" s="278">
        <v>291.85000000000002</v>
      </c>
      <c r="M81" s="278">
        <v>101.89449999999999</v>
      </c>
    </row>
    <row r="82" spans="1:13" s="16" customFormat="1">
      <c r="A82" s="269">
        <v>72</v>
      </c>
      <c r="B82" s="278" t="s">
        <v>329</v>
      </c>
      <c r="C82" s="279">
        <v>96.65</v>
      </c>
      <c r="D82" s="280">
        <v>97.350000000000009</v>
      </c>
      <c r="E82" s="280">
        <v>93.750000000000014</v>
      </c>
      <c r="F82" s="280">
        <v>90.850000000000009</v>
      </c>
      <c r="G82" s="280">
        <v>87.250000000000014</v>
      </c>
      <c r="H82" s="280">
        <v>100.25000000000001</v>
      </c>
      <c r="I82" s="280">
        <v>103.85000000000001</v>
      </c>
      <c r="J82" s="280">
        <v>106.75000000000001</v>
      </c>
      <c r="K82" s="278">
        <v>100.95</v>
      </c>
      <c r="L82" s="278">
        <v>94.45</v>
      </c>
      <c r="M82" s="278">
        <v>1.83087</v>
      </c>
    </row>
    <row r="83" spans="1:13" s="16" customFormat="1">
      <c r="A83" s="269">
        <v>73</v>
      </c>
      <c r="B83" s="278" t="s">
        <v>76</v>
      </c>
      <c r="C83" s="279">
        <v>3109.55</v>
      </c>
      <c r="D83" s="280">
        <v>3124.2166666666667</v>
      </c>
      <c r="E83" s="280">
        <v>3083.4333333333334</v>
      </c>
      <c r="F83" s="280">
        <v>3057.3166666666666</v>
      </c>
      <c r="G83" s="280">
        <v>3016.5333333333333</v>
      </c>
      <c r="H83" s="280">
        <v>3150.3333333333335</v>
      </c>
      <c r="I83" s="280">
        <v>3191.1166666666672</v>
      </c>
      <c r="J83" s="280">
        <v>3217.2333333333336</v>
      </c>
      <c r="K83" s="278">
        <v>3165</v>
      </c>
      <c r="L83" s="278">
        <v>3098.1</v>
      </c>
      <c r="M83" s="278">
        <v>7.3034999999999997</v>
      </c>
    </row>
    <row r="84" spans="1:13" s="16" customFormat="1">
      <c r="A84" s="269">
        <v>74</v>
      </c>
      <c r="B84" s="278" t="s">
        <v>315</v>
      </c>
      <c r="C84" s="279">
        <v>430</v>
      </c>
      <c r="D84" s="280">
        <v>426.16666666666669</v>
      </c>
      <c r="E84" s="280">
        <v>413.93333333333339</v>
      </c>
      <c r="F84" s="280">
        <v>397.86666666666673</v>
      </c>
      <c r="G84" s="280">
        <v>385.63333333333344</v>
      </c>
      <c r="H84" s="280">
        <v>442.23333333333335</v>
      </c>
      <c r="I84" s="280">
        <v>454.46666666666658</v>
      </c>
      <c r="J84" s="280">
        <v>470.5333333333333</v>
      </c>
      <c r="K84" s="278">
        <v>438.4</v>
      </c>
      <c r="L84" s="278">
        <v>410.1</v>
      </c>
      <c r="M84" s="278">
        <v>3.3563999999999998</v>
      </c>
    </row>
    <row r="85" spans="1:13" s="16" customFormat="1">
      <c r="A85" s="269">
        <v>75</v>
      </c>
      <c r="B85" s="278" t="s">
        <v>324</v>
      </c>
      <c r="C85" s="279">
        <v>63.2</v>
      </c>
      <c r="D85" s="280">
        <v>65.550000000000011</v>
      </c>
      <c r="E85" s="280">
        <v>60.700000000000017</v>
      </c>
      <c r="F85" s="280">
        <v>58.2</v>
      </c>
      <c r="G85" s="280">
        <v>53.350000000000009</v>
      </c>
      <c r="H85" s="280">
        <v>68.050000000000026</v>
      </c>
      <c r="I85" s="280">
        <v>72.90000000000002</v>
      </c>
      <c r="J85" s="280">
        <v>75.400000000000034</v>
      </c>
      <c r="K85" s="278">
        <v>70.400000000000006</v>
      </c>
      <c r="L85" s="278">
        <v>63.05</v>
      </c>
      <c r="M85" s="278">
        <v>7.9016400000000004</v>
      </c>
    </row>
    <row r="86" spans="1:13" s="16" customFormat="1">
      <c r="A86" s="269">
        <v>76</v>
      </c>
      <c r="B86" s="278" t="s">
        <v>77</v>
      </c>
      <c r="C86" s="279">
        <v>323.95</v>
      </c>
      <c r="D86" s="280">
        <v>327.58333333333331</v>
      </c>
      <c r="E86" s="280">
        <v>319.51666666666665</v>
      </c>
      <c r="F86" s="280">
        <v>315.08333333333331</v>
      </c>
      <c r="G86" s="280">
        <v>307.01666666666665</v>
      </c>
      <c r="H86" s="280">
        <v>332.01666666666665</v>
      </c>
      <c r="I86" s="280">
        <v>340.08333333333337</v>
      </c>
      <c r="J86" s="280">
        <v>344.51666666666665</v>
      </c>
      <c r="K86" s="278">
        <v>335.65</v>
      </c>
      <c r="L86" s="278">
        <v>323.14999999999998</v>
      </c>
      <c r="M86" s="278">
        <v>30.866890000000001</v>
      </c>
    </row>
    <row r="87" spans="1:13" s="16" customFormat="1">
      <c r="A87" s="269">
        <v>77</v>
      </c>
      <c r="B87" s="278" t="s">
        <v>78</v>
      </c>
      <c r="C87" s="279">
        <v>77.599999999999994</v>
      </c>
      <c r="D87" s="280">
        <v>79.600000000000009</v>
      </c>
      <c r="E87" s="280">
        <v>74.500000000000014</v>
      </c>
      <c r="F87" s="280">
        <v>71.400000000000006</v>
      </c>
      <c r="G87" s="280">
        <v>66.300000000000011</v>
      </c>
      <c r="H87" s="280">
        <v>82.700000000000017</v>
      </c>
      <c r="I87" s="280">
        <v>87.800000000000011</v>
      </c>
      <c r="J87" s="280">
        <v>90.90000000000002</v>
      </c>
      <c r="K87" s="278">
        <v>84.7</v>
      </c>
      <c r="L87" s="278">
        <v>76.5</v>
      </c>
      <c r="M87" s="278">
        <v>134.12110000000001</v>
      </c>
    </row>
    <row r="88" spans="1:13" s="16" customFormat="1">
      <c r="A88" s="269">
        <v>78</v>
      </c>
      <c r="B88" s="278" t="s">
        <v>333</v>
      </c>
      <c r="C88" s="279">
        <v>277.05</v>
      </c>
      <c r="D88" s="280">
        <v>282.66666666666669</v>
      </c>
      <c r="E88" s="280">
        <v>268.38333333333338</v>
      </c>
      <c r="F88" s="280">
        <v>259.7166666666667</v>
      </c>
      <c r="G88" s="280">
        <v>245.43333333333339</v>
      </c>
      <c r="H88" s="280">
        <v>291.33333333333337</v>
      </c>
      <c r="I88" s="280">
        <v>305.61666666666667</v>
      </c>
      <c r="J88" s="280">
        <v>314.28333333333336</v>
      </c>
      <c r="K88" s="278">
        <v>296.95</v>
      </c>
      <c r="L88" s="278">
        <v>274</v>
      </c>
      <c r="M88" s="278">
        <v>2.9133399999999998</v>
      </c>
    </row>
    <row r="89" spans="1:13" s="16" customFormat="1">
      <c r="A89" s="269">
        <v>79</v>
      </c>
      <c r="B89" s="278" t="s">
        <v>334</v>
      </c>
      <c r="C89" s="279">
        <v>313.89999999999998</v>
      </c>
      <c r="D89" s="280">
        <v>316.96666666666664</v>
      </c>
      <c r="E89" s="280">
        <v>303.93333333333328</v>
      </c>
      <c r="F89" s="280">
        <v>293.96666666666664</v>
      </c>
      <c r="G89" s="280">
        <v>280.93333333333328</v>
      </c>
      <c r="H89" s="280">
        <v>326.93333333333328</v>
      </c>
      <c r="I89" s="280">
        <v>339.9666666666667</v>
      </c>
      <c r="J89" s="280">
        <v>349.93333333333328</v>
      </c>
      <c r="K89" s="278">
        <v>330</v>
      </c>
      <c r="L89" s="278">
        <v>307</v>
      </c>
      <c r="M89" s="278">
        <v>0.68972999999999995</v>
      </c>
    </row>
    <row r="90" spans="1:13" s="16" customFormat="1">
      <c r="A90" s="269">
        <v>80</v>
      </c>
      <c r="B90" s="278" t="s">
        <v>336</v>
      </c>
      <c r="C90" s="279">
        <v>204.1</v>
      </c>
      <c r="D90" s="280">
        <v>206.88333333333335</v>
      </c>
      <c r="E90" s="280">
        <v>199.76666666666671</v>
      </c>
      <c r="F90" s="280">
        <v>195.43333333333337</v>
      </c>
      <c r="G90" s="280">
        <v>188.31666666666672</v>
      </c>
      <c r="H90" s="280">
        <v>211.2166666666667</v>
      </c>
      <c r="I90" s="280">
        <v>218.33333333333331</v>
      </c>
      <c r="J90" s="280">
        <v>222.66666666666669</v>
      </c>
      <c r="K90" s="278">
        <v>214</v>
      </c>
      <c r="L90" s="278">
        <v>202.55</v>
      </c>
      <c r="M90" s="278">
        <v>0.16705</v>
      </c>
    </row>
    <row r="91" spans="1:13" s="16" customFormat="1">
      <c r="A91" s="269">
        <v>81</v>
      </c>
      <c r="B91" s="278" t="s">
        <v>330</v>
      </c>
      <c r="C91" s="279">
        <v>353.75</v>
      </c>
      <c r="D91" s="280">
        <v>357.8</v>
      </c>
      <c r="E91" s="280">
        <v>345.95000000000005</v>
      </c>
      <c r="F91" s="280">
        <v>338.15000000000003</v>
      </c>
      <c r="G91" s="280">
        <v>326.30000000000007</v>
      </c>
      <c r="H91" s="280">
        <v>365.6</v>
      </c>
      <c r="I91" s="280">
        <v>377.45000000000005</v>
      </c>
      <c r="J91" s="280">
        <v>385.25</v>
      </c>
      <c r="K91" s="278">
        <v>369.65</v>
      </c>
      <c r="L91" s="278">
        <v>350</v>
      </c>
      <c r="M91" s="278">
        <v>0.51339000000000001</v>
      </c>
    </row>
    <row r="92" spans="1:13" s="16" customFormat="1">
      <c r="A92" s="269">
        <v>82</v>
      </c>
      <c r="B92" s="278" t="s">
        <v>79</v>
      </c>
      <c r="C92" s="279">
        <v>109.95</v>
      </c>
      <c r="D92" s="280">
        <v>112.18333333333334</v>
      </c>
      <c r="E92" s="280">
        <v>104.91666666666667</v>
      </c>
      <c r="F92" s="280">
        <v>99.88333333333334</v>
      </c>
      <c r="G92" s="280">
        <v>92.616666666666674</v>
      </c>
      <c r="H92" s="280">
        <v>117.21666666666667</v>
      </c>
      <c r="I92" s="280">
        <v>124.48333333333332</v>
      </c>
      <c r="J92" s="280">
        <v>129.51666666666665</v>
      </c>
      <c r="K92" s="278">
        <v>119.45</v>
      </c>
      <c r="L92" s="278">
        <v>107.15</v>
      </c>
      <c r="M92" s="278">
        <v>19.43477</v>
      </c>
    </row>
    <row r="93" spans="1:13" s="16" customFormat="1">
      <c r="A93" s="269">
        <v>83</v>
      </c>
      <c r="B93" s="278" t="s">
        <v>331</v>
      </c>
      <c r="C93" s="279">
        <v>185.45</v>
      </c>
      <c r="D93" s="280">
        <v>185.98333333333335</v>
      </c>
      <c r="E93" s="280">
        <v>182.9666666666667</v>
      </c>
      <c r="F93" s="280">
        <v>180.48333333333335</v>
      </c>
      <c r="G93" s="280">
        <v>177.4666666666667</v>
      </c>
      <c r="H93" s="280">
        <v>188.4666666666667</v>
      </c>
      <c r="I93" s="280">
        <v>191.48333333333335</v>
      </c>
      <c r="J93" s="280">
        <v>193.9666666666667</v>
      </c>
      <c r="K93" s="278">
        <v>189</v>
      </c>
      <c r="L93" s="278">
        <v>183.5</v>
      </c>
      <c r="M93" s="278">
        <v>0.42673</v>
      </c>
    </row>
    <row r="94" spans="1:13" s="16" customFormat="1">
      <c r="A94" s="269">
        <v>84</v>
      </c>
      <c r="B94" s="278" t="s">
        <v>339</v>
      </c>
      <c r="C94" s="279">
        <v>218.4</v>
      </c>
      <c r="D94" s="280">
        <v>220.54999999999998</v>
      </c>
      <c r="E94" s="280">
        <v>214.94999999999996</v>
      </c>
      <c r="F94" s="280">
        <v>211.49999999999997</v>
      </c>
      <c r="G94" s="280">
        <v>205.89999999999995</v>
      </c>
      <c r="H94" s="280">
        <v>223.99999999999997</v>
      </c>
      <c r="I94" s="280">
        <v>229.6</v>
      </c>
      <c r="J94" s="280">
        <v>233.04999999999998</v>
      </c>
      <c r="K94" s="278">
        <v>226.15</v>
      </c>
      <c r="L94" s="278">
        <v>217.1</v>
      </c>
      <c r="M94" s="278">
        <v>3.7269299999999999</v>
      </c>
    </row>
    <row r="95" spans="1:13" s="16" customFormat="1">
      <c r="A95" s="269">
        <v>85</v>
      </c>
      <c r="B95" s="278" t="s">
        <v>337</v>
      </c>
      <c r="C95" s="279">
        <v>736.65</v>
      </c>
      <c r="D95" s="280">
        <v>731.13333333333333</v>
      </c>
      <c r="E95" s="280">
        <v>717.26666666666665</v>
      </c>
      <c r="F95" s="280">
        <v>697.88333333333333</v>
      </c>
      <c r="G95" s="280">
        <v>684.01666666666665</v>
      </c>
      <c r="H95" s="280">
        <v>750.51666666666665</v>
      </c>
      <c r="I95" s="280">
        <v>764.38333333333321</v>
      </c>
      <c r="J95" s="280">
        <v>783.76666666666665</v>
      </c>
      <c r="K95" s="278">
        <v>745</v>
      </c>
      <c r="L95" s="278">
        <v>711.75</v>
      </c>
      <c r="M95" s="278">
        <v>0.97094999999999998</v>
      </c>
    </row>
    <row r="96" spans="1:13" s="16" customFormat="1">
      <c r="A96" s="269">
        <v>86</v>
      </c>
      <c r="B96" s="278" t="s">
        <v>338</v>
      </c>
      <c r="C96" s="279">
        <v>14.15</v>
      </c>
      <c r="D96" s="280">
        <v>14.333333333333334</v>
      </c>
      <c r="E96" s="280">
        <v>13.866666666666667</v>
      </c>
      <c r="F96" s="280">
        <v>13.583333333333334</v>
      </c>
      <c r="G96" s="280">
        <v>13.116666666666667</v>
      </c>
      <c r="H96" s="280">
        <v>14.616666666666667</v>
      </c>
      <c r="I96" s="280">
        <v>15.083333333333332</v>
      </c>
      <c r="J96" s="280">
        <v>15.366666666666667</v>
      </c>
      <c r="K96" s="278">
        <v>14.8</v>
      </c>
      <c r="L96" s="278">
        <v>14.05</v>
      </c>
      <c r="M96" s="278">
        <v>8.3024900000000006</v>
      </c>
    </row>
    <row r="97" spans="1:13" s="16" customFormat="1">
      <c r="A97" s="269">
        <v>87</v>
      </c>
      <c r="B97" s="278" t="s">
        <v>340</v>
      </c>
      <c r="C97" s="279">
        <v>104.75</v>
      </c>
      <c r="D97" s="280">
        <v>106.58333333333333</v>
      </c>
      <c r="E97" s="280">
        <v>102.16666666666666</v>
      </c>
      <c r="F97" s="280">
        <v>99.583333333333329</v>
      </c>
      <c r="G97" s="280">
        <v>95.166666666666657</v>
      </c>
      <c r="H97" s="280">
        <v>109.16666666666666</v>
      </c>
      <c r="I97" s="280">
        <v>113.58333333333331</v>
      </c>
      <c r="J97" s="280">
        <v>116.16666666666666</v>
      </c>
      <c r="K97" s="278">
        <v>111</v>
      </c>
      <c r="L97" s="278">
        <v>104</v>
      </c>
      <c r="M97" s="278">
        <v>4.77841</v>
      </c>
    </row>
    <row r="98" spans="1:13" s="16" customFormat="1">
      <c r="A98" s="269">
        <v>88</v>
      </c>
      <c r="B98" s="278" t="s">
        <v>341</v>
      </c>
      <c r="C98" s="279">
        <v>2182.8000000000002</v>
      </c>
      <c r="D98" s="280">
        <v>2190.2000000000003</v>
      </c>
      <c r="E98" s="280">
        <v>2140.4000000000005</v>
      </c>
      <c r="F98" s="280">
        <v>2098.0000000000005</v>
      </c>
      <c r="G98" s="280">
        <v>2048.2000000000007</v>
      </c>
      <c r="H98" s="280">
        <v>2232.6000000000004</v>
      </c>
      <c r="I98" s="280">
        <v>2282.4000000000005</v>
      </c>
      <c r="J98" s="280">
        <v>2324.8000000000002</v>
      </c>
      <c r="K98" s="278">
        <v>2240</v>
      </c>
      <c r="L98" s="278">
        <v>2147.8000000000002</v>
      </c>
      <c r="M98" s="278">
        <v>0.51109000000000004</v>
      </c>
    </row>
    <row r="99" spans="1:13" s="16" customFormat="1">
      <c r="A99" s="269">
        <v>89</v>
      </c>
      <c r="B99" s="278" t="s">
        <v>82</v>
      </c>
      <c r="C99" s="279">
        <v>567.04999999999995</v>
      </c>
      <c r="D99" s="280">
        <v>569.06666666666661</v>
      </c>
      <c r="E99" s="280">
        <v>557.13333333333321</v>
      </c>
      <c r="F99" s="280">
        <v>547.21666666666658</v>
      </c>
      <c r="G99" s="280">
        <v>535.28333333333319</v>
      </c>
      <c r="H99" s="280">
        <v>578.98333333333323</v>
      </c>
      <c r="I99" s="280">
        <v>590.91666666666663</v>
      </c>
      <c r="J99" s="280">
        <v>600.83333333333326</v>
      </c>
      <c r="K99" s="278">
        <v>581</v>
      </c>
      <c r="L99" s="278">
        <v>559.15</v>
      </c>
      <c r="M99" s="278">
        <v>8.5330600000000008</v>
      </c>
    </row>
    <row r="100" spans="1:13" s="16" customFormat="1">
      <c r="A100" s="269">
        <v>90</v>
      </c>
      <c r="B100" s="278" t="s">
        <v>335</v>
      </c>
      <c r="C100" s="279">
        <v>149.19999999999999</v>
      </c>
      <c r="D100" s="280">
        <v>157.70000000000002</v>
      </c>
      <c r="E100" s="280">
        <v>135.40000000000003</v>
      </c>
      <c r="F100" s="280">
        <v>121.60000000000002</v>
      </c>
      <c r="G100" s="280">
        <v>99.30000000000004</v>
      </c>
      <c r="H100" s="280">
        <v>171.50000000000003</v>
      </c>
      <c r="I100" s="280">
        <v>193.80000000000004</v>
      </c>
      <c r="J100" s="280">
        <v>207.60000000000002</v>
      </c>
      <c r="K100" s="278">
        <v>180</v>
      </c>
      <c r="L100" s="278">
        <v>143.9</v>
      </c>
      <c r="M100" s="278">
        <v>1.5848199999999999</v>
      </c>
    </row>
    <row r="101" spans="1:13">
      <c r="A101" s="269">
        <v>91</v>
      </c>
      <c r="B101" s="278" t="s">
        <v>342</v>
      </c>
      <c r="C101" s="279">
        <v>109.4</v>
      </c>
      <c r="D101" s="280">
        <v>113.76666666666667</v>
      </c>
      <c r="E101" s="280">
        <v>103.68333333333334</v>
      </c>
      <c r="F101" s="280">
        <v>97.966666666666669</v>
      </c>
      <c r="G101" s="280">
        <v>87.88333333333334</v>
      </c>
      <c r="H101" s="280">
        <v>119.48333333333333</v>
      </c>
      <c r="I101" s="280">
        <v>129.56666666666666</v>
      </c>
      <c r="J101" s="280">
        <v>135.28333333333333</v>
      </c>
      <c r="K101" s="278">
        <v>123.85</v>
      </c>
      <c r="L101" s="278">
        <v>108.05</v>
      </c>
      <c r="M101" s="278">
        <v>1.1653</v>
      </c>
    </row>
    <row r="102" spans="1:13">
      <c r="A102" s="269">
        <v>92</v>
      </c>
      <c r="B102" s="278" t="s">
        <v>343</v>
      </c>
      <c r="C102" s="279">
        <v>129.85</v>
      </c>
      <c r="D102" s="280">
        <v>130.98333333333332</v>
      </c>
      <c r="E102" s="280">
        <v>126.06666666666663</v>
      </c>
      <c r="F102" s="280">
        <v>122.28333333333332</v>
      </c>
      <c r="G102" s="280">
        <v>117.36666666666663</v>
      </c>
      <c r="H102" s="280">
        <v>134.76666666666665</v>
      </c>
      <c r="I102" s="280">
        <v>139.68333333333334</v>
      </c>
      <c r="J102" s="280">
        <v>143.46666666666664</v>
      </c>
      <c r="K102" s="278">
        <v>135.9</v>
      </c>
      <c r="L102" s="278">
        <v>127.2</v>
      </c>
      <c r="M102" s="278">
        <v>6.9920400000000003</v>
      </c>
    </row>
    <row r="103" spans="1:13">
      <c r="A103" s="269">
        <v>93</v>
      </c>
      <c r="B103" s="278" t="s">
        <v>344</v>
      </c>
      <c r="C103" s="279">
        <v>53.95</v>
      </c>
      <c r="D103" s="280">
        <v>54.316666666666663</v>
      </c>
      <c r="E103" s="280">
        <v>52.633333333333326</v>
      </c>
      <c r="F103" s="280">
        <v>51.316666666666663</v>
      </c>
      <c r="G103" s="280">
        <v>49.633333333333326</v>
      </c>
      <c r="H103" s="280">
        <v>55.633333333333326</v>
      </c>
      <c r="I103" s="280">
        <v>57.316666666666663</v>
      </c>
      <c r="J103" s="280">
        <v>58.633333333333326</v>
      </c>
      <c r="K103" s="278">
        <v>56</v>
      </c>
      <c r="L103" s="278">
        <v>53</v>
      </c>
      <c r="M103" s="278">
        <v>3.8178999999999998</v>
      </c>
    </row>
    <row r="104" spans="1:13">
      <c r="A104" s="269">
        <v>94</v>
      </c>
      <c r="B104" s="278" t="s">
        <v>83</v>
      </c>
      <c r="C104" s="279">
        <v>125</v>
      </c>
      <c r="D104" s="280">
        <v>132.16666666666666</v>
      </c>
      <c r="E104" s="280">
        <v>115.33333333333331</v>
      </c>
      <c r="F104" s="280">
        <v>105.66666666666666</v>
      </c>
      <c r="G104" s="280">
        <v>88.833333333333314</v>
      </c>
      <c r="H104" s="280">
        <v>141.83333333333331</v>
      </c>
      <c r="I104" s="280">
        <v>158.66666666666663</v>
      </c>
      <c r="J104" s="280">
        <v>168.33333333333331</v>
      </c>
      <c r="K104" s="278">
        <v>149</v>
      </c>
      <c r="L104" s="278">
        <v>122.5</v>
      </c>
      <c r="M104" s="278">
        <v>186.14167</v>
      </c>
    </row>
    <row r="105" spans="1:13">
      <c r="A105" s="269">
        <v>95</v>
      </c>
      <c r="B105" s="278" t="s">
        <v>345</v>
      </c>
      <c r="C105" s="279">
        <v>244.2</v>
      </c>
      <c r="D105" s="280">
        <v>248.06666666666669</v>
      </c>
      <c r="E105" s="280">
        <v>237.13333333333338</v>
      </c>
      <c r="F105" s="280">
        <v>230.06666666666669</v>
      </c>
      <c r="G105" s="280">
        <v>219.13333333333338</v>
      </c>
      <c r="H105" s="280">
        <v>255.13333333333338</v>
      </c>
      <c r="I105" s="280">
        <v>266.06666666666672</v>
      </c>
      <c r="J105" s="280">
        <v>273.13333333333338</v>
      </c>
      <c r="K105" s="278">
        <v>259</v>
      </c>
      <c r="L105" s="278">
        <v>241</v>
      </c>
      <c r="M105" s="278">
        <v>0.86387000000000003</v>
      </c>
    </row>
    <row r="106" spans="1:13">
      <c r="A106" s="269">
        <v>96</v>
      </c>
      <c r="B106" s="278" t="s">
        <v>84</v>
      </c>
      <c r="C106" s="279">
        <v>600.45000000000005</v>
      </c>
      <c r="D106" s="280">
        <v>591.98333333333335</v>
      </c>
      <c r="E106" s="280">
        <v>578.9666666666667</v>
      </c>
      <c r="F106" s="280">
        <v>557.48333333333335</v>
      </c>
      <c r="G106" s="280">
        <v>544.4666666666667</v>
      </c>
      <c r="H106" s="280">
        <v>613.4666666666667</v>
      </c>
      <c r="I106" s="280">
        <v>626.48333333333335</v>
      </c>
      <c r="J106" s="280">
        <v>647.9666666666667</v>
      </c>
      <c r="K106" s="278">
        <v>605</v>
      </c>
      <c r="L106" s="278">
        <v>570.5</v>
      </c>
      <c r="M106" s="278">
        <v>228.98149000000001</v>
      </c>
    </row>
    <row r="107" spans="1:13">
      <c r="A107" s="269">
        <v>97</v>
      </c>
      <c r="B107" s="278" t="s">
        <v>85</v>
      </c>
      <c r="C107" s="279">
        <v>121.7</v>
      </c>
      <c r="D107" s="280">
        <v>123.25</v>
      </c>
      <c r="E107" s="280">
        <v>119.5</v>
      </c>
      <c r="F107" s="280">
        <v>117.3</v>
      </c>
      <c r="G107" s="280">
        <v>113.55</v>
      </c>
      <c r="H107" s="280">
        <v>125.45</v>
      </c>
      <c r="I107" s="280">
        <v>129.19999999999999</v>
      </c>
      <c r="J107" s="280">
        <v>131.4</v>
      </c>
      <c r="K107" s="278">
        <v>127</v>
      </c>
      <c r="L107" s="278">
        <v>121.05</v>
      </c>
      <c r="M107" s="278">
        <v>243.34222</v>
      </c>
    </row>
    <row r="108" spans="1:13">
      <c r="A108" s="269">
        <v>98</v>
      </c>
      <c r="B108" s="286" t="s">
        <v>346</v>
      </c>
      <c r="C108" s="279">
        <v>235.85</v>
      </c>
      <c r="D108" s="280">
        <v>241.35</v>
      </c>
      <c r="E108" s="280">
        <v>228.5</v>
      </c>
      <c r="F108" s="280">
        <v>221.15</v>
      </c>
      <c r="G108" s="280">
        <v>208.3</v>
      </c>
      <c r="H108" s="280">
        <v>248.7</v>
      </c>
      <c r="I108" s="280">
        <v>261.54999999999995</v>
      </c>
      <c r="J108" s="280">
        <v>268.89999999999998</v>
      </c>
      <c r="K108" s="278">
        <v>254.2</v>
      </c>
      <c r="L108" s="278">
        <v>234</v>
      </c>
      <c r="M108" s="278">
        <v>4.1415100000000002</v>
      </c>
    </row>
    <row r="109" spans="1:13">
      <c r="A109" s="269">
        <v>99</v>
      </c>
      <c r="B109" s="278" t="s">
        <v>86</v>
      </c>
      <c r="C109" s="279">
        <v>1380.1</v>
      </c>
      <c r="D109" s="280">
        <v>1371.7333333333333</v>
      </c>
      <c r="E109" s="280">
        <v>1340.4666666666667</v>
      </c>
      <c r="F109" s="280">
        <v>1300.8333333333333</v>
      </c>
      <c r="G109" s="280">
        <v>1269.5666666666666</v>
      </c>
      <c r="H109" s="280">
        <v>1411.3666666666668</v>
      </c>
      <c r="I109" s="280">
        <v>1442.6333333333337</v>
      </c>
      <c r="J109" s="280">
        <v>1482.2666666666669</v>
      </c>
      <c r="K109" s="278">
        <v>1403</v>
      </c>
      <c r="L109" s="278">
        <v>1332.1</v>
      </c>
      <c r="M109" s="278">
        <v>17.412469999999999</v>
      </c>
    </row>
    <row r="110" spans="1:13">
      <c r="A110" s="269">
        <v>100</v>
      </c>
      <c r="B110" s="278" t="s">
        <v>87</v>
      </c>
      <c r="C110" s="279">
        <v>349.5</v>
      </c>
      <c r="D110" s="280">
        <v>358.18333333333334</v>
      </c>
      <c r="E110" s="280">
        <v>334.76666666666665</v>
      </c>
      <c r="F110" s="280">
        <v>320.0333333333333</v>
      </c>
      <c r="G110" s="280">
        <v>296.61666666666662</v>
      </c>
      <c r="H110" s="280">
        <v>372.91666666666669</v>
      </c>
      <c r="I110" s="280">
        <v>396.33333333333331</v>
      </c>
      <c r="J110" s="280">
        <v>411.06666666666672</v>
      </c>
      <c r="K110" s="278">
        <v>381.6</v>
      </c>
      <c r="L110" s="278">
        <v>343.45</v>
      </c>
      <c r="M110" s="278">
        <v>18.26005</v>
      </c>
    </row>
    <row r="111" spans="1:13">
      <c r="A111" s="269">
        <v>101</v>
      </c>
      <c r="B111" s="278" t="s">
        <v>237</v>
      </c>
      <c r="C111" s="279">
        <v>620.5</v>
      </c>
      <c r="D111" s="280">
        <v>621.06666666666672</v>
      </c>
      <c r="E111" s="280">
        <v>609.43333333333339</v>
      </c>
      <c r="F111" s="280">
        <v>598.36666666666667</v>
      </c>
      <c r="G111" s="280">
        <v>586.73333333333335</v>
      </c>
      <c r="H111" s="280">
        <v>632.13333333333344</v>
      </c>
      <c r="I111" s="280">
        <v>643.76666666666688</v>
      </c>
      <c r="J111" s="280">
        <v>654.83333333333348</v>
      </c>
      <c r="K111" s="278">
        <v>632.70000000000005</v>
      </c>
      <c r="L111" s="278">
        <v>610</v>
      </c>
      <c r="M111" s="278">
        <v>1.7847</v>
      </c>
    </row>
    <row r="112" spans="1:13">
      <c r="A112" s="269">
        <v>102</v>
      </c>
      <c r="B112" s="278" t="s">
        <v>347</v>
      </c>
      <c r="C112" s="279">
        <v>418</v>
      </c>
      <c r="D112" s="280">
        <v>429.66666666666669</v>
      </c>
      <c r="E112" s="280">
        <v>406.33333333333337</v>
      </c>
      <c r="F112" s="280">
        <v>394.66666666666669</v>
      </c>
      <c r="G112" s="280">
        <v>371.33333333333337</v>
      </c>
      <c r="H112" s="280">
        <v>441.33333333333337</v>
      </c>
      <c r="I112" s="280">
        <v>464.66666666666674</v>
      </c>
      <c r="J112" s="280">
        <v>476.33333333333337</v>
      </c>
      <c r="K112" s="278">
        <v>453</v>
      </c>
      <c r="L112" s="278">
        <v>418</v>
      </c>
      <c r="M112" s="278">
        <v>1.38612</v>
      </c>
    </row>
    <row r="113" spans="1:13">
      <c r="A113" s="269">
        <v>103</v>
      </c>
      <c r="B113" s="278" t="s">
        <v>332</v>
      </c>
      <c r="C113" s="279">
        <v>1415</v>
      </c>
      <c r="D113" s="280">
        <v>1436.8333333333333</v>
      </c>
      <c r="E113" s="280">
        <v>1383.8166666666666</v>
      </c>
      <c r="F113" s="280">
        <v>1352.6333333333334</v>
      </c>
      <c r="G113" s="280">
        <v>1299.6166666666668</v>
      </c>
      <c r="H113" s="280">
        <v>1468.0166666666664</v>
      </c>
      <c r="I113" s="280">
        <v>1521.0333333333333</v>
      </c>
      <c r="J113" s="280">
        <v>1552.2166666666662</v>
      </c>
      <c r="K113" s="278">
        <v>1489.85</v>
      </c>
      <c r="L113" s="278">
        <v>1405.65</v>
      </c>
      <c r="M113" s="278">
        <v>8.4870000000000001E-2</v>
      </c>
    </row>
    <row r="114" spans="1:13">
      <c r="A114" s="269">
        <v>104</v>
      </c>
      <c r="B114" s="278" t="s">
        <v>238</v>
      </c>
      <c r="C114" s="279">
        <v>199.7</v>
      </c>
      <c r="D114" s="280">
        <v>202.44999999999996</v>
      </c>
      <c r="E114" s="280">
        <v>193.79999999999993</v>
      </c>
      <c r="F114" s="280">
        <v>187.89999999999998</v>
      </c>
      <c r="G114" s="280">
        <v>179.24999999999994</v>
      </c>
      <c r="H114" s="280">
        <v>208.34999999999991</v>
      </c>
      <c r="I114" s="280">
        <v>216.99999999999994</v>
      </c>
      <c r="J114" s="280">
        <v>222.89999999999989</v>
      </c>
      <c r="K114" s="278">
        <v>211.1</v>
      </c>
      <c r="L114" s="278">
        <v>196.55</v>
      </c>
      <c r="M114" s="278">
        <v>14.712910000000001</v>
      </c>
    </row>
    <row r="115" spans="1:13">
      <c r="A115" s="269">
        <v>105</v>
      </c>
      <c r="B115" s="278" t="s">
        <v>236</v>
      </c>
      <c r="C115" s="279">
        <v>124.9</v>
      </c>
      <c r="D115" s="280">
        <v>128.63333333333333</v>
      </c>
      <c r="E115" s="280">
        <v>120.26666666666665</v>
      </c>
      <c r="F115" s="280">
        <v>115.63333333333333</v>
      </c>
      <c r="G115" s="280">
        <v>107.26666666666665</v>
      </c>
      <c r="H115" s="280">
        <v>133.26666666666665</v>
      </c>
      <c r="I115" s="280">
        <v>141.63333333333333</v>
      </c>
      <c r="J115" s="280">
        <v>146.26666666666665</v>
      </c>
      <c r="K115" s="278">
        <v>137</v>
      </c>
      <c r="L115" s="278">
        <v>124</v>
      </c>
      <c r="M115" s="278">
        <v>12.097099999999999</v>
      </c>
    </row>
    <row r="116" spans="1:13">
      <c r="A116" s="269">
        <v>106</v>
      </c>
      <c r="B116" s="278" t="s">
        <v>88</v>
      </c>
      <c r="C116" s="279">
        <v>317.5</v>
      </c>
      <c r="D116" s="280">
        <v>322.34999999999997</v>
      </c>
      <c r="E116" s="280">
        <v>306.34999999999991</v>
      </c>
      <c r="F116" s="280">
        <v>295.19999999999993</v>
      </c>
      <c r="G116" s="280">
        <v>279.19999999999987</v>
      </c>
      <c r="H116" s="280">
        <v>333.49999999999994</v>
      </c>
      <c r="I116" s="280">
        <v>349.50000000000006</v>
      </c>
      <c r="J116" s="280">
        <v>360.65</v>
      </c>
      <c r="K116" s="278">
        <v>338.35</v>
      </c>
      <c r="L116" s="278">
        <v>311.2</v>
      </c>
      <c r="M116" s="278">
        <v>27.423400000000001</v>
      </c>
    </row>
    <row r="117" spans="1:13">
      <c r="A117" s="269">
        <v>107</v>
      </c>
      <c r="B117" s="278" t="s">
        <v>348</v>
      </c>
      <c r="C117" s="279">
        <v>196.3</v>
      </c>
      <c r="D117" s="280">
        <v>198.56666666666669</v>
      </c>
      <c r="E117" s="280">
        <v>193.18333333333339</v>
      </c>
      <c r="F117" s="280">
        <v>190.06666666666669</v>
      </c>
      <c r="G117" s="280">
        <v>184.68333333333339</v>
      </c>
      <c r="H117" s="280">
        <v>201.68333333333339</v>
      </c>
      <c r="I117" s="280">
        <v>207.06666666666666</v>
      </c>
      <c r="J117" s="280">
        <v>210.18333333333339</v>
      </c>
      <c r="K117" s="278">
        <v>203.95</v>
      </c>
      <c r="L117" s="278">
        <v>195.45</v>
      </c>
      <c r="M117" s="278">
        <v>3.05694</v>
      </c>
    </row>
    <row r="118" spans="1:13">
      <c r="A118" s="269">
        <v>108</v>
      </c>
      <c r="B118" s="278" t="s">
        <v>89</v>
      </c>
      <c r="C118" s="279">
        <v>436.1</v>
      </c>
      <c r="D118" s="280">
        <v>437.40000000000003</v>
      </c>
      <c r="E118" s="280">
        <v>428.80000000000007</v>
      </c>
      <c r="F118" s="280">
        <v>421.50000000000006</v>
      </c>
      <c r="G118" s="280">
        <v>412.90000000000009</v>
      </c>
      <c r="H118" s="280">
        <v>444.70000000000005</v>
      </c>
      <c r="I118" s="280">
        <v>453.30000000000007</v>
      </c>
      <c r="J118" s="280">
        <v>460.6</v>
      </c>
      <c r="K118" s="278">
        <v>446</v>
      </c>
      <c r="L118" s="278">
        <v>430.1</v>
      </c>
      <c r="M118" s="278">
        <v>30.568770000000001</v>
      </c>
    </row>
    <row r="119" spans="1:13">
      <c r="A119" s="269">
        <v>109</v>
      </c>
      <c r="B119" s="278" t="s">
        <v>239</v>
      </c>
      <c r="C119" s="279">
        <v>494.6</v>
      </c>
      <c r="D119" s="280">
        <v>495.5333333333333</v>
      </c>
      <c r="E119" s="280">
        <v>489.06666666666661</v>
      </c>
      <c r="F119" s="280">
        <v>483.5333333333333</v>
      </c>
      <c r="G119" s="280">
        <v>477.06666666666661</v>
      </c>
      <c r="H119" s="280">
        <v>501.06666666666661</v>
      </c>
      <c r="I119" s="280">
        <v>507.5333333333333</v>
      </c>
      <c r="J119" s="280">
        <v>513.06666666666661</v>
      </c>
      <c r="K119" s="278">
        <v>502</v>
      </c>
      <c r="L119" s="278">
        <v>490</v>
      </c>
      <c r="M119" s="278">
        <v>1.05799</v>
      </c>
    </row>
    <row r="120" spans="1:13">
      <c r="A120" s="269">
        <v>110</v>
      </c>
      <c r="B120" s="278" t="s">
        <v>349</v>
      </c>
      <c r="C120" s="279">
        <v>61.7</v>
      </c>
      <c r="D120" s="280">
        <v>62.9</v>
      </c>
      <c r="E120" s="280">
        <v>59.3</v>
      </c>
      <c r="F120" s="280">
        <v>56.9</v>
      </c>
      <c r="G120" s="280">
        <v>53.3</v>
      </c>
      <c r="H120" s="280">
        <v>65.3</v>
      </c>
      <c r="I120" s="280">
        <v>68.900000000000006</v>
      </c>
      <c r="J120" s="280">
        <v>71.3</v>
      </c>
      <c r="K120" s="278">
        <v>66.5</v>
      </c>
      <c r="L120" s="278">
        <v>60.5</v>
      </c>
      <c r="M120" s="278">
        <v>1.6875599999999999</v>
      </c>
    </row>
    <row r="121" spans="1:13">
      <c r="A121" s="269">
        <v>111</v>
      </c>
      <c r="B121" s="278" t="s">
        <v>356</v>
      </c>
      <c r="C121" s="279">
        <v>243.4</v>
      </c>
      <c r="D121" s="280">
        <v>246.4666666666667</v>
      </c>
      <c r="E121" s="280">
        <v>238.13333333333338</v>
      </c>
      <c r="F121" s="280">
        <v>232.86666666666667</v>
      </c>
      <c r="G121" s="280">
        <v>224.53333333333336</v>
      </c>
      <c r="H121" s="280">
        <v>251.73333333333341</v>
      </c>
      <c r="I121" s="280">
        <v>260.06666666666672</v>
      </c>
      <c r="J121" s="280">
        <v>265.33333333333343</v>
      </c>
      <c r="K121" s="278">
        <v>254.8</v>
      </c>
      <c r="L121" s="278">
        <v>241.2</v>
      </c>
      <c r="M121" s="278">
        <v>1.7924</v>
      </c>
    </row>
    <row r="122" spans="1:13">
      <c r="A122" s="269">
        <v>112</v>
      </c>
      <c r="B122" s="278" t="s">
        <v>357</v>
      </c>
      <c r="C122" s="279">
        <v>75</v>
      </c>
      <c r="D122" s="280">
        <v>74.86666666666666</v>
      </c>
      <c r="E122" s="280">
        <v>73.23333333333332</v>
      </c>
      <c r="F122" s="280">
        <v>71.466666666666654</v>
      </c>
      <c r="G122" s="280">
        <v>69.833333333333314</v>
      </c>
      <c r="H122" s="280">
        <v>76.633333333333326</v>
      </c>
      <c r="I122" s="280">
        <v>78.26666666666668</v>
      </c>
      <c r="J122" s="280">
        <v>80.033333333333331</v>
      </c>
      <c r="K122" s="278">
        <v>76.5</v>
      </c>
      <c r="L122" s="278">
        <v>73.099999999999994</v>
      </c>
      <c r="M122" s="278">
        <v>2.1873300000000002</v>
      </c>
    </row>
    <row r="123" spans="1:13">
      <c r="A123" s="269">
        <v>113</v>
      </c>
      <c r="B123" s="278" t="s">
        <v>350</v>
      </c>
      <c r="C123" s="279">
        <v>66.05</v>
      </c>
      <c r="D123" s="280">
        <v>67.75</v>
      </c>
      <c r="E123" s="280">
        <v>64.3</v>
      </c>
      <c r="F123" s="280">
        <v>62.55</v>
      </c>
      <c r="G123" s="280">
        <v>59.099999999999994</v>
      </c>
      <c r="H123" s="280">
        <v>69.5</v>
      </c>
      <c r="I123" s="280">
        <v>72.949999999999989</v>
      </c>
      <c r="J123" s="280">
        <v>74.7</v>
      </c>
      <c r="K123" s="278">
        <v>71.2</v>
      </c>
      <c r="L123" s="278">
        <v>66</v>
      </c>
      <c r="M123" s="278">
        <v>22.168500000000002</v>
      </c>
    </row>
    <row r="124" spans="1:13">
      <c r="A124" s="269">
        <v>114</v>
      </c>
      <c r="B124" s="278" t="s">
        <v>351</v>
      </c>
      <c r="C124" s="279">
        <v>233.8</v>
      </c>
      <c r="D124" s="280">
        <v>234.66666666666666</v>
      </c>
      <c r="E124" s="280">
        <v>228.18333333333331</v>
      </c>
      <c r="F124" s="280">
        <v>222.56666666666666</v>
      </c>
      <c r="G124" s="280">
        <v>216.08333333333331</v>
      </c>
      <c r="H124" s="280">
        <v>240.2833333333333</v>
      </c>
      <c r="I124" s="280">
        <v>246.76666666666665</v>
      </c>
      <c r="J124" s="280">
        <v>252.3833333333333</v>
      </c>
      <c r="K124" s="278">
        <v>241.15</v>
      </c>
      <c r="L124" s="278">
        <v>229.05</v>
      </c>
      <c r="M124" s="278">
        <v>0.81020000000000003</v>
      </c>
    </row>
    <row r="125" spans="1:13">
      <c r="A125" s="269">
        <v>115</v>
      </c>
      <c r="B125" s="278" t="s">
        <v>352</v>
      </c>
      <c r="C125" s="279">
        <v>501</v>
      </c>
      <c r="D125" s="280">
        <v>505.56666666666666</v>
      </c>
      <c r="E125" s="280">
        <v>488.5333333333333</v>
      </c>
      <c r="F125" s="280">
        <v>476.06666666666666</v>
      </c>
      <c r="G125" s="280">
        <v>459.0333333333333</v>
      </c>
      <c r="H125" s="280">
        <v>518.0333333333333</v>
      </c>
      <c r="I125" s="280">
        <v>535.06666666666672</v>
      </c>
      <c r="J125" s="280">
        <v>547.5333333333333</v>
      </c>
      <c r="K125" s="278">
        <v>522.6</v>
      </c>
      <c r="L125" s="278">
        <v>493.1</v>
      </c>
      <c r="M125" s="278">
        <v>6.2172400000000003</v>
      </c>
    </row>
    <row r="126" spans="1:13">
      <c r="A126" s="269">
        <v>116</v>
      </c>
      <c r="B126" s="278" t="s">
        <v>353</v>
      </c>
      <c r="C126" s="279">
        <v>68.099999999999994</v>
      </c>
      <c r="D126" s="280">
        <v>69.099999999999994</v>
      </c>
      <c r="E126" s="280">
        <v>66.899999999999991</v>
      </c>
      <c r="F126" s="280">
        <v>65.7</v>
      </c>
      <c r="G126" s="280">
        <v>63.5</v>
      </c>
      <c r="H126" s="280">
        <v>70.299999999999983</v>
      </c>
      <c r="I126" s="280">
        <v>72.499999999999972</v>
      </c>
      <c r="J126" s="280">
        <v>73.699999999999974</v>
      </c>
      <c r="K126" s="278">
        <v>71.3</v>
      </c>
      <c r="L126" s="278">
        <v>67.900000000000006</v>
      </c>
      <c r="M126" s="278">
        <v>10.451510000000001</v>
      </c>
    </row>
    <row r="127" spans="1:13">
      <c r="A127" s="269">
        <v>117</v>
      </c>
      <c r="B127" s="278" t="s">
        <v>355</v>
      </c>
      <c r="C127" s="279">
        <v>12.15</v>
      </c>
      <c r="D127" s="280">
        <v>12.516666666666666</v>
      </c>
      <c r="E127" s="280">
        <v>11.783333333333331</v>
      </c>
      <c r="F127" s="280">
        <v>11.416666666666666</v>
      </c>
      <c r="G127" s="280">
        <v>10.683333333333332</v>
      </c>
      <c r="H127" s="280">
        <v>12.883333333333331</v>
      </c>
      <c r="I127" s="280">
        <v>13.616666666666665</v>
      </c>
      <c r="J127" s="280">
        <v>13.983333333333331</v>
      </c>
      <c r="K127" s="278">
        <v>13.25</v>
      </c>
      <c r="L127" s="278">
        <v>12.15</v>
      </c>
      <c r="M127" s="278">
        <v>10.87</v>
      </c>
    </row>
    <row r="128" spans="1:13">
      <c r="A128" s="269">
        <v>118</v>
      </c>
      <c r="B128" s="278" t="s">
        <v>91</v>
      </c>
      <c r="C128" s="279">
        <v>4.45</v>
      </c>
      <c r="D128" s="280">
        <v>4.55</v>
      </c>
      <c r="E128" s="280">
        <v>4.3499999999999996</v>
      </c>
      <c r="F128" s="280">
        <v>4.25</v>
      </c>
      <c r="G128" s="280">
        <v>4.05</v>
      </c>
      <c r="H128" s="280">
        <v>4.6499999999999995</v>
      </c>
      <c r="I128" s="280">
        <v>4.8500000000000005</v>
      </c>
      <c r="J128" s="280">
        <v>4.9499999999999993</v>
      </c>
      <c r="K128" s="278">
        <v>4.75</v>
      </c>
      <c r="L128" s="278">
        <v>4.45</v>
      </c>
      <c r="M128" s="278">
        <v>45.697789999999998</v>
      </c>
    </row>
    <row r="129" spans="1:13">
      <c r="A129" s="269">
        <v>119</v>
      </c>
      <c r="B129" s="278" t="s">
        <v>92</v>
      </c>
      <c r="C129" s="279">
        <v>2330.1999999999998</v>
      </c>
      <c r="D129" s="280">
        <v>2342.5333333333333</v>
      </c>
      <c r="E129" s="280">
        <v>2306.0666666666666</v>
      </c>
      <c r="F129" s="280">
        <v>2281.9333333333334</v>
      </c>
      <c r="G129" s="280">
        <v>2245.4666666666667</v>
      </c>
      <c r="H129" s="280">
        <v>2366.6666666666665</v>
      </c>
      <c r="I129" s="280">
        <v>2403.1333333333328</v>
      </c>
      <c r="J129" s="280">
        <v>2427.2666666666664</v>
      </c>
      <c r="K129" s="278">
        <v>2379</v>
      </c>
      <c r="L129" s="278">
        <v>2318.4</v>
      </c>
      <c r="M129" s="278">
        <v>6.0064000000000002</v>
      </c>
    </row>
    <row r="130" spans="1:13">
      <c r="A130" s="269">
        <v>120</v>
      </c>
      <c r="B130" s="278" t="s">
        <v>358</v>
      </c>
      <c r="C130" s="279">
        <v>4256.3999999999996</v>
      </c>
      <c r="D130" s="280">
        <v>4304.8</v>
      </c>
      <c r="E130" s="280">
        <v>4151.6000000000004</v>
      </c>
      <c r="F130" s="280">
        <v>4046.8</v>
      </c>
      <c r="G130" s="280">
        <v>3893.6000000000004</v>
      </c>
      <c r="H130" s="280">
        <v>4409.6000000000004</v>
      </c>
      <c r="I130" s="280">
        <v>4562.7999999999993</v>
      </c>
      <c r="J130" s="280">
        <v>4667.6000000000004</v>
      </c>
      <c r="K130" s="278">
        <v>4458</v>
      </c>
      <c r="L130" s="278">
        <v>4200</v>
      </c>
      <c r="M130" s="278">
        <v>0.27581</v>
      </c>
    </row>
    <row r="131" spans="1:13">
      <c r="A131" s="269">
        <v>121</v>
      </c>
      <c r="B131" s="278" t="s">
        <v>94</v>
      </c>
      <c r="C131" s="279">
        <v>132.44999999999999</v>
      </c>
      <c r="D131" s="280">
        <v>133.65</v>
      </c>
      <c r="E131" s="280">
        <v>128.5</v>
      </c>
      <c r="F131" s="280">
        <v>124.54999999999998</v>
      </c>
      <c r="G131" s="280">
        <v>119.39999999999998</v>
      </c>
      <c r="H131" s="280">
        <v>137.60000000000002</v>
      </c>
      <c r="I131" s="280">
        <v>142.75000000000006</v>
      </c>
      <c r="J131" s="280">
        <v>146.70000000000005</v>
      </c>
      <c r="K131" s="278">
        <v>138.80000000000001</v>
      </c>
      <c r="L131" s="278">
        <v>129.69999999999999</v>
      </c>
      <c r="M131" s="278">
        <v>70.099400000000003</v>
      </c>
    </row>
    <row r="132" spans="1:13">
      <c r="A132" s="269">
        <v>122</v>
      </c>
      <c r="B132" s="278" t="s">
        <v>232</v>
      </c>
      <c r="C132" s="279">
        <v>2306.5500000000002</v>
      </c>
      <c r="D132" s="280">
        <v>2317.4500000000003</v>
      </c>
      <c r="E132" s="280">
        <v>2264.1000000000004</v>
      </c>
      <c r="F132" s="280">
        <v>2221.65</v>
      </c>
      <c r="G132" s="280">
        <v>2168.3000000000002</v>
      </c>
      <c r="H132" s="280">
        <v>2359.9000000000005</v>
      </c>
      <c r="I132" s="280">
        <v>2413.25</v>
      </c>
      <c r="J132" s="280">
        <v>2455.7000000000007</v>
      </c>
      <c r="K132" s="278">
        <v>2370.8000000000002</v>
      </c>
      <c r="L132" s="278">
        <v>2275</v>
      </c>
      <c r="M132" s="278">
        <v>2.93737</v>
      </c>
    </row>
    <row r="133" spans="1:13">
      <c r="A133" s="269">
        <v>123</v>
      </c>
      <c r="B133" s="278" t="s">
        <v>95</v>
      </c>
      <c r="C133" s="279">
        <v>3679.15</v>
      </c>
      <c r="D133" s="280">
        <v>3685.1833333333338</v>
      </c>
      <c r="E133" s="280">
        <v>3607.8166666666675</v>
      </c>
      <c r="F133" s="280">
        <v>3536.4833333333336</v>
      </c>
      <c r="G133" s="280">
        <v>3459.1166666666672</v>
      </c>
      <c r="H133" s="280">
        <v>3756.5166666666678</v>
      </c>
      <c r="I133" s="280">
        <v>3833.8833333333337</v>
      </c>
      <c r="J133" s="280">
        <v>3905.2166666666681</v>
      </c>
      <c r="K133" s="278">
        <v>3762.55</v>
      </c>
      <c r="L133" s="278">
        <v>3613.85</v>
      </c>
      <c r="M133" s="278">
        <v>9.9095499999999994</v>
      </c>
    </row>
    <row r="134" spans="1:13">
      <c r="A134" s="269">
        <v>124</v>
      </c>
      <c r="B134" s="278" t="s">
        <v>1265</v>
      </c>
      <c r="C134" s="279">
        <v>385.4</v>
      </c>
      <c r="D134" s="280">
        <v>397.98333333333335</v>
      </c>
      <c r="E134" s="280">
        <v>370.9666666666667</v>
      </c>
      <c r="F134" s="280">
        <v>356.53333333333336</v>
      </c>
      <c r="G134" s="280">
        <v>329.51666666666671</v>
      </c>
      <c r="H134" s="280">
        <v>412.41666666666669</v>
      </c>
      <c r="I134" s="280">
        <v>439.43333333333334</v>
      </c>
      <c r="J134" s="280">
        <v>453.86666666666667</v>
      </c>
      <c r="K134" s="278">
        <v>425</v>
      </c>
      <c r="L134" s="278">
        <v>383.55</v>
      </c>
      <c r="M134" s="278">
        <v>0.49502000000000002</v>
      </c>
    </row>
    <row r="135" spans="1:13">
      <c r="A135" s="269">
        <v>125</v>
      </c>
      <c r="B135" s="278" t="s">
        <v>240</v>
      </c>
      <c r="C135" s="279">
        <v>41.95</v>
      </c>
      <c r="D135" s="280">
        <v>43.300000000000004</v>
      </c>
      <c r="E135" s="280">
        <v>40.600000000000009</v>
      </c>
      <c r="F135" s="280">
        <v>39.250000000000007</v>
      </c>
      <c r="G135" s="280">
        <v>36.550000000000011</v>
      </c>
      <c r="H135" s="280">
        <v>44.650000000000006</v>
      </c>
      <c r="I135" s="280">
        <v>47.350000000000009</v>
      </c>
      <c r="J135" s="280">
        <v>48.7</v>
      </c>
      <c r="K135" s="278">
        <v>46</v>
      </c>
      <c r="L135" s="278">
        <v>41.95</v>
      </c>
      <c r="M135" s="278">
        <v>9.9392399999999999</v>
      </c>
    </row>
    <row r="136" spans="1:13">
      <c r="A136" s="269">
        <v>126</v>
      </c>
      <c r="B136" s="278" t="s">
        <v>96</v>
      </c>
      <c r="C136" s="279">
        <v>12988.2</v>
      </c>
      <c r="D136" s="280">
        <v>13297.950000000003</v>
      </c>
      <c r="E136" s="280">
        <v>12545.700000000004</v>
      </c>
      <c r="F136" s="280">
        <v>12103.200000000003</v>
      </c>
      <c r="G136" s="280">
        <v>11350.950000000004</v>
      </c>
      <c r="H136" s="280">
        <v>13740.450000000004</v>
      </c>
      <c r="I136" s="280">
        <v>14492.7</v>
      </c>
      <c r="J136" s="280">
        <v>14935.200000000004</v>
      </c>
      <c r="K136" s="278">
        <v>14050.2</v>
      </c>
      <c r="L136" s="278">
        <v>12855.45</v>
      </c>
      <c r="M136" s="278">
        <v>2.7527300000000001</v>
      </c>
    </row>
    <row r="137" spans="1:13">
      <c r="A137" s="269">
        <v>127</v>
      </c>
      <c r="B137" s="278" t="s">
        <v>360</v>
      </c>
      <c r="C137" s="279">
        <v>151.75</v>
      </c>
      <c r="D137" s="280">
        <v>153.66666666666666</v>
      </c>
      <c r="E137" s="280">
        <v>148.33333333333331</v>
      </c>
      <c r="F137" s="280">
        <v>144.91666666666666</v>
      </c>
      <c r="G137" s="280">
        <v>139.58333333333331</v>
      </c>
      <c r="H137" s="280">
        <v>157.08333333333331</v>
      </c>
      <c r="I137" s="280">
        <v>162.41666666666663</v>
      </c>
      <c r="J137" s="280">
        <v>165.83333333333331</v>
      </c>
      <c r="K137" s="278">
        <v>159</v>
      </c>
      <c r="L137" s="278">
        <v>150.25</v>
      </c>
      <c r="M137" s="278">
        <v>0.88344999999999996</v>
      </c>
    </row>
    <row r="138" spans="1:13">
      <c r="A138" s="269">
        <v>128</v>
      </c>
      <c r="B138" s="278" t="s">
        <v>361</v>
      </c>
      <c r="C138" s="279">
        <v>55.2</v>
      </c>
      <c r="D138" s="280">
        <v>56.333333333333336</v>
      </c>
      <c r="E138" s="280">
        <v>53.866666666666674</v>
      </c>
      <c r="F138" s="280">
        <v>52.533333333333339</v>
      </c>
      <c r="G138" s="280">
        <v>50.066666666666677</v>
      </c>
      <c r="H138" s="280">
        <v>57.666666666666671</v>
      </c>
      <c r="I138" s="280">
        <v>60.133333333333326</v>
      </c>
      <c r="J138" s="280">
        <v>61.466666666666669</v>
      </c>
      <c r="K138" s="278">
        <v>58.8</v>
      </c>
      <c r="L138" s="278">
        <v>55</v>
      </c>
      <c r="M138" s="278">
        <v>2.7596699999999998</v>
      </c>
    </row>
    <row r="139" spans="1:13">
      <c r="A139" s="269">
        <v>129</v>
      </c>
      <c r="B139" s="278" t="s">
        <v>362</v>
      </c>
      <c r="C139" s="279">
        <v>129.44999999999999</v>
      </c>
      <c r="D139" s="280">
        <v>129.61666666666667</v>
      </c>
      <c r="E139" s="280">
        <v>128.33333333333334</v>
      </c>
      <c r="F139" s="280">
        <v>127.21666666666667</v>
      </c>
      <c r="G139" s="280">
        <v>125.93333333333334</v>
      </c>
      <c r="H139" s="280">
        <v>130.73333333333335</v>
      </c>
      <c r="I139" s="280">
        <v>132.01666666666665</v>
      </c>
      <c r="J139" s="280">
        <v>133.13333333333335</v>
      </c>
      <c r="K139" s="278">
        <v>130.9</v>
      </c>
      <c r="L139" s="278">
        <v>128.5</v>
      </c>
      <c r="M139" s="278">
        <v>0.37043999999999999</v>
      </c>
    </row>
    <row r="140" spans="1:13">
      <c r="A140" s="269">
        <v>130</v>
      </c>
      <c r="B140" s="278" t="s">
        <v>241</v>
      </c>
      <c r="C140" s="279">
        <v>190.15</v>
      </c>
      <c r="D140" s="280">
        <v>189.63333333333333</v>
      </c>
      <c r="E140" s="280">
        <v>185.26666666666665</v>
      </c>
      <c r="F140" s="280">
        <v>180.38333333333333</v>
      </c>
      <c r="G140" s="280">
        <v>176.01666666666665</v>
      </c>
      <c r="H140" s="280">
        <v>194.51666666666665</v>
      </c>
      <c r="I140" s="280">
        <v>198.88333333333333</v>
      </c>
      <c r="J140" s="280">
        <v>203.76666666666665</v>
      </c>
      <c r="K140" s="278">
        <v>194</v>
      </c>
      <c r="L140" s="278">
        <v>184.75</v>
      </c>
      <c r="M140" s="278">
        <v>4.9078299999999997</v>
      </c>
    </row>
    <row r="141" spans="1:13">
      <c r="A141" s="269">
        <v>131</v>
      </c>
      <c r="B141" s="278" t="s">
        <v>242</v>
      </c>
      <c r="C141" s="279">
        <v>628.95000000000005</v>
      </c>
      <c r="D141" s="280">
        <v>637.56666666666672</v>
      </c>
      <c r="E141" s="280">
        <v>609.53333333333342</v>
      </c>
      <c r="F141" s="280">
        <v>590.11666666666667</v>
      </c>
      <c r="G141" s="280">
        <v>562.08333333333337</v>
      </c>
      <c r="H141" s="280">
        <v>656.98333333333346</v>
      </c>
      <c r="I141" s="280">
        <v>685.01666666666677</v>
      </c>
      <c r="J141" s="280">
        <v>704.43333333333351</v>
      </c>
      <c r="K141" s="278">
        <v>665.6</v>
      </c>
      <c r="L141" s="278">
        <v>618.15</v>
      </c>
      <c r="M141" s="278">
        <v>2.0817899999999998</v>
      </c>
    </row>
    <row r="142" spans="1:13">
      <c r="A142" s="269">
        <v>132</v>
      </c>
      <c r="B142" s="278" t="s">
        <v>243</v>
      </c>
      <c r="C142" s="279">
        <v>61.35</v>
      </c>
      <c r="D142" s="280">
        <v>62.733333333333327</v>
      </c>
      <c r="E142" s="280">
        <v>59.716666666666654</v>
      </c>
      <c r="F142" s="280">
        <v>58.083333333333329</v>
      </c>
      <c r="G142" s="280">
        <v>55.066666666666656</v>
      </c>
      <c r="H142" s="280">
        <v>64.366666666666646</v>
      </c>
      <c r="I142" s="280">
        <v>67.383333333333326</v>
      </c>
      <c r="J142" s="280">
        <v>69.016666666666652</v>
      </c>
      <c r="K142" s="278">
        <v>65.75</v>
      </c>
      <c r="L142" s="278">
        <v>61.1</v>
      </c>
      <c r="M142" s="278">
        <v>12.379580000000001</v>
      </c>
    </row>
    <row r="143" spans="1:13">
      <c r="A143" s="269">
        <v>133</v>
      </c>
      <c r="B143" s="278" t="s">
        <v>97</v>
      </c>
      <c r="C143" s="279">
        <v>44.25</v>
      </c>
      <c r="D143" s="280">
        <v>45.666666666666664</v>
      </c>
      <c r="E143" s="280">
        <v>41.93333333333333</v>
      </c>
      <c r="F143" s="280">
        <v>39.616666666666667</v>
      </c>
      <c r="G143" s="280">
        <v>35.883333333333333</v>
      </c>
      <c r="H143" s="280">
        <v>47.983333333333327</v>
      </c>
      <c r="I143" s="280">
        <v>51.716666666666661</v>
      </c>
      <c r="J143" s="280">
        <v>54.033333333333324</v>
      </c>
      <c r="K143" s="278">
        <v>49.4</v>
      </c>
      <c r="L143" s="278">
        <v>43.35</v>
      </c>
      <c r="M143" s="278">
        <v>191.69058999999999</v>
      </c>
    </row>
    <row r="144" spans="1:13">
      <c r="A144" s="269">
        <v>134</v>
      </c>
      <c r="B144" s="278" t="s">
        <v>363</v>
      </c>
      <c r="C144" s="279">
        <v>477.4</v>
      </c>
      <c r="D144" s="280">
        <v>479.2833333333333</v>
      </c>
      <c r="E144" s="280">
        <v>463.66666666666663</v>
      </c>
      <c r="F144" s="280">
        <v>449.93333333333334</v>
      </c>
      <c r="G144" s="280">
        <v>434.31666666666666</v>
      </c>
      <c r="H144" s="280">
        <v>493.01666666666659</v>
      </c>
      <c r="I144" s="280">
        <v>508.63333333333327</v>
      </c>
      <c r="J144" s="280">
        <v>522.36666666666656</v>
      </c>
      <c r="K144" s="278">
        <v>494.9</v>
      </c>
      <c r="L144" s="278">
        <v>465.55</v>
      </c>
      <c r="M144" s="278">
        <v>0.28133999999999998</v>
      </c>
    </row>
    <row r="145" spans="1:13">
      <c r="A145" s="269">
        <v>135</v>
      </c>
      <c r="B145" s="278" t="s">
        <v>98</v>
      </c>
      <c r="C145" s="279">
        <v>810.5</v>
      </c>
      <c r="D145" s="280">
        <v>815.65</v>
      </c>
      <c r="E145" s="280">
        <v>797.84999999999991</v>
      </c>
      <c r="F145" s="280">
        <v>785.19999999999993</v>
      </c>
      <c r="G145" s="280">
        <v>767.39999999999986</v>
      </c>
      <c r="H145" s="280">
        <v>828.3</v>
      </c>
      <c r="I145" s="280">
        <v>846.09999999999991</v>
      </c>
      <c r="J145" s="280">
        <v>858.75</v>
      </c>
      <c r="K145" s="278">
        <v>833.45</v>
      </c>
      <c r="L145" s="278">
        <v>803</v>
      </c>
      <c r="M145" s="278">
        <v>48.225430000000003</v>
      </c>
    </row>
    <row r="146" spans="1:13">
      <c r="A146" s="269">
        <v>136</v>
      </c>
      <c r="B146" s="278" t="s">
        <v>364</v>
      </c>
      <c r="C146" s="279">
        <v>166.2</v>
      </c>
      <c r="D146" s="280">
        <v>167.93333333333331</v>
      </c>
      <c r="E146" s="280">
        <v>163.76666666666662</v>
      </c>
      <c r="F146" s="280">
        <v>161.33333333333331</v>
      </c>
      <c r="G146" s="280">
        <v>157.16666666666663</v>
      </c>
      <c r="H146" s="280">
        <v>170.36666666666662</v>
      </c>
      <c r="I146" s="280">
        <v>174.5333333333333</v>
      </c>
      <c r="J146" s="280">
        <v>176.96666666666661</v>
      </c>
      <c r="K146" s="278">
        <v>172.1</v>
      </c>
      <c r="L146" s="278">
        <v>165.5</v>
      </c>
      <c r="M146" s="278">
        <v>0.48198999999999997</v>
      </c>
    </row>
    <row r="147" spans="1:13">
      <c r="A147" s="269">
        <v>137</v>
      </c>
      <c r="B147" s="278" t="s">
        <v>99</v>
      </c>
      <c r="C147" s="279">
        <v>151.25</v>
      </c>
      <c r="D147" s="280">
        <v>152.51666666666665</v>
      </c>
      <c r="E147" s="280">
        <v>149.1333333333333</v>
      </c>
      <c r="F147" s="280">
        <v>147.01666666666665</v>
      </c>
      <c r="G147" s="280">
        <v>143.6333333333333</v>
      </c>
      <c r="H147" s="280">
        <v>154.6333333333333</v>
      </c>
      <c r="I147" s="280">
        <v>158.01666666666662</v>
      </c>
      <c r="J147" s="280">
        <v>160.1333333333333</v>
      </c>
      <c r="K147" s="278">
        <v>155.9</v>
      </c>
      <c r="L147" s="278">
        <v>150.4</v>
      </c>
      <c r="M147" s="278">
        <v>23.874130000000001</v>
      </c>
    </row>
    <row r="148" spans="1:13">
      <c r="A148" s="269">
        <v>138</v>
      </c>
      <c r="B148" s="278" t="s">
        <v>244</v>
      </c>
      <c r="C148" s="279">
        <v>7.7</v>
      </c>
      <c r="D148" s="280">
        <v>7.8833333333333329</v>
      </c>
      <c r="E148" s="280">
        <v>7.466666666666665</v>
      </c>
      <c r="F148" s="280">
        <v>7.2333333333333325</v>
      </c>
      <c r="G148" s="280">
        <v>6.8166666666666647</v>
      </c>
      <c r="H148" s="280">
        <v>8.1166666666666654</v>
      </c>
      <c r="I148" s="280">
        <v>8.5333333333333332</v>
      </c>
      <c r="J148" s="280">
        <v>8.7666666666666657</v>
      </c>
      <c r="K148" s="278">
        <v>8.3000000000000007</v>
      </c>
      <c r="L148" s="278">
        <v>7.65</v>
      </c>
      <c r="M148" s="278">
        <v>41.144010000000002</v>
      </c>
    </row>
    <row r="149" spans="1:13">
      <c r="A149" s="269">
        <v>139</v>
      </c>
      <c r="B149" s="278" t="s">
        <v>365</v>
      </c>
      <c r="C149" s="279">
        <v>231.3</v>
      </c>
      <c r="D149" s="280">
        <v>234.61666666666667</v>
      </c>
      <c r="E149" s="280">
        <v>226.68333333333334</v>
      </c>
      <c r="F149" s="280">
        <v>222.06666666666666</v>
      </c>
      <c r="G149" s="280">
        <v>214.13333333333333</v>
      </c>
      <c r="H149" s="280">
        <v>239.23333333333335</v>
      </c>
      <c r="I149" s="280">
        <v>247.16666666666669</v>
      </c>
      <c r="J149" s="280">
        <v>251.78333333333336</v>
      </c>
      <c r="K149" s="278">
        <v>242.55</v>
      </c>
      <c r="L149" s="278">
        <v>230</v>
      </c>
      <c r="M149" s="278">
        <v>0.74170000000000003</v>
      </c>
    </row>
    <row r="150" spans="1:13">
      <c r="A150" s="269">
        <v>140</v>
      </c>
      <c r="B150" s="278" t="s">
        <v>100</v>
      </c>
      <c r="C150" s="279">
        <v>39.6</v>
      </c>
      <c r="D150" s="280">
        <v>40.9</v>
      </c>
      <c r="E150" s="280">
        <v>38.15</v>
      </c>
      <c r="F150" s="280">
        <v>36.700000000000003</v>
      </c>
      <c r="G150" s="280">
        <v>33.950000000000003</v>
      </c>
      <c r="H150" s="280">
        <v>42.349999999999994</v>
      </c>
      <c r="I150" s="280">
        <v>45.099999999999994</v>
      </c>
      <c r="J150" s="280">
        <v>46.54999999999999</v>
      </c>
      <c r="K150" s="278">
        <v>43.65</v>
      </c>
      <c r="L150" s="278">
        <v>39.450000000000003</v>
      </c>
      <c r="M150" s="278">
        <v>421.77751999999998</v>
      </c>
    </row>
    <row r="151" spans="1:13">
      <c r="A151" s="269">
        <v>141</v>
      </c>
      <c r="B151" s="278" t="s">
        <v>368</v>
      </c>
      <c r="C151" s="279">
        <v>199.6</v>
      </c>
      <c r="D151" s="280">
        <v>206.35</v>
      </c>
      <c r="E151" s="280">
        <v>192.75</v>
      </c>
      <c r="F151" s="280">
        <v>185.9</v>
      </c>
      <c r="G151" s="280">
        <v>172.3</v>
      </c>
      <c r="H151" s="280">
        <v>213.2</v>
      </c>
      <c r="I151" s="280">
        <v>226.79999999999995</v>
      </c>
      <c r="J151" s="280">
        <v>233.64999999999998</v>
      </c>
      <c r="K151" s="278">
        <v>219.95</v>
      </c>
      <c r="L151" s="278">
        <v>199.5</v>
      </c>
      <c r="M151" s="278">
        <v>1.25024</v>
      </c>
    </row>
    <row r="152" spans="1:13">
      <c r="A152" s="269">
        <v>142</v>
      </c>
      <c r="B152" s="278" t="s">
        <v>367</v>
      </c>
      <c r="C152" s="279">
        <v>1899.4</v>
      </c>
      <c r="D152" s="280">
        <v>1910.8</v>
      </c>
      <c r="E152" s="280">
        <v>1863.6</v>
      </c>
      <c r="F152" s="280">
        <v>1827.8</v>
      </c>
      <c r="G152" s="280">
        <v>1780.6</v>
      </c>
      <c r="H152" s="280">
        <v>1946.6</v>
      </c>
      <c r="I152" s="280">
        <v>1993.8000000000002</v>
      </c>
      <c r="J152" s="280">
        <v>2029.6</v>
      </c>
      <c r="K152" s="278">
        <v>1958</v>
      </c>
      <c r="L152" s="278">
        <v>1875</v>
      </c>
      <c r="M152" s="278">
        <v>7.9420000000000004E-2</v>
      </c>
    </row>
    <row r="153" spans="1:13">
      <c r="A153" s="269">
        <v>143</v>
      </c>
      <c r="B153" s="278" t="s">
        <v>369</v>
      </c>
      <c r="C153" s="279">
        <v>385.5</v>
      </c>
      <c r="D153" s="280">
        <v>386.68333333333334</v>
      </c>
      <c r="E153" s="280">
        <v>379.36666666666667</v>
      </c>
      <c r="F153" s="280">
        <v>373.23333333333335</v>
      </c>
      <c r="G153" s="280">
        <v>365.91666666666669</v>
      </c>
      <c r="H153" s="280">
        <v>392.81666666666666</v>
      </c>
      <c r="I153" s="280">
        <v>400.13333333333338</v>
      </c>
      <c r="J153" s="280">
        <v>406.26666666666665</v>
      </c>
      <c r="K153" s="278">
        <v>394</v>
      </c>
      <c r="L153" s="278">
        <v>380.55</v>
      </c>
      <c r="M153" s="278">
        <v>0.19672999999999999</v>
      </c>
    </row>
    <row r="154" spans="1:13">
      <c r="A154" s="269">
        <v>144</v>
      </c>
      <c r="B154" s="278" t="s">
        <v>372</v>
      </c>
      <c r="C154" s="279">
        <v>151</v>
      </c>
      <c r="D154" s="280">
        <v>152</v>
      </c>
      <c r="E154" s="280">
        <v>146</v>
      </c>
      <c r="F154" s="280">
        <v>141</v>
      </c>
      <c r="G154" s="280">
        <v>135</v>
      </c>
      <c r="H154" s="280">
        <v>157</v>
      </c>
      <c r="I154" s="280">
        <v>163</v>
      </c>
      <c r="J154" s="280">
        <v>168</v>
      </c>
      <c r="K154" s="278">
        <v>158</v>
      </c>
      <c r="L154" s="278">
        <v>147</v>
      </c>
      <c r="M154" s="278">
        <v>0.76614000000000004</v>
      </c>
    </row>
    <row r="155" spans="1:13">
      <c r="A155" s="269">
        <v>145</v>
      </c>
      <c r="B155" s="278" t="s">
        <v>366</v>
      </c>
      <c r="C155" s="279">
        <v>338</v>
      </c>
      <c r="D155" s="280">
        <v>340.15000000000003</v>
      </c>
      <c r="E155" s="280">
        <v>334.65000000000009</v>
      </c>
      <c r="F155" s="280">
        <v>331.30000000000007</v>
      </c>
      <c r="G155" s="280">
        <v>325.80000000000013</v>
      </c>
      <c r="H155" s="280">
        <v>343.50000000000006</v>
      </c>
      <c r="I155" s="280">
        <v>348.99999999999994</v>
      </c>
      <c r="J155" s="280">
        <v>352.35</v>
      </c>
      <c r="K155" s="278">
        <v>345.65</v>
      </c>
      <c r="L155" s="278">
        <v>336.8</v>
      </c>
      <c r="M155" s="278">
        <v>5.2300000000000003E-3</v>
      </c>
    </row>
    <row r="156" spans="1:13">
      <c r="A156" s="269">
        <v>146</v>
      </c>
      <c r="B156" s="278" t="s">
        <v>371</v>
      </c>
      <c r="C156" s="279">
        <v>116.5</v>
      </c>
      <c r="D156" s="280">
        <v>117.86666666666667</v>
      </c>
      <c r="E156" s="280">
        <v>114.83333333333334</v>
      </c>
      <c r="F156" s="280">
        <v>113.16666666666667</v>
      </c>
      <c r="G156" s="280">
        <v>110.13333333333334</v>
      </c>
      <c r="H156" s="280">
        <v>119.53333333333335</v>
      </c>
      <c r="I156" s="280">
        <v>122.56666666666668</v>
      </c>
      <c r="J156" s="280">
        <v>124.23333333333335</v>
      </c>
      <c r="K156" s="278">
        <v>120.9</v>
      </c>
      <c r="L156" s="278">
        <v>116.2</v>
      </c>
      <c r="M156" s="278">
        <v>4.1824300000000001</v>
      </c>
    </row>
    <row r="157" spans="1:13">
      <c r="A157" s="269">
        <v>147</v>
      </c>
      <c r="B157" s="278" t="s">
        <v>245</v>
      </c>
      <c r="C157" s="279">
        <v>74.45</v>
      </c>
      <c r="D157" s="280">
        <v>75.75</v>
      </c>
      <c r="E157" s="280">
        <v>73.150000000000006</v>
      </c>
      <c r="F157" s="280">
        <v>71.850000000000009</v>
      </c>
      <c r="G157" s="280">
        <v>69.250000000000014</v>
      </c>
      <c r="H157" s="280">
        <v>77.05</v>
      </c>
      <c r="I157" s="280">
        <v>79.649999999999991</v>
      </c>
      <c r="J157" s="280">
        <v>80.949999999999989</v>
      </c>
      <c r="K157" s="278">
        <v>78.349999999999994</v>
      </c>
      <c r="L157" s="278">
        <v>74.45</v>
      </c>
      <c r="M157" s="278">
        <v>7.8875200000000003</v>
      </c>
    </row>
    <row r="158" spans="1:13">
      <c r="A158" s="269">
        <v>148</v>
      </c>
      <c r="B158" s="278" t="s">
        <v>370</v>
      </c>
      <c r="C158" s="279">
        <v>29.35</v>
      </c>
      <c r="D158" s="280">
        <v>29.666666666666668</v>
      </c>
      <c r="E158" s="280">
        <v>28.683333333333337</v>
      </c>
      <c r="F158" s="280">
        <v>28.016666666666669</v>
      </c>
      <c r="G158" s="280">
        <v>27.033333333333339</v>
      </c>
      <c r="H158" s="280">
        <v>30.333333333333336</v>
      </c>
      <c r="I158" s="280">
        <v>31.316666666666663</v>
      </c>
      <c r="J158" s="280">
        <v>31.983333333333334</v>
      </c>
      <c r="K158" s="278">
        <v>30.65</v>
      </c>
      <c r="L158" s="278">
        <v>29</v>
      </c>
      <c r="M158" s="278">
        <v>10.60962</v>
      </c>
    </row>
    <row r="159" spans="1:13">
      <c r="A159" s="269">
        <v>149</v>
      </c>
      <c r="B159" s="278" t="s">
        <v>101</v>
      </c>
      <c r="C159" s="279">
        <v>81</v>
      </c>
      <c r="D159" s="280">
        <v>82.75</v>
      </c>
      <c r="E159" s="280">
        <v>78.75</v>
      </c>
      <c r="F159" s="280">
        <v>76.5</v>
      </c>
      <c r="G159" s="280">
        <v>72.5</v>
      </c>
      <c r="H159" s="280">
        <v>85</v>
      </c>
      <c r="I159" s="280">
        <v>89</v>
      </c>
      <c r="J159" s="280">
        <v>91.25</v>
      </c>
      <c r="K159" s="278">
        <v>86.75</v>
      </c>
      <c r="L159" s="278">
        <v>80.5</v>
      </c>
      <c r="M159" s="278">
        <v>144.40593999999999</v>
      </c>
    </row>
    <row r="160" spans="1:13">
      <c r="A160" s="269">
        <v>150</v>
      </c>
      <c r="B160" s="278" t="s">
        <v>376</v>
      </c>
      <c r="C160" s="279">
        <v>1280.3499999999999</v>
      </c>
      <c r="D160" s="280">
        <v>1281.55</v>
      </c>
      <c r="E160" s="280">
        <v>1264.0999999999999</v>
      </c>
      <c r="F160" s="280">
        <v>1247.8499999999999</v>
      </c>
      <c r="G160" s="280">
        <v>1230.3999999999999</v>
      </c>
      <c r="H160" s="280">
        <v>1297.8</v>
      </c>
      <c r="I160" s="280">
        <v>1315.2500000000002</v>
      </c>
      <c r="J160" s="280">
        <v>1331.5</v>
      </c>
      <c r="K160" s="278">
        <v>1299</v>
      </c>
      <c r="L160" s="278">
        <v>1265.3</v>
      </c>
      <c r="M160" s="278">
        <v>7.016E-2</v>
      </c>
    </row>
    <row r="161" spans="1:13">
      <c r="A161" s="269">
        <v>151</v>
      </c>
      <c r="B161" s="278" t="s">
        <v>377</v>
      </c>
      <c r="C161" s="279">
        <v>1277.3499999999999</v>
      </c>
      <c r="D161" s="280">
        <v>1299.7833333333333</v>
      </c>
      <c r="E161" s="280">
        <v>1251.5666666666666</v>
      </c>
      <c r="F161" s="280">
        <v>1225.7833333333333</v>
      </c>
      <c r="G161" s="280">
        <v>1177.5666666666666</v>
      </c>
      <c r="H161" s="280">
        <v>1325.5666666666666</v>
      </c>
      <c r="I161" s="280">
        <v>1373.7833333333333</v>
      </c>
      <c r="J161" s="280">
        <v>1399.5666666666666</v>
      </c>
      <c r="K161" s="278">
        <v>1348</v>
      </c>
      <c r="L161" s="278">
        <v>1274</v>
      </c>
      <c r="M161" s="278">
        <v>6.583E-2</v>
      </c>
    </row>
    <row r="162" spans="1:13">
      <c r="A162" s="269">
        <v>152</v>
      </c>
      <c r="B162" s="278" t="s">
        <v>378</v>
      </c>
      <c r="C162" s="279">
        <v>13.2</v>
      </c>
      <c r="D162" s="280">
        <v>13.199999999999998</v>
      </c>
      <c r="E162" s="280">
        <v>13.199999999999996</v>
      </c>
      <c r="F162" s="280">
        <v>13.199999999999998</v>
      </c>
      <c r="G162" s="280">
        <v>13.199999999999996</v>
      </c>
      <c r="H162" s="280">
        <v>13.199999999999996</v>
      </c>
      <c r="I162" s="280">
        <v>13.2</v>
      </c>
      <c r="J162" s="280">
        <v>13.199999999999996</v>
      </c>
      <c r="K162" s="278">
        <v>13.2</v>
      </c>
      <c r="L162" s="278">
        <v>13.2</v>
      </c>
      <c r="M162" s="278">
        <v>0.43337999999999999</v>
      </c>
    </row>
    <row r="163" spans="1:13">
      <c r="A163" s="269">
        <v>153</v>
      </c>
      <c r="B163" s="278" t="s">
        <v>373</v>
      </c>
      <c r="C163" s="279">
        <v>370</v>
      </c>
      <c r="D163" s="280">
        <v>375.05</v>
      </c>
      <c r="E163" s="280">
        <v>360.1</v>
      </c>
      <c r="F163" s="280">
        <v>350.2</v>
      </c>
      <c r="G163" s="280">
        <v>335.25</v>
      </c>
      <c r="H163" s="280">
        <v>384.95000000000005</v>
      </c>
      <c r="I163" s="280">
        <v>399.9</v>
      </c>
      <c r="J163" s="280">
        <v>409.80000000000007</v>
      </c>
      <c r="K163" s="278">
        <v>390</v>
      </c>
      <c r="L163" s="278">
        <v>365.15</v>
      </c>
      <c r="M163" s="278">
        <v>0.2878</v>
      </c>
    </row>
    <row r="164" spans="1:13">
      <c r="A164" s="269">
        <v>154</v>
      </c>
      <c r="B164" s="278" t="s">
        <v>383</v>
      </c>
      <c r="C164" s="279">
        <v>206.2</v>
      </c>
      <c r="D164" s="280">
        <v>204.63333333333333</v>
      </c>
      <c r="E164" s="280">
        <v>200.76666666666665</v>
      </c>
      <c r="F164" s="280">
        <v>195.33333333333331</v>
      </c>
      <c r="G164" s="280">
        <v>191.46666666666664</v>
      </c>
      <c r="H164" s="280">
        <v>210.06666666666666</v>
      </c>
      <c r="I164" s="280">
        <v>213.93333333333334</v>
      </c>
      <c r="J164" s="280">
        <v>219.36666666666667</v>
      </c>
      <c r="K164" s="278">
        <v>208.5</v>
      </c>
      <c r="L164" s="278">
        <v>199.2</v>
      </c>
      <c r="M164" s="278">
        <v>1.2124999999999999</v>
      </c>
    </row>
    <row r="165" spans="1:13">
      <c r="A165" s="269">
        <v>155</v>
      </c>
      <c r="B165" s="278" t="s">
        <v>374</v>
      </c>
      <c r="C165" s="279">
        <v>65.55</v>
      </c>
      <c r="D165" s="280">
        <v>66.3</v>
      </c>
      <c r="E165" s="280">
        <v>64.8</v>
      </c>
      <c r="F165" s="280">
        <v>64.05</v>
      </c>
      <c r="G165" s="280">
        <v>62.55</v>
      </c>
      <c r="H165" s="280">
        <v>67.05</v>
      </c>
      <c r="I165" s="280">
        <v>68.55</v>
      </c>
      <c r="J165" s="280">
        <v>69.3</v>
      </c>
      <c r="K165" s="278">
        <v>67.8</v>
      </c>
      <c r="L165" s="278">
        <v>65.55</v>
      </c>
      <c r="M165" s="278">
        <v>0.41810000000000003</v>
      </c>
    </row>
    <row r="166" spans="1:13">
      <c r="A166" s="269">
        <v>156</v>
      </c>
      <c r="B166" s="278" t="s">
        <v>375</v>
      </c>
      <c r="C166" s="279">
        <v>97.7</v>
      </c>
      <c r="D166" s="280">
        <v>99.966666666666654</v>
      </c>
      <c r="E166" s="280">
        <v>95.433333333333309</v>
      </c>
      <c r="F166" s="280">
        <v>93.166666666666657</v>
      </c>
      <c r="G166" s="280">
        <v>88.633333333333312</v>
      </c>
      <c r="H166" s="280">
        <v>102.23333333333331</v>
      </c>
      <c r="I166" s="280">
        <v>106.76666666666664</v>
      </c>
      <c r="J166" s="280">
        <v>109.0333333333333</v>
      </c>
      <c r="K166" s="278">
        <v>104.5</v>
      </c>
      <c r="L166" s="278">
        <v>97.7</v>
      </c>
      <c r="M166" s="278">
        <v>1.0485500000000001</v>
      </c>
    </row>
    <row r="167" spans="1:13">
      <c r="A167" s="269">
        <v>157</v>
      </c>
      <c r="B167" s="278" t="s">
        <v>246</v>
      </c>
      <c r="C167" s="279">
        <v>129.65</v>
      </c>
      <c r="D167" s="280">
        <v>131.75</v>
      </c>
      <c r="E167" s="280">
        <v>127.15</v>
      </c>
      <c r="F167" s="280">
        <v>124.65</v>
      </c>
      <c r="G167" s="280">
        <v>120.05000000000001</v>
      </c>
      <c r="H167" s="280">
        <v>134.25</v>
      </c>
      <c r="I167" s="280">
        <v>138.85000000000002</v>
      </c>
      <c r="J167" s="280">
        <v>141.35</v>
      </c>
      <c r="K167" s="278">
        <v>136.35</v>
      </c>
      <c r="L167" s="278">
        <v>129.25</v>
      </c>
      <c r="M167" s="278">
        <v>0.76490000000000002</v>
      </c>
    </row>
    <row r="168" spans="1:13">
      <c r="A168" s="269">
        <v>158</v>
      </c>
      <c r="B168" s="278" t="s">
        <v>379</v>
      </c>
      <c r="C168" s="279">
        <v>4764.6000000000004</v>
      </c>
      <c r="D168" s="280">
        <v>4786.0999999999995</v>
      </c>
      <c r="E168" s="280">
        <v>4728.4999999999991</v>
      </c>
      <c r="F168" s="280">
        <v>4692.3999999999996</v>
      </c>
      <c r="G168" s="280">
        <v>4634.7999999999993</v>
      </c>
      <c r="H168" s="280">
        <v>4822.1999999999989</v>
      </c>
      <c r="I168" s="280">
        <v>4879.7999999999993</v>
      </c>
      <c r="J168" s="280">
        <v>4915.8999999999987</v>
      </c>
      <c r="K168" s="278">
        <v>4843.7</v>
      </c>
      <c r="L168" s="278">
        <v>4750</v>
      </c>
      <c r="M168" s="278">
        <v>4.539E-2</v>
      </c>
    </row>
    <row r="169" spans="1:13">
      <c r="A169" s="269">
        <v>159</v>
      </c>
      <c r="B169" s="278" t="s">
        <v>380</v>
      </c>
      <c r="C169" s="279">
        <v>1363.05</v>
      </c>
      <c r="D169" s="280">
        <v>1378.8500000000001</v>
      </c>
      <c r="E169" s="280">
        <v>1339.2000000000003</v>
      </c>
      <c r="F169" s="280">
        <v>1315.3500000000001</v>
      </c>
      <c r="G169" s="280">
        <v>1275.7000000000003</v>
      </c>
      <c r="H169" s="280">
        <v>1402.7000000000003</v>
      </c>
      <c r="I169" s="280">
        <v>1442.3500000000004</v>
      </c>
      <c r="J169" s="280">
        <v>1466.2000000000003</v>
      </c>
      <c r="K169" s="278">
        <v>1418.5</v>
      </c>
      <c r="L169" s="278">
        <v>1355</v>
      </c>
      <c r="M169" s="278">
        <v>0.22649</v>
      </c>
    </row>
    <row r="170" spans="1:13">
      <c r="A170" s="269">
        <v>160</v>
      </c>
      <c r="B170" s="278" t="s">
        <v>102</v>
      </c>
      <c r="C170" s="279">
        <v>327.2</v>
      </c>
      <c r="D170" s="280">
        <v>331.25</v>
      </c>
      <c r="E170" s="280">
        <v>321.5</v>
      </c>
      <c r="F170" s="280">
        <v>315.8</v>
      </c>
      <c r="G170" s="280">
        <v>306.05</v>
      </c>
      <c r="H170" s="280">
        <v>336.95</v>
      </c>
      <c r="I170" s="280">
        <v>346.7</v>
      </c>
      <c r="J170" s="280">
        <v>352.4</v>
      </c>
      <c r="K170" s="278">
        <v>341</v>
      </c>
      <c r="L170" s="278">
        <v>325.55</v>
      </c>
      <c r="M170" s="278">
        <v>27.295649999999998</v>
      </c>
    </row>
    <row r="171" spans="1:13">
      <c r="A171" s="269">
        <v>161</v>
      </c>
      <c r="B171" s="278" t="s">
        <v>388</v>
      </c>
      <c r="C171" s="279">
        <v>35.25</v>
      </c>
      <c r="D171" s="280">
        <v>35.949999999999996</v>
      </c>
      <c r="E171" s="280">
        <v>34.399999999999991</v>
      </c>
      <c r="F171" s="280">
        <v>33.549999999999997</v>
      </c>
      <c r="G171" s="280">
        <v>31.999999999999993</v>
      </c>
      <c r="H171" s="280">
        <v>36.79999999999999</v>
      </c>
      <c r="I171" s="280">
        <v>38.349999999999987</v>
      </c>
      <c r="J171" s="280">
        <v>39.199999999999989</v>
      </c>
      <c r="K171" s="278">
        <v>37.5</v>
      </c>
      <c r="L171" s="278">
        <v>35.1</v>
      </c>
      <c r="M171" s="278">
        <v>8.3070699999999995</v>
      </c>
    </row>
    <row r="172" spans="1:13">
      <c r="A172" s="269">
        <v>162</v>
      </c>
      <c r="B172" s="278" t="s">
        <v>104</v>
      </c>
      <c r="C172" s="279">
        <v>17.45</v>
      </c>
      <c r="D172" s="280">
        <v>17.7</v>
      </c>
      <c r="E172" s="280">
        <v>17.099999999999998</v>
      </c>
      <c r="F172" s="280">
        <v>16.75</v>
      </c>
      <c r="G172" s="280">
        <v>16.149999999999999</v>
      </c>
      <c r="H172" s="280">
        <v>18.049999999999997</v>
      </c>
      <c r="I172" s="280">
        <v>18.649999999999999</v>
      </c>
      <c r="J172" s="280">
        <v>18.999999999999996</v>
      </c>
      <c r="K172" s="278">
        <v>18.3</v>
      </c>
      <c r="L172" s="278">
        <v>17.350000000000001</v>
      </c>
      <c r="M172" s="278">
        <v>47.67521</v>
      </c>
    </row>
    <row r="173" spans="1:13">
      <c r="A173" s="269">
        <v>163</v>
      </c>
      <c r="B173" s="278" t="s">
        <v>389</v>
      </c>
      <c r="C173" s="279">
        <v>132.35</v>
      </c>
      <c r="D173" s="280">
        <v>134.23333333333335</v>
      </c>
      <c r="E173" s="280">
        <v>129.7166666666667</v>
      </c>
      <c r="F173" s="280">
        <v>127.08333333333334</v>
      </c>
      <c r="G173" s="280">
        <v>122.56666666666669</v>
      </c>
      <c r="H173" s="280">
        <v>136.8666666666667</v>
      </c>
      <c r="I173" s="280">
        <v>141.38333333333335</v>
      </c>
      <c r="J173" s="280">
        <v>144.01666666666671</v>
      </c>
      <c r="K173" s="278">
        <v>138.75</v>
      </c>
      <c r="L173" s="278">
        <v>131.6</v>
      </c>
      <c r="M173" s="278">
        <v>4.3570500000000001</v>
      </c>
    </row>
    <row r="174" spans="1:13">
      <c r="A174" s="269">
        <v>164</v>
      </c>
      <c r="B174" s="278" t="s">
        <v>381</v>
      </c>
      <c r="C174" s="279">
        <v>928.7</v>
      </c>
      <c r="D174" s="280">
        <v>944.9</v>
      </c>
      <c r="E174" s="280">
        <v>906.8</v>
      </c>
      <c r="F174" s="280">
        <v>884.9</v>
      </c>
      <c r="G174" s="280">
        <v>846.8</v>
      </c>
      <c r="H174" s="280">
        <v>966.8</v>
      </c>
      <c r="I174" s="280">
        <v>1004.9000000000001</v>
      </c>
      <c r="J174" s="280">
        <v>1026.8</v>
      </c>
      <c r="K174" s="278">
        <v>983</v>
      </c>
      <c r="L174" s="278">
        <v>923</v>
      </c>
      <c r="M174" s="278">
        <v>0.50627</v>
      </c>
    </row>
    <row r="175" spans="1:13">
      <c r="A175" s="269">
        <v>165</v>
      </c>
      <c r="B175" s="278" t="s">
        <v>247</v>
      </c>
      <c r="C175" s="279">
        <v>359.95</v>
      </c>
      <c r="D175" s="280">
        <v>365.73333333333335</v>
      </c>
      <c r="E175" s="280">
        <v>353.2166666666667</v>
      </c>
      <c r="F175" s="280">
        <v>346.48333333333335</v>
      </c>
      <c r="G175" s="280">
        <v>333.9666666666667</v>
      </c>
      <c r="H175" s="280">
        <v>372.4666666666667</v>
      </c>
      <c r="I175" s="280">
        <v>384.98333333333335</v>
      </c>
      <c r="J175" s="280">
        <v>391.7166666666667</v>
      </c>
      <c r="K175" s="278">
        <v>378.25</v>
      </c>
      <c r="L175" s="278">
        <v>359</v>
      </c>
      <c r="M175" s="278">
        <v>1.25854</v>
      </c>
    </row>
    <row r="176" spans="1:13">
      <c r="A176" s="269">
        <v>166</v>
      </c>
      <c r="B176" s="278" t="s">
        <v>105</v>
      </c>
      <c r="C176" s="279">
        <v>537.54999999999995</v>
      </c>
      <c r="D176" s="280">
        <v>541.2166666666667</v>
      </c>
      <c r="E176" s="280">
        <v>531.43333333333339</v>
      </c>
      <c r="F176" s="280">
        <v>525.31666666666672</v>
      </c>
      <c r="G176" s="280">
        <v>515.53333333333342</v>
      </c>
      <c r="H176" s="280">
        <v>547.33333333333337</v>
      </c>
      <c r="I176" s="280">
        <v>557.11666666666667</v>
      </c>
      <c r="J176" s="280">
        <v>563.23333333333335</v>
      </c>
      <c r="K176" s="278">
        <v>551</v>
      </c>
      <c r="L176" s="278">
        <v>535.1</v>
      </c>
      <c r="M176" s="278">
        <v>22.352319999999999</v>
      </c>
    </row>
    <row r="177" spans="1:13">
      <c r="A177" s="269">
        <v>167</v>
      </c>
      <c r="B177" s="278" t="s">
        <v>248</v>
      </c>
      <c r="C177" s="279">
        <v>246.5</v>
      </c>
      <c r="D177" s="280">
        <v>250.51666666666665</v>
      </c>
      <c r="E177" s="280">
        <v>240.98333333333329</v>
      </c>
      <c r="F177" s="280">
        <v>235.46666666666664</v>
      </c>
      <c r="G177" s="280">
        <v>225.93333333333328</v>
      </c>
      <c r="H177" s="280">
        <v>256.0333333333333</v>
      </c>
      <c r="I177" s="280">
        <v>265.56666666666666</v>
      </c>
      <c r="J177" s="280">
        <v>271.08333333333331</v>
      </c>
      <c r="K177" s="278">
        <v>260.05</v>
      </c>
      <c r="L177" s="278">
        <v>245</v>
      </c>
      <c r="M177" s="278">
        <v>3.4836200000000002</v>
      </c>
    </row>
    <row r="178" spans="1:13">
      <c r="A178" s="269">
        <v>168</v>
      </c>
      <c r="B178" s="278" t="s">
        <v>249</v>
      </c>
      <c r="C178" s="279">
        <v>598.4</v>
      </c>
      <c r="D178" s="280">
        <v>602.44999999999993</v>
      </c>
      <c r="E178" s="280">
        <v>580.94999999999982</v>
      </c>
      <c r="F178" s="280">
        <v>563.49999999999989</v>
      </c>
      <c r="G178" s="280">
        <v>541.99999999999977</v>
      </c>
      <c r="H178" s="280">
        <v>619.89999999999986</v>
      </c>
      <c r="I178" s="280">
        <v>641.40000000000009</v>
      </c>
      <c r="J178" s="280">
        <v>658.84999999999991</v>
      </c>
      <c r="K178" s="278">
        <v>623.95000000000005</v>
      </c>
      <c r="L178" s="278">
        <v>585</v>
      </c>
      <c r="M178" s="278">
        <v>5.8685600000000004</v>
      </c>
    </row>
    <row r="179" spans="1:13">
      <c r="A179" s="269">
        <v>169</v>
      </c>
      <c r="B179" s="278" t="s">
        <v>390</v>
      </c>
      <c r="C179" s="279">
        <v>54</v>
      </c>
      <c r="D179" s="280">
        <v>54.5</v>
      </c>
      <c r="E179" s="280">
        <v>53</v>
      </c>
      <c r="F179" s="280">
        <v>52</v>
      </c>
      <c r="G179" s="280">
        <v>50.5</v>
      </c>
      <c r="H179" s="280">
        <v>55.5</v>
      </c>
      <c r="I179" s="280">
        <v>57</v>
      </c>
      <c r="J179" s="280">
        <v>58</v>
      </c>
      <c r="K179" s="278">
        <v>56</v>
      </c>
      <c r="L179" s="278">
        <v>53.5</v>
      </c>
      <c r="M179" s="278">
        <v>1.3899900000000001</v>
      </c>
    </row>
    <row r="180" spans="1:13">
      <c r="A180" s="269">
        <v>170</v>
      </c>
      <c r="B180" s="278" t="s">
        <v>382</v>
      </c>
      <c r="C180" s="279">
        <v>155.30000000000001</v>
      </c>
      <c r="D180" s="280">
        <v>156.04999999999998</v>
      </c>
      <c r="E180" s="280">
        <v>153.39999999999998</v>
      </c>
      <c r="F180" s="280">
        <v>151.5</v>
      </c>
      <c r="G180" s="280">
        <v>148.85</v>
      </c>
      <c r="H180" s="280">
        <v>157.94999999999996</v>
      </c>
      <c r="I180" s="280">
        <v>160.6</v>
      </c>
      <c r="J180" s="280">
        <v>162.49999999999994</v>
      </c>
      <c r="K180" s="278">
        <v>158.69999999999999</v>
      </c>
      <c r="L180" s="278">
        <v>154.15</v>
      </c>
      <c r="M180" s="278">
        <v>6.5618499999999997</v>
      </c>
    </row>
    <row r="181" spans="1:13">
      <c r="A181" s="269">
        <v>171</v>
      </c>
      <c r="B181" s="278" t="s">
        <v>250</v>
      </c>
      <c r="C181" s="279">
        <v>180.95</v>
      </c>
      <c r="D181" s="280">
        <v>183.5</v>
      </c>
      <c r="E181" s="280">
        <v>177.45</v>
      </c>
      <c r="F181" s="280">
        <v>173.95</v>
      </c>
      <c r="G181" s="280">
        <v>167.89999999999998</v>
      </c>
      <c r="H181" s="280">
        <v>187</v>
      </c>
      <c r="I181" s="280">
        <v>193.05</v>
      </c>
      <c r="J181" s="280">
        <v>196.55</v>
      </c>
      <c r="K181" s="278">
        <v>189.55</v>
      </c>
      <c r="L181" s="278">
        <v>180</v>
      </c>
      <c r="M181" s="278">
        <v>2.7980299999999998</v>
      </c>
    </row>
    <row r="182" spans="1:13">
      <c r="A182" s="269">
        <v>172</v>
      </c>
      <c r="B182" s="278" t="s">
        <v>106</v>
      </c>
      <c r="C182" s="279">
        <v>495.8</v>
      </c>
      <c r="D182" s="280">
        <v>501.8</v>
      </c>
      <c r="E182" s="280">
        <v>488.1</v>
      </c>
      <c r="F182" s="280">
        <v>480.40000000000003</v>
      </c>
      <c r="G182" s="280">
        <v>466.70000000000005</v>
      </c>
      <c r="H182" s="280">
        <v>509.5</v>
      </c>
      <c r="I182" s="280">
        <v>523.19999999999993</v>
      </c>
      <c r="J182" s="280">
        <v>530.9</v>
      </c>
      <c r="K182" s="278">
        <v>515.5</v>
      </c>
      <c r="L182" s="278">
        <v>494.1</v>
      </c>
      <c r="M182" s="278">
        <v>26.679659999999998</v>
      </c>
    </row>
    <row r="183" spans="1:13">
      <c r="A183" s="269">
        <v>173</v>
      </c>
      <c r="B183" s="278" t="s">
        <v>384</v>
      </c>
      <c r="C183" s="279">
        <v>74.3</v>
      </c>
      <c r="D183" s="280">
        <v>75.316666666666663</v>
      </c>
      <c r="E183" s="280">
        <v>73.033333333333331</v>
      </c>
      <c r="F183" s="280">
        <v>71.766666666666666</v>
      </c>
      <c r="G183" s="280">
        <v>69.483333333333334</v>
      </c>
      <c r="H183" s="280">
        <v>76.583333333333329</v>
      </c>
      <c r="I183" s="280">
        <v>78.86666666666666</v>
      </c>
      <c r="J183" s="280">
        <v>80.133333333333326</v>
      </c>
      <c r="K183" s="278">
        <v>77.599999999999994</v>
      </c>
      <c r="L183" s="278">
        <v>74.05</v>
      </c>
      <c r="M183" s="278">
        <v>1.6296299999999999</v>
      </c>
    </row>
    <row r="184" spans="1:13">
      <c r="A184" s="269">
        <v>174</v>
      </c>
      <c r="B184" s="278" t="s">
        <v>385</v>
      </c>
      <c r="C184" s="279">
        <v>462.45</v>
      </c>
      <c r="D184" s="280">
        <v>467.33333333333331</v>
      </c>
      <c r="E184" s="280">
        <v>446.66666666666663</v>
      </c>
      <c r="F184" s="280">
        <v>430.88333333333333</v>
      </c>
      <c r="G184" s="280">
        <v>410.21666666666664</v>
      </c>
      <c r="H184" s="280">
        <v>483.11666666666662</v>
      </c>
      <c r="I184" s="280">
        <v>503.78333333333325</v>
      </c>
      <c r="J184" s="280">
        <v>519.56666666666661</v>
      </c>
      <c r="K184" s="278">
        <v>488</v>
      </c>
      <c r="L184" s="278">
        <v>451.55</v>
      </c>
      <c r="M184" s="278">
        <v>0.21665999999999999</v>
      </c>
    </row>
    <row r="185" spans="1:13">
      <c r="A185" s="269">
        <v>175</v>
      </c>
      <c r="B185" s="278" t="s">
        <v>391</v>
      </c>
      <c r="C185" s="279">
        <v>41.05</v>
      </c>
      <c r="D185" s="280">
        <v>41.283333333333339</v>
      </c>
      <c r="E185" s="280">
        <v>39.966666666666676</v>
      </c>
      <c r="F185" s="280">
        <v>38.88333333333334</v>
      </c>
      <c r="G185" s="280">
        <v>37.566666666666677</v>
      </c>
      <c r="H185" s="280">
        <v>42.366666666666674</v>
      </c>
      <c r="I185" s="280">
        <v>43.683333333333337</v>
      </c>
      <c r="J185" s="280">
        <v>44.766666666666673</v>
      </c>
      <c r="K185" s="278">
        <v>42.6</v>
      </c>
      <c r="L185" s="278">
        <v>40.200000000000003</v>
      </c>
      <c r="M185" s="278">
        <v>7.5528399999999998</v>
      </c>
    </row>
    <row r="186" spans="1:13">
      <c r="A186" s="269">
        <v>176</v>
      </c>
      <c r="B186" s="278" t="s">
        <v>251</v>
      </c>
      <c r="C186" s="279">
        <v>180.4</v>
      </c>
      <c r="D186" s="280">
        <v>181.66666666666666</v>
      </c>
      <c r="E186" s="280">
        <v>176.33333333333331</v>
      </c>
      <c r="F186" s="280">
        <v>172.26666666666665</v>
      </c>
      <c r="G186" s="280">
        <v>166.93333333333331</v>
      </c>
      <c r="H186" s="280">
        <v>185.73333333333332</v>
      </c>
      <c r="I186" s="280">
        <v>191.06666666666663</v>
      </c>
      <c r="J186" s="280">
        <v>195.13333333333333</v>
      </c>
      <c r="K186" s="278">
        <v>187</v>
      </c>
      <c r="L186" s="278">
        <v>177.6</v>
      </c>
      <c r="M186" s="278">
        <v>3.8421699999999999</v>
      </c>
    </row>
    <row r="187" spans="1:13">
      <c r="A187" s="269">
        <v>177</v>
      </c>
      <c r="B187" s="278" t="s">
        <v>386</v>
      </c>
      <c r="C187" s="279">
        <v>312.3</v>
      </c>
      <c r="D187" s="280">
        <v>318.16666666666669</v>
      </c>
      <c r="E187" s="280">
        <v>304.33333333333337</v>
      </c>
      <c r="F187" s="280">
        <v>296.36666666666667</v>
      </c>
      <c r="G187" s="280">
        <v>282.53333333333336</v>
      </c>
      <c r="H187" s="280">
        <v>326.13333333333338</v>
      </c>
      <c r="I187" s="280">
        <v>339.96666666666675</v>
      </c>
      <c r="J187" s="280">
        <v>347.93333333333339</v>
      </c>
      <c r="K187" s="278">
        <v>332</v>
      </c>
      <c r="L187" s="278">
        <v>310.2</v>
      </c>
      <c r="M187" s="278">
        <v>0.89541999999999999</v>
      </c>
    </row>
    <row r="188" spans="1:13">
      <c r="A188" s="269">
        <v>178</v>
      </c>
      <c r="B188" s="278" t="s">
        <v>387</v>
      </c>
      <c r="C188" s="279">
        <v>231.65</v>
      </c>
      <c r="D188" s="280">
        <v>233.51666666666665</v>
      </c>
      <c r="E188" s="280">
        <v>226.1333333333333</v>
      </c>
      <c r="F188" s="280">
        <v>220.61666666666665</v>
      </c>
      <c r="G188" s="280">
        <v>213.23333333333329</v>
      </c>
      <c r="H188" s="280">
        <v>239.0333333333333</v>
      </c>
      <c r="I188" s="280">
        <v>246.41666666666663</v>
      </c>
      <c r="J188" s="280">
        <v>251.93333333333331</v>
      </c>
      <c r="K188" s="278">
        <v>240.9</v>
      </c>
      <c r="L188" s="278">
        <v>228</v>
      </c>
      <c r="M188" s="278">
        <v>3.5734400000000002</v>
      </c>
    </row>
    <row r="189" spans="1:13">
      <c r="A189" s="269">
        <v>179</v>
      </c>
      <c r="B189" s="278" t="s">
        <v>392</v>
      </c>
      <c r="C189" s="279">
        <v>562.9</v>
      </c>
      <c r="D189" s="280">
        <v>556.9666666666667</v>
      </c>
      <c r="E189" s="280">
        <v>545.93333333333339</v>
      </c>
      <c r="F189" s="280">
        <v>528.9666666666667</v>
      </c>
      <c r="G189" s="280">
        <v>517.93333333333339</v>
      </c>
      <c r="H189" s="280">
        <v>573.93333333333339</v>
      </c>
      <c r="I189" s="280">
        <v>584.9666666666667</v>
      </c>
      <c r="J189" s="280">
        <v>601.93333333333339</v>
      </c>
      <c r="K189" s="278">
        <v>568</v>
      </c>
      <c r="L189" s="278">
        <v>540</v>
      </c>
      <c r="M189" s="278">
        <v>2.393E-2</v>
      </c>
    </row>
    <row r="190" spans="1:13">
      <c r="A190" s="269">
        <v>180</v>
      </c>
      <c r="B190" s="278" t="s">
        <v>400</v>
      </c>
      <c r="C190" s="279">
        <v>547.5</v>
      </c>
      <c r="D190" s="280">
        <v>550.83333333333337</v>
      </c>
      <c r="E190" s="280">
        <v>532.66666666666674</v>
      </c>
      <c r="F190" s="280">
        <v>517.83333333333337</v>
      </c>
      <c r="G190" s="280">
        <v>499.66666666666674</v>
      </c>
      <c r="H190" s="280">
        <v>565.66666666666674</v>
      </c>
      <c r="I190" s="280">
        <v>583.83333333333348</v>
      </c>
      <c r="J190" s="280">
        <v>598.66666666666674</v>
      </c>
      <c r="K190" s="278">
        <v>569</v>
      </c>
      <c r="L190" s="278">
        <v>536</v>
      </c>
      <c r="M190" s="278">
        <v>7.5134600000000002</v>
      </c>
    </row>
    <row r="191" spans="1:13">
      <c r="A191" s="269">
        <v>181</v>
      </c>
      <c r="B191" s="278" t="s">
        <v>394</v>
      </c>
      <c r="C191" s="279">
        <v>514.4</v>
      </c>
      <c r="D191" s="280">
        <v>524.16666666666663</v>
      </c>
      <c r="E191" s="280">
        <v>499.33333333333326</v>
      </c>
      <c r="F191" s="280">
        <v>484.26666666666665</v>
      </c>
      <c r="G191" s="280">
        <v>459.43333333333328</v>
      </c>
      <c r="H191" s="280">
        <v>539.23333333333323</v>
      </c>
      <c r="I191" s="280">
        <v>564.06666666666649</v>
      </c>
      <c r="J191" s="280">
        <v>579.13333333333321</v>
      </c>
      <c r="K191" s="278">
        <v>549</v>
      </c>
      <c r="L191" s="278">
        <v>509.1</v>
      </c>
      <c r="M191" s="278">
        <v>0.20091999999999999</v>
      </c>
    </row>
    <row r="192" spans="1:13">
      <c r="A192" s="269">
        <v>182</v>
      </c>
      <c r="B192" s="278" t="s">
        <v>107</v>
      </c>
      <c r="C192" s="279">
        <v>475.75</v>
      </c>
      <c r="D192" s="280">
        <v>480.06666666666666</v>
      </c>
      <c r="E192" s="280">
        <v>468.2833333333333</v>
      </c>
      <c r="F192" s="280">
        <v>460.81666666666666</v>
      </c>
      <c r="G192" s="280">
        <v>449.0333333333333</v>
      </c>
      <c r="H192" s="280">
        <v>487.5333333333333</v>
      </c>
      <c r="I192" s="280">
        <v>499.31666666666672</v>
      </c>
      <c r="J192" s="280">
        <v>506.7833333333333</v>
      </c>
      <c r="K192" s="278">
        <v>491.85</v>
      </c>
      <c r="L192" s="278">
        <v>472.6</v>
      </c>
      <c r="M192" s="278">
        <v>22.585719999999998</v>
      </c>
    </row>
    <row r="193" spans="1:13">
      <c r="A193" s="269">
        <v>183</v>
      </c>
      <c r="B193" s="278" t="s">
        <v>109</v>
      </c>
      <c r="C193" s="279">
        <v>510.75</v>
      </c>
      <c r="D193" s="280">
        <v>512.30000000000007</v>
      </c>
      <c r="E193" s="280">
        <v>505.95000000000016</v>
      </c>
      <c r="F193" s="280">
        <v>501.15000000000009</v>
      </c>
      <c r="G193" s="280">
        <v>494.80000000000018</v>
      </c>
      <c r="H193" s="280">
        <v>517.10000000000014</v>
      </c>
      <c r="I193" s="280">
        <v>523.45000000000005</v>
      </c>
      <c r="J193" s="280">
        <v>528.25000000000011</v>
      </c>
      <c r="K193" s="278">
        <v>518.65</v>
      </c>
      <c r="L193" s="278">
        <v>507.5</v>
      </c>
      <c r="M193" s="278">
        <v>51.596699999999998</v>
      </c>
    </row>
    <row r="194" spans="1:13">
      <c r="A194" s="269">
        <v>184</v>
      </c>
      <c r="B194" s="278" t="s">
        <v>110</v>
      </c>
      <c r="C194" s="279">
        <v>1512.05</v>
      </c>
      <c r="D194" s="280">
        <v>1552.0333333333335</v>
      </c>
      <c r="E194" s="280">
        <v>1466.416666666667</v>
      </c>
      <c r="F194" s="280">
        <v>1420.7833333333335</v>
      </c>
      <c r="G194" s="280">
        <v>1335.166666666667</v>
      </c>
      <c r="H194" s="280">
        <v>1597.666666666667</v>
      </c>
      <c r="I194" s="280">
        <v>1683.2833333333333</v>
      </c>
      <c r="J194" s="280">
        <v>1728.916666666667</v>
      </c>
      <c r="K194" s="278">
        <v>1637.65</v>
      </c>
      <c r="L194" s="278">
        <v>1506.4</v>
      </c>
      <c r="M194" s="278">
        <v>84.602620000000002</v>
      </c>
    </row>
    <row r="195" spans="1:13">
      <c r="A195" s="269">
        <v>185</v>
      </c>
      <c r="B195" s="278" t="s">
        <v>253</v>
      </c>
      <c r="C195" s="279">
        <v>2488.1</v>
      </c>
      <c r="D195" s="280">
        <v>2506.7000000000003</v>
      </c>
      <c r="E195" s="280">
        <v>2453.4000000000005</v>
      </c>
      <c r="F195" s="280">
        <v>2418.7000000000003</v>
      </c>
      <c r="G195" s="280">
        <v>2365.4000000000005</v>
      </c>
      <c r="H195" s="280">
        <v>2541.4000000000005</v>
      </c>
      <c r="I195" s="280">
        <v>2594.7000000000007</v>
      </c>
      <c r="J195" s="280">
        <v>2629.4000000000005</v>
      </c>
      <c r="K195" s="278">
        <v>2560</v>
      </c>
      <c r="L195" s="278">
        <v>2472</v>
      </c>
      <c r="M195" s="278">
        <v>2.5080300000000002</v>
      </c>
    </row>
    <row r="196" spans="1:13">
      <c r="A196" s="269">
        <v>186</v>
      </c>
      <c r="B196" s="278" t="s">
        <v>111</v>
      </c>
      <c r="C196" s="279">
        <v>836.65</v>
      </c>
      <c r="D196" s="280">
        <v>851.98333333333323</v>
      </c>
      <c r="E196" s="280">
        <v>815.96666666666647</v>
      </c>
      <c r="F196" s="280">
        <v>795.28333333333319</v>
      </c>
      <c r="G196" s="280">
        <v>759.26666666666642</v>
      </c>
      <c r="H196" s="280">
        <v>872.66666666666652</v>
      </c>
      <c r="I196" s="280">
        <v>908.68333333333317</v>
      </c>
      <c r="J196" s="280">
        <v>929.36666666666656</v>
      </c>
      <c r="K196" s="278">
        <v>888</v>
      </c>
      <c r="L196" s="278">
        <v>831.3</v>
      </c>
      <c r="M196" s="278">
        <v>233.26656</v>
      </c>
    </row>
    <row r="197" spans="1:13">
      <c r="A197" s="269">
        <v>187</v>
      </c>
      <c r="B197" s="278" t="s">
        <v>254</v>
      </c>
      <c r="C197" s="279">
        <v>469.35</v>
      </c>
      <c r="D197" s="280">
        <v>474.75</v>
      </c>
      <c r="E197" s="280">
        <v>458.6</v>
      </c>
      <c r="F197" s="280">
        <v>447.85</v>
      </c>
      <c r="G197" s="280">
        <v>431.70000000000005</v>
      </c>
      <c r="H197" s="280">
        <v>485.5</v>
      </c>
      <c r="I197" s="280">
        <v>501.65</v>
      </c>
      <c r="J197" s="280">
        <v>512.4</v>
      </c>
      <c r="K197" s="278">
        <v>490.9</v>
      </c>
      <c r="L197" s="278">
        <v>464</v>
      </c>
      <c r="M197" s="278">
        <v>41.082810000000002</v>
      </c>
    </row>
    <row r="198" spans="1:13">
      <c r="A198" s="269">
        <v>188</v>
      </c>
      <c r="B198" s="278" t="s">
        <v>252</v>
      </c>
      <c r="C198" s="279">
        <v>741.25</v>
      </c>
      <c r="D198" s="280">
        <v>752.4</v>
      </c>
      <c r="E198" s="280">
        <v>720.09999999999991</v>
      </c>
      <c r="F198" s="280">
        <v>698.94999999999993</v>
      </c>
      <c r="G198" s="280">
        <v>666.64999999999986</v>
      </c>
      <c r="H198" s="280">
        <v>773.55</v>
      </c>
      <c r="I198" s="280">
        <v>805.84999999999991</v>
      </c>
      <c r="J198" s="280">
        <v>827</v>
      </c>
      <c r="K198" s="278">
        <v>784.7</v>
      </c>
      <c r="L198" s="278">
        <v>731.25</v>
      </c>
      <c r="M198" s="278">
        <v>0.80286000000000002</v>
      </c>
    </row>
    <row r="199" spans="1:13">
      <c r="A199" s="269">
        <v>189</v>
      </c>
      <c r="B199" s="278" t="s">
        <v>395</v>
      </c>
      <c r="C199" s="279">
        <v>146.69999999999999</v>
      </c>
      <c r="D199" s="280">
        <v>148.9</v>
      </c>
      <c r="E199" s="280">
        <v>142.80000000000001</v>
      </c>
      <c r="F199" s="280">
        <v>138.9</v>
      </c>
      <c r="G199" s="280">
        <v>132.80000000000001</v>
      </c>
      <c r="H199" s="280">
        <v>152.80000000000001</v>
      </c>
      <c r="I199" s="280">
        <v>158.89999999999998</v>
      </c>
      <c r="J199" s="280">
        <v>162.80000000000001</v>
      </c>
      <c r="K199" s="278">
        <v>155</v>
      </c>
      <c r="L199" s="278">
        <v>145</v>
      </c>
      <c r="M199" s="278">
        <v>3.3317299999999999</v>
      </c>
    </row>
    <row r="200" spans="1:13">
      <c r="A200" s="269">
        <v>190</v>
      </c>
      <c r="B200" s="278" t="s">
        <v>396</v>
      </c>
      <c r="C200" s="279">
        <v>235</v>
      </c>
      <c r="D200" s="280">
        <v>236.36666666666667</v>
      </c>
      <c r="E200" s="280">
        <v>231.48333333333335</v>
      </c>
      <c r="F200" s="280">
        <v>227.96666666666667</v>
      </c>
      <c r="G200" s="280">
        <v>223.08333333333334</v>
      </c>
      <c r="H200" s="280">
        <v>239.88333333333335</v>
      </c>
      <c r="I200" s="280">
        <v>244.76666666666668</v>
      </c>
      <c r="J200" s="280">
        <v>248.28333333333336</v>
      </c>
      <c r="K200" s="278">
        <v>241.25</v>
      </c>
      <c r="L200" s="278">
        <v>232.85</v>
      </c>
      <c r="M200" s="278">
        <v>1.6885600000000001</v>
      </c>
    </row>
    <row r="201" spans="1:13">
      <c r="A201" s="269">
        <v>191</v>
      </c>
      <c r="B201" s="278" t="s">
        <v>112</v>
      </c>
      <c r="C201" s="279">
        <v>2070.5500000000002</v>
      </c>
      <c r="D201" s="280">
        <v>2116.4</v>
      </c>
      <c r="E201" s="280">
        <v>2014.3000000000002</v>
      </c>
      <c r="F201" s="280">
        <v>1958.0500000000002</v>
      </c>
      <c r="G201" s="280">
        <v>1855.9500000000003</v>
      </c>
      <c r="H201" s="280">
        <v>2172.65</v>
      </c>
      <c r="I201" s="280">
        <v>2274.7499999999995</v>
      </c>
      <c r="J201" s="280">
        <v>2331</v>
      </c>
      <c r="K201" s="278">
        <v>2218.5</v>
      </c>
      <c r="L201" s="278">
        <v>2060.15</v>
      </c>
      <c r="M201" s="278">
        <v>18.039919999999999</v>
      </c>
    </row>
    <row r="202" spans="1:13">
      <c r="A202" s="269">
        <v>192</v>
      </c>
      <c r="B202" s="278" t="s">
        <v>113</v>
      </c>
      <c r="C202" s="279">
        <v>238.2</v>
      </c>
      <c r="D202" s="280">
        <v>241.68333333333331</v>
      </c>
      <c r="E202" s="280">
        <v>232.36666666666662</v>
      </c>
      <c r="F202" s="280">
        <v>226.5333333333333</v>
      </c>
      <c r="G202" s="280">
        <v>217.21666666666661</v>
      </c>
      <c r="H202" s="280">
        <v>247.51666666666662</v>
      </c>
      <c r="I202" s="280">
        <v>256.83333333333326</v>
      </c>
      <c r="J202" s="280">
        <v>262.66666666666663</v>
      </c>
      <c r="K202" s="278">
        <v>251</v>
      </c>
      <c r="L202" s="278">
        <v>235.85</v>
      </c>
      <c r="M202" s="278">
        <v>3.46035</v>
      </c>
    </row>
    <row r="203" spans="1:13">
      <c r="A203" s="269">
        <v>193</v>
      </c>
      <c r="B203" s="278" t="s">
        <v>397</v>
      </c>
      <c r="C203" s="279">
        <v>9.65</v>
      </c>
      <c r="D203" s="280">
        <v>9.85</v>
      </c>
      <c r="E203" s="280">
        <v>9.35</v>
      </c>
      <c r="F203" s="280">
        <v>9.0500000000000007</v>
      </c>
      <c r="G203" s="280">
        <v>8.5500000000000007</v>
      </c>
      <c r="H203" s="280">
        <v>10.149999999999999</v>
      </c>
      <c r="I203" s="280">
        <v>10.649999999999999</v>
      </c>
      <c r="J203" s="280">
        <v>10.949999999999998</v>
      </c>
      <c r="K203" s="278">
        <v>10.35</v>
      </c>
      <c r="L203" s="278">
        <v>9.5500000000000007</v>
      </c>
      <c r="M203" s="278">
        <v>18.862919999999999</v>
      </c>
    </row>
    <row r="204" spans="1:13">
      <c r="A204" s="269">
        <v>194</v>
      </c>
      <c r="B204" s="278" t="s">
        <v>399</v>
      </c>
      <c r="C204" s="279">
        <v>47.6</v>
      </c>
      <c r="D204" s="280">
        <v>48.800000000000004</v>
      </c>
      <c r="E204" s="280">
        <v>46.400000000000006</v>
      </c>
      <c r="F204" s="280">
        <v>45.2</v>
      </c>
      <c r="G204" s="280">
        <v>42.800000000000004</v>
      </c>
      <c r="H204" s="280">
        <v>50.000000000000007</v>
      </c>
      <c r="I204" s="280">
        <v>52.4</v>
      </c>
      <c r="J204" s="280">
        <v>53.600000000000009</v>
      </c>
      <c r="K204" s="278">
        <v>51.2</v>
      </c>
      <c r="L204" s="278">
        <v>47.6</v>
      </c>
      <c r="M204" s="278">
        <v>1.34294</v>
      </c>
    </row>
    <row r="205" spans="1:13">
      <c r="A205" s="269">
        <v>195</v>
      </c>
      <c r="B205" s="278" t="s">
        <v>115</v>
      </c>
      <c r="C205" s="279">
        <v>115.35</v>
      </c>
      <c r="D205" s="280">
        <v>116.88333333333333</v>
      </c>
      <c r="E205" s="280">
        <v>112.76666666666665</v>
      </c>
      <c r="F205" s="280">
        <v>110.18333333333332</v>
      </c>
      <c r="G205" s="280">
        <v>106.06666666666665</v>
      </c>
      <c r="H205" s="280">
        <v>119.46666666666665</v>
      </c>
      <c r="I205" s="280">
        <v>123.58333333333333</v>
      </c>
      <c r="J205" s="280">
        <v>126.16666666666666</v>
      </c>
      <c r="K205" s="278">
        <v>121</v>
      </c>
      <c r="L205" s="278">
        <v>114.3</v>
      </c>
      <c r="M205" s="278">
        <v>145.00151</v>
      </c>
    </row>
    <row r="206" spans="1:13">
      <c r="A206" s="269">
        <v>196</v>
      </c>
      <c r="B206" s="278" t="s">
        <v>401</v>
      </c>
      <c r="C206" s="279">
        <v>26.05</v>
      </c>
      <c r="D206" s="280">
        <v>26.383333333333336</v>
      </c>
      <c r="E206" s="280">
        <v>25.416666666666671</v>
      </c>
      <c r="F206" s="280">
        <v>24.783333333333335</v>
      </c>
      <c r="G206" s="280">
        <v>23.81666666666667</v>
      </c>
      <c r="H206" s="280">
        <v>27.016666666666673</v>
      </c>
      <c r="I206" s="280">
        <v>27.983333333333334</v>
      </c>
      <c r="J206" s="280">
        <v>28.616666666666674</v>
      </c>
      <c r="K206" s="278">
        <v>27.35</v>
      </c>
      <c r="L206" s="278">
        <v>25.75</v>
      </c>
      <c r="M206" s="278">
        <v>11.99607</v>
      </c>
    </row>
    <row r="207" spans="1:13">
      <c r="A207" s="269">
        <v>197</v>
      </c>
      <c r="B207" s="278" t="s">
        <v>116</v>
      </c>
      <c r="C207" s="279">
        <v>172.5</v>
      </c>
      <c r="D207" s="280">
        <v>177.9</v>
      </c>
      <c r="E207" s="280">
        <v>165.35000000000002</v>
      </c>
      <c r="F207" s="280">
        <v>158.20000000000002</v>
      </c>
      <c r="G207" s="280">
        <v>145.65000000000003</v>
      </c>
      <c r="H207" s="280">
        <v>185.05</v>
      </c>
      <c r="I207" s="280">
        <v>197.60000000000002</v>
      </c>
      <c r="J207" s="280">
        <v>204.75</v>
      </c>
      <c r="K207" s="278">
        <v>190.45</v>
      </c>
      <c r="L207" s="278">
        <v>170.75</v>
      </c>
      <c r="M207" s="278">
        <v>112.96262</v>
      </c>
    </row>
    <row r="208" spans="1:13">
      <c r="A208" s="269">
        <v>198</v>
      </c>
      <c r="B208" s="278" t="s">
        <v>117</v>
      </c>
      <c r="C208" s="279">
        <v>2005.25</v>
      </c>
      <c r="D208" s="280">
        <v>2013.8999999999999</v>
      </c>
      <c r="E208" s="280">
        <v>1979.9499999999998</v>
      </c>
      <c r="F208" s="280">
        <v>1954.6499999999999</v>
      </c>
      <c r="G208" s="280">
        <v>1920.6999999999998</v>
      </c>
      <c r="H208" s="280">
        <v>2039.1999999999998</v>
      </c>
      <c r="I208" s="280">
        <v>2073.15</v>
      </c>
      <c r="J208" s="280">
        <v>2098.4499999999998</v>
      </c>
      <c r="K208" s="278">
        <v>2047.85</v>
      </c>
      <c r="L208" s="278">
        <v>1988.6</v>
      </c>
      <c r="M208" s="278">
        <v>76.757959999999997</v>
      </c>
    </row>
    <row r="209" spans="1:13">
      <c r="A209" s="269">
        <v>199</v>
      </c>
      <c r="B209" s="278" t="s">
        <v>255</v>
      </c>
      <c r="C209" s="279">
        <v>188.25</v>
      </c>
      <c r="D209" s="280">
        <v>191.41666666666666</v>
      </c>
      <c r="E209" s="280">
        <v>182.43333333333331</v>
      </c>
      <c r="F209" s="280">
        <v>176.61666666666665</v>
      </c>
      <c r="G209" s="280">
        <v>167.6333333333333</v>
      </c>
      <c r="H209" s="280">
        <v>197.23333333333332</v>
      </c>
      <c r="I209" s="280">
        <v>206.21666666666667</v>
      </c>
      <c r="J209" s="280">
        <v>212.03333333333333</v>
      </c>
      <c r="K209" s="278">
        <v>200.4</v>
      </c>
      <c r="L209" s="278">
        <v>185.6</v>
      </c>
      <c r="M209" s="278">
        <v>40.411830000000002</v>
      </c>
    </row>
    <row r="210" spans="1:13">
      <c r="A210" s="269">
        <v>200</v>
      </c>
      <c r="B210" s="278" t="s">
        <v>402</v>
      </c>
      <c r="C210" s="279">
        <v>26876.95</v>
      </c>
      <c r="D210" s="280">
        <v>27000.55</v>
      </c>
      <c r="E210" s="280">
        <v>26516.399999999998</v>
      </c>
      <c r="F210" s="280">
        <v>26155.85</v>
      </c>
      <c r="G210" s="280">
        <v>25671.699999999997</v>
      </c>
      <c r="H210" s="280">
        <v>27361.1</v>
      </c>
      <c r="I210" s="280">
        <v>27845.25</v>
      </c>
      <c r="J210" s="280">
        <v>28205.8</v>
      </c>
      <c r="K210" s="278">
        <v>27484.7</v>
      </c>
      <c r="L210" s="278">
        <v>26640</v>
      </c>
      <c r="M210" s="278">
        <v>5.987E-2</v>
      </c>
    </row>
    <row r="211" spans="1:13">
      <c r="A211" s="269">
        <v>201</v>
      </c>
      <c r="B211" s="278" t="s">
        <v>398</v>
      </c>
      <c r="C211" s="279">
        <v>44</v>
      </c>
      <c r="D211" s="280">
        <v>44.616666666666667</v>
      </c>
      <c r="E211" s="280">
        <v>42.983333333333334</v>
      </c>
      <c r="F211" s="280">
        <v>41.966666666666669</v>
      </c>
      <c r="G211" s="280">
        <v>40.333333333333336</v>
      </c>
      <c r="H211" s="280">
        <v>45.633333333333333</v>
      </c>
      <c r="I211" s="280">
        <v>47.266666666666673</v>
      </c>
      <c r="J211" s="280">
        <v>48.283333333333331</v>
      </c>
      <c r="K211" s="278">
        <v>46.25</v>
      </c>
      <c r="L211" s="278">
        <v>43.6</v>
      </c>
      <c r="M211" s="278">
        <v>3.4873699999999999</v>
      </c>
    </row>
    <row r="212" spans="1:13">
      <c r="A212" s="269">
        <v>202</v>
      </c>
      <c r="B212" s="278" t="s">
        <v>256</v>
      </c>
      <c r="C212" s="279">
        <v>22.8</v>
      </c>
      <c r="D212" s="280">
        <v>23.3</v>
      </c>
      <c r="E212" s="280">
        <v>21.85</v>
      </c>
      <c r="F212" s="280">
        <v>20.900000000000002</v>
      </c>
      <c r="G212" s="280">
        <v>19.450000000000003</v>
      </c>
      <c r="H212" s="280">
        <v>24.25</v>
      </c>
      <c r="I212" s="280">
        <v>25.699999999999996</v>
      </c>
      <c r="J212" s="280">
        <v>26.65</v>
      </c>
      <c r="K212" s="278">
        <v>24.75</v>
      </c>
      <c r="L212" s="278">
        <v>22.35</v>
      </c>
      <c r="M212" s="278">
        <v>13.449149999999999</v>
      </c>
    </row>
    <row r="213" spans="1:13">
      <c r="A213" s="269">
        <v>203</v>
      </c>
      <c r="B213" s="278" t="s">
        <v>416</v>
      </c>
      <c r="C213" s="279">
        <v>41.7</v>
      </c>
      <c r="D213" s="280">
        <v>42.400000000000006</v>
      </c>
      <c r="E213" s="280">
        <v>40.95000000000001</v>
      </c>
      <c r="F213" s="280">
        <v>40.200000000000003</v>
      </c>
      <c r="G213" s="280">
        <v>38.750000000000007</v>
      </c>
      <c r="H213" s="280">
        <v>43.150000000000013</v>
      </c>
      <c r="I213" s="280">
        <v>44.6</v>
      </c>
      <c r="J213" s="280">
        <v>45.350000000000016</v>
      </c>
      <c r="K213" s="278">
        <v>43.85</v>
      </c>
      <c r="L213" s="278">
        <v>41.65</v>
      </c>
      <c r="M213" s="278">
        <v>5.0153299999999996</v>
      </c>
    </row>
    <row r="214" spans="1:13">
      <c r="A214" s="269">
        <v>204</v>
      </c>
      <c r="B214" s="278" t="s">
        <v>118</v>
      </c>
      <c r="C214" s="279">
        <v>118.95</v>
      </c>
      <c r="D214" s="280">
        <v>122.68333333333334</v>
      </c>
      <c r="E214" s="280">
        <v>113.46666666666667</v>
      </c>
      <c r="F214" s="280">
        <v>107.98333333333333</v>
      </c>
      <c r="G214" s="280">
        <v>98.766666666666666</v>
      </c>
      <c r="H214" s="280">
        <v>128.16666666666669</v>
      </c>
      <c r="I214" s="280">
        <v>137.38333333333333</v>
      </c>
      <c r="J214" s="280">
        <v>142.86666666666667</v>
      </c>
      <c r="K214" s="278">
        <v>131.9</v>
      </c>
      <c r="L214" s="278">
        <v>117.2</v>
      </c>
      <c r="M214" s="278">
        <v>288.89485000000002</v>
      </c>
    </row>
    <row r="215" spans="1:13">
      <c r="A215" s="269">
        <v>205</v>
      </c>
      <c r="B215" s="278" t="s">
        <v>415</v>
      </c>
      <c r="C215" s="279">
        <v>36</v>
      </c>
      <c r="D215" s="280">
        <v>36.81666666666667</v>
      </c>
      <c r="E215" s="280">
        <v>35.13333333333334</v>
      </c>
      <c r="F215" s="280">
        <v>34.266666666666673</v>
      </c>
      <c r="G215" s="280">
        <v>32.583333333333343</v>
      </c>
      <c r="H215" s="280">
        <v>37.683333333333337</v>
      </c>
      <c r="I215" s="280">
        <v>39.36666666666666</v>
      </c>
      <c r="J215" s="280">
        <v>40.233333333333334</v>
      </c>
      <c r="K215" s="278">
        <v>38.5</v>
      </c>
      <c r="L215" s="278">
        <v>35.950000000000003</v>
      </c>
      <c r="M215" s="278">
        <v>1.22861</v>
      </c>
    </row>
    <row r="216" spans="1:13">
      <c r="A216" s="269">
        <v>206</v>
      </c>
      <c r="B216" s="278" t="s">
        <v>259</v>
      </c>
      <c r="C216" s="279">
        <v>83.95</v>
      </c>
      <c r="D216" s="280">
        <v>84.833333333333343</v>
      </c>
      <c r="E216" s="280">
        <v>82.26666666666668</v>
      </c>
      <c r="F216" s="280">
        <v>80.583333333333343</v>
      </c>
      <c r="G216" s="280">
        <v>78.01666666666668</v>
      </c>
      <c r="H216" s="280">
        <v>86.51666666666668</v>
      </c>
      <c r="I216" s="280">
        <v>89.083333333333343</v>
      </c>
      <c r="J216" s="280">
        <v>90.76666666666668</v>
      </c>
      <c r="K216" s="278">
        <v>87.4</v>
      </c>
      <c r="L216" s="278">
        <v>83.15</v>
      </c>
      <c r="M216" s="278">
        <v>9.5415700000000001</v>
      </c>
    </row>
    <row r="217" spans="1:13">
      <c r="A217" s="269">
        <v>207</v>
      </c>
      <c r="B217" s="278" t="s">
        <v>119</v>
      </c>
      <c r="C217" s="279">
        <v>298.5</v>
      </c>
      <c r="D217" s="280">
        <v>304.08333333333331</v>
      </c>
      <c r="E217" s="280">
        <v>287.66666666666663</v>
      </c>
      <c r="F217" s="280">
        <v>276.83333333333331</v>
      </c>
      <c r="G217" s="280">
        <v>260.41666666666663</v>
      </c>
      <c r="H217" s="280">
        <v>314.91666666666663</v>
      </c>
      <c r="I217" s="280">
        <v>331.33333333333326</v>
      </c>
      <c r="J217" s="280">
        <v>342.16666666666663</v>
      </c>
      <c r="K217" s="278">
        <v>320.5</v>
      </c>
      <c r="L217" s="278">
        <v>293.25</v>
      </c>
      <c r="M217" s="278">
        <v>740.34469999999999</v>
      </c>
    </row>
    <row r="218" spans="1:13">
      <c r="A218" s="269">
        <v>208</v>
      </c>
      <c r="B218" s="278" t="s">
        <v>257</v>
      </c>
      <c r="C218" s="279">
        <v>1166</v>
      </c>
      <c r="D218" s="280">
        <v>1176.5666666666666</v>
      </c>
      <c r="E218" s="280">
        <v>1114.4833333333331</v>
      </c>
      <c r="F218" s="280">
        <v>1062.9666666666665</v>
      </c>
      <c r="G218" s="280">
        <v>1000.883333333333</v>
      </c>
      <c r="H218" s="280">
        <v>1228.0833333333333</v>
      </c>
      <c r="I218" s="280">
        <v>1290.1666666666667</v>
      </c>
      <c r="J218" s="280">
        <v>1341.6833333333334</v>
      </c>
      <c r="K218" s="278">
        <v>1238.6500000000001</v>
      </c>
      <c r="L218" s="278">
        <v>1125.05</v>
      </c>
      <c r="M218" s="278">
        <v>5.0328200000000001</v>
      </c>
    </row>
    <row r="219" spans="1:13">
      <c r="A219" s="269">
        <v>209</v>
      </c>
      <c r="B219" s="278" t="s">
        <v>120</v>
      </c>
      <c r="C219" s="279">
        <v>358.85</v>
      </c>
      <c r="D219" s="280">
        <v>366.5333333333333</v>
      </c>
      <c r="E219" s="280">
        <v>349.06666666666661</v>
      </c>
      <c r="F219" s="280">
        <v>339.2833333333333</v>
      </c>
      <c r="G219" s="280">
        <v>321.81666666666661</v>
      </c>
      <c r="H219" s="280">
        <v>376.31666666666661</v>
      </c>
      <c r="I219" s="280">
        <v>393.7833333333333</v>
      </c>
      <c r="J219" s="280">
        <v>403.56666666666661</v>
      </c>
      <c r="K219" s="278">
        <v>384</v>
      </c>
      <c r="L219" s="278">
        <v>356.75</v>
      </c>
      <c r="M219" s="278">
        <v>22.028130000000001</v>
      </c>
    </row>
    <row r="220" spans="1:13">
      <c r="A220" s="269">
        <v>210</v>
      </c>
      <c r="B220" s="278" t="s">
        <v>404</v>
      </c>
      <c r="C220" s="279">
        <v>2534.75</v>
      </c>
      <c r="D220" s="280">
        <v>2578.2666666666669</v>
      </c>
      <c r="E220" s="280">
        <v>2476.4833333333336</v>
      </c>
      <c r="F220" s="280">
        <v>2418.2166666666667</v>
      </c>
      <c r="G220" s="280">
        <v>2316.4333333333334</v>
      </c>
      <c r="H220" s="280">
        <v>2636.5333333333338</v>
      </c>
      <c r="I220" s="280">
        <v>2738.3166666666675</v>
      </c>
      <c r="J220" s="280">
        <v>2796.5833333333339</v>
      </c>
      <c r="K220" s="278">
        <v>2680.05</v>
      </c>
      <c r="L220" s="278">
        <v>2520</v>
      </c>
      <c r="M220" s="278">
        <v>1.06E-2</v>
      </c>
    </row>
    <row r="221" spans="1:13">
      <c r="A221" s="269">
        <v>211</v>
      </c>
      <c r="B221" s="278" t="s">
        <v>258</v>
      </c>
      <c r="C221" s="279">
        <v>19.350000000000001</v>
      </c>
      <c r="D221" s="280">
        <v>19.583333333333332</v>
      </c>
      <c r="E221" s="280">
        <v>18.966666666666665</v>
      </c>
      <c r="F221" s="280">
        <v>18.583333333333332</v>
      </c>
      <c r="G221" s="280">
        <v>17.966666666666665</v>
      </c>
      <c r="H221" s="280">
        <v>19.966666666666665</v>
      </c>
      <c r="I221" s="280">
        <v>20.583333333333332</v>
      </c>
      <c r="J221" s="280">
        <v>20.966666666666665</v>
      </c>
      <c r="K221" s="278">
        <v>20.2</v>
      </c>
      <c r="L221" s="278">
        <v>19.2</v>
      </c>
      <c r="M221" s="278">
        <v>9.2508700000000008</v>
      </c>
    </row>
    <row r="222" spans="1:13">
      <c r="A222" s="269">
        <v>212</v>
      </c>
      <c r="B222" s="278" t="s">
        <v>121</v>
      </c>
      <c r="C222" s="279">
        <v>4.6500000000000004</v>
      </c>
      <c r="D222" s="280">
        <v>4.7833333333333332</v>
      </c>
      <c r="E222" s="280">
        <v>4.4666666666666668</v>
      </c>
      <c r="F222" s="280">
        <v>4.2833333333333332</v>
      </c>
      <c r="G222" s="280">
        <v>3.9666666666666668</v>
      </c>
      <c r="H222" s="280">
        <v>4.9666666666666668</v>
      </c>
      <c r="I222" s="280">
        <v>5.2833333333333332</v>
      </c>
      <c r="J222" s="280">
        <v>5.4666666666666668</v>
      </c>
      <c r="K222" s="278">
        <v>5.0999999999999996</v>
      </c>
      <c r="L222" s="278">
        <v>4.5999999999999996</v>
      </c>
      <c r="M222" s="278">
        <v>3496.0802600000002</v>
      </c>
    </row>
    <row r="223" spans="1:13">
      <c r="A223" s="269">
        <v>213</v>
      </c>
      <c r="B223" s="278" t="s">
        <v>405</v>
      </c>
      <c r="C223" s="279">
        <v>13.5</v>
      </c>
      <c r="D223" s="280">
        <v>13.666666666666666</v>
      </c>
      <c r="E223" s="280">
        <v>13.283333333333331</v>
      </c>
      <c r="F223" s="280">
        <v>13.066666666666665</v>
      </c>
      <c r="G223" s="280">
        <v>12.68333333333333</v>
      </c>
      <c r="H223" s="280">
        <v>13.883333333333333</v>
      </c>
      <c r="I223" s="280">
        <v>14.266666666666669</v>
      </c>
      <c r="J223" s="280">
        <v>14.483333333333334</v>
      </c>
      <c r="K223" s="278">
        <v>14.05</v>
      </c>
      <c r="L223" s="278">
        <v>13.45</v>
      </c>
      <c r="M223" s="278">
        <v>55.272629999999999</v>
      </c>
    </row>
    <row r="224" spans="1:13">
      <c r="A224" s="269">
        <v>214</v>
      </c>
      <c r="B224" s="278" t="s">
        <v>122</v>
      </c>
      <c r="C224" s="279">
        <v>19.850000000000001</v>
      </c>
      <c r="D224" s="280">
        <v>20.116666666666664</v>
      </c>
      <c r="E224" s="280">
        <v>19.283333333333328</v>
      </c>
      <c r="F224" s="280">
        <v>18.716666666666665</v>
      </c>
      <c r="G224" s="280">
        <v>17.883333333333329</v>
      </c>
      <c r="H224" s="280">
        <v>20.683333333333326</v>
      </c>
      <c r="I224" s="280">
        <v>21.516666666666662</v>
      </c>
      <c r="J224" s="280">
        <v>22.083333333333325</v>
      </c>
      <c r="K224" s="278">
        <v>20.95</v>
      </c>
      <c r="L224" s="278">
        <v>19.55</v>
      </c>
      <c r="M224" s="278">
        <v>298.65753000000001</v>
      </c>
    </row>
    <row r="225" spans="1:13">
      <c r="A225" s="269">
        <v>215</v>
      </c>
      <c r="B225" s="278" t="s">
        <v>417</v>
      </c>
      <c r="C225" s="279">
        <v>159.05000000000001</v>
      </c>
      <c r="D225" s="280">
        <v>161.00000000000003</v>
      </c>
      <c r="E225" s="280">
        <v>153.35000000000005</v>
      </c>
      <c r="F225" s="280">
        <v>147.65000000000003</v>
      </c>
      <c r="G225" s="280">
        <v>140.00000000000006</v>
      </c>
      <c r="H225" s="280">
        <v>166.70000000000005</v>
      </c>
      <c r="I225" s="280">
        <v>174.35000000000002</v>
      </c>
      <c r="J225" s="280">
        <v>180.05000000000004</v>
      </c>
      <c r="K225" s="278">
        <v>168.65</v>
      </c>
      <c r="L225" s="278">
        <v>155.30000000000001</v>
      </c>
      <c r="M225" s="278">
        <v>5.1436200000000003</v>
      </c>
    </row>
    <row r="226" spans="1:13">
      <c r="A226" s="269">
        <v>216</v>
      </c>
      <c r="B226" s="278" t="s">
        <v>406</v>
      </c>
      <c r="C226" s="279">
        <v>345.1</v>
      </c>
      <c r="D226" s="280">
        <v>353.41666666666669</v>
      </c>
      <c r="E226" s="280">
        <v>331.93333333333339</v>
      </c>
      <c r="F226" s="280">
        <v>318.76666666666671</v>
      </c>
      <c r="G226" s="280">
        <v>297.28333333333342</v>
      </c>
      <c r="H226" s="280">
        <v>366.58333333333337</v>
      </c>
      <c r="I226" s="280">
        <v>388.06666666666661</v>
      </c>
      <c r="J226" s="280">
        <v>401.23333333333335</v>
      </c>
      <c r="K226" s="278">
        <v>374.9</v>
      </c>
      <c r="L226" s="278">
        <v>340.25</v>
      </c>
      <c r="M226" s="278">
        <v>0.35904999999999998</v>
      </c>
    </row>
    <row r="227" spans="1:13">
      <c r="A227" s="269">
        <v>217</v>
      </c>
      <c r="B227" s="278" t="s">
        <v>407</v>
      </c>
      <c r="C227" s="279">
        <v>4.0999999999999996</v>
      </c>
      <c r="D227" s="280">
        <v>4.1666666666666661</v>
      </c>
      <c r="E227" s="280">
        <v>4.0333333333333323</v>
      </c>
      <c r="F227" s="280">
        <v>3.9666666666666659</v>
      </c>
      <c r="G227" s="280">
        <v>3.8333333333333321</v>
      </c>
      <c r="H227" s="280">
        <v>4.2333333333333325</v>
      </c>
      <c r="I227" s="280">
        <v>4.3666666666666654</v>
      </c>
      <c r="J227" s="280">
        <v>4.4333333333333327</v>
      </c>
      <c r="K227" s="278">
        <v>4.3</v>
      </c>
      <c r="L227" s="278">
        <v>4.0999999999999996</v>
      </c>
      <c r="M227" s="278">
        <v>18.498059999999999</v>
      </c>
    </row>
    <row r="228" spans="1:13">
      <c r="A228" s="269">
        <v>218</v>
      </c>
      <c r="B228" s="278" t="s">
        <v>123</v>
      </c>
      <c r="C228" s="279">
        <v>445.5</v>
      </c>
      <c r="D228" s="280">
        <v>449.88333333333338</v>
      </c>
      <c r="E228" s="280">
        <v>435.21666666666675</v>
      </c>
      <c r="F228" s="280">
        <v>424.93333333333339</v>
      </c>
      <c r="G228" s="280">
        <v>410.26666666666677</v>
      </c>
      <c r="H228" s="280">
        <v>460.16666666666674</v>
      </c>
      <c r="I228" s="280">
        <v>474.83333333333337</v>
      </c>
      <c r="J228" s="280">
        <v>485.11666666666673</v>
      </c>
      <c r="K228" s="278">
        <v>464.55</v>
      </c>
      <c r="L228" s="278">
        <v>439.6</v>
      </c>
      <c r="M228" s="278">
        <v>22.16244</v>
      </c>
    </row>
    <row r="229" spans="1:13">
      <c r="A229" s="269">
        <v>219</v>
      </c>
      <c r="B229" s="278" t="s">
        <v>408</v>
      </c>
      <c r="C229" s="279">
        <v>68</v>
      </c>
      <c r="D229" s="280">
        <v>68.899999999999991</v>
      </c>
      <c r="E229" s="280">
        <v>66.09999999999998</v>
      </c>
      <c r="F229" s="280">
        <v>64.199999999999989</v>
      </c>
      <c r="G229" s="280">
        <v>61.399999999999977</v>
      </c>
      <c r="H229" s="280">
        <v>70.799999999999983</v>
      </c>
      <c r="I229" s="280">
        <v>73.599999999999994</v>
      </c>
      <c r="J229" s="280">
        <v>75.499999999999986</v>
      </c>
      <c r="K229" s="278">
        <v>71.7</v>
      </c>
      <c r="L229" s="278">
        <v>67</v>
      </c>
      <c r="M229" s="278">
        <v>1.0303500000000001</v>
      </c>
    </row>
    <row r="230" spans="1:13">
      <c r="A230" s="269">
        <v>220</v>
      </c>
      <c r="B230" s="278" t="s">
        <v>261</v>
      </c>
      <c r="C230" s="279">
        <v>62.3</v>
      </c>
      <c r="D230" s="280">
        <v>63.133333333333333</v>
      </c>
      <c r="E230" s="280">
        <v>61.266666666666666</v>
      </c>
      <c r="F230" s="280">
        <v>60.233333333333334</v>
      </c>
      <c r="G230" s="280">
        <v>58.366666666666667</v>
      </c>
      <c r="H230" s="280">
        <v>64.166666666666657</v>
      </c>
      <c r="I230" s="280">
        <v>66.033333333333331</v>
      </c>
      <c r="J230" s="280">
        <v>67.066666666666663</v>
      </c>
      <c r="K230" s="278">
        <v>65</v>
      </c>
      <c r="L230" s="278">
        <v>62.1</v>
      </c>
      <c r="M230" s="278">
        <v>18.789940000000001</v>
      </c>
    </row>
    <row r="231" spans="1:13">
      <c r="A231" s="269">
        <v>221</v>
      </c>
      <c r="B231" s="278" t="s">
        <v>413</v>
      </c>
      <c r="C231" s="279">
        <v>117.95</v>
      </c>
      <c r="D231" s="280">
        <v>116.64999999999999</v>
      </c>
      <c r="E231" s="280">
        <v>109.54999999999998</v>
      </c>
      <c r="F231" s="280">
        <v>101.14999999999999</v>
      </c>
      <c r="G231" s="280">
        <v>94.049999999999983</v>
      </c>
      <c r="H231" s="280">
        <v>125.04999999999998</v>
      </c>
      <c r="I231" s="280">
        <v>132.14999999999998</v>
      </c>
      <c r="J231" s="280">
        <v>140.54999999999998</v>
      </c>
      <c r="K231" s="278">
        <v>123.75</v>
      </c>
      <c r="L231" s="278">
        <v>108.25</v>
      </c>
      <c r="M231" s="278">
        <v>237.61213000000001</v>
      </c>
    </row>
    <row r="232" spans="1:13">
      <c r="A232" s="269">
        <v>222</v>
      </c>
      <c r="B232" s="278" t="s">
        <v>1617</v>
      </c>
      <c r="C232" s="279">
        <v>2282.6</v>
      </c>
      <c r="D232" s="280">
        <v>2299.5166666666664</v>
      </c>
      <c r="E232" s="280">
        <v>2224.083333333333</v>
      </c>
      <c r="F232" s="280">
        <v>2165.5666666666666</v>
      </c>
      <c r="G232" s="280">
        <v>2090.1333333333332</v>
      </c>
      <c r="H232" s="280">
        <v>2358.0333333333328</v>
      </c>
      <c r="I232" s="280">
        <v>2433.4666666666662</v>
      </c>
      <c r="J232" s="280">
        <v>2491.9833333333327</v>
      </c>
      <c r="K232" s="278">
        <v>2374.9499999999998</v>
      </c>
      <c r="L232" s="278">
        <v>2241</v>
      </c>
      <c r="M232" s="278">
        <v>1.4522999999999999</v>
      </c>
    </row>
    <row r="233" spans="1:13">
      <c r="A233" s="269">
        <v>223</v>
      </c>
      <c r="B233" s="278" t="s">
        <v>260</v>
      </c>
      <c r="C233" s="279">
        <v>45.15</v>
      </c>
      <c r="D233" s="280">
        <v>45.666666666666664</v>
      </c>
      <c r="E233" s="280">
        <v>43.983333333333327</v>
      </c>
      <c r="F233" s="280">
        <v>42.816666666666663</v>
      </c>
      <c r="G233" s="280">
        <v>41.133333333333326</v>
      </c>
      <c r="H233" s="280">
        <v>46.833333333333329</v>
      </c>
      <c r="I233" s="280">
        <v>48.516666666666666</v>
      </c>
      <c r="J233" s="280">
        <v>49.68333333333333</v>
      </c>
      <c r="K233" s="278">
        <v>47.35</v>
      </c>
      <c r="L233" s="278">
        <v>44.5</v>
      </c>
      <c r="M233" s="278">
        <v>12.559060000000001</v>
      </c>
    </row>
    <row r="234" spans="1:13">
      <c r="A234" s="269">
        <v>224</v>
      </c>
      <c r="B234" s="278" t="s">
        <v>124</v>
      </c>
      <c r="C234" s="279">
        <v>912.25</v>
      </c>
      <c r="D234" s="280">
        <v>902.41666666666663</v>
      </c>
      <c r="E234" s="280">
        <v>859.83333333333326</v>
      </c>
      <c r="F234" s="280">
        <v>807.41666666666663</v>
      </c>
      <c r="G234" s="280">
        <v>764.83333333333326</v>
      </c>
      <c r="H234" s="280">
        <v>954.83333333333326</v>
      </c>
      <c r="I234" s="280">
        <v>997.41666666666652</v>
      </c>
      <c r="J234" s="280">
        <v>1049.8333333333333</v>
      </c>
      <c r="K234" s="278">
        <v>945</v>
      </c>
      <c r="L234" s="278">
        <v>850</v>
      </c>
      <c r="M234" s="278">
        <v>71.870689999999996</v>
      </c>
    </row>
    <row r="235" spans="1:13">
      <c r="A235" s="269">
        <v>225</v>
      </c>
      <c r="B235" s="278" t="s">
        <v>419</v>
      </c>
      <c r="C235" s="279">
        <v>279.5</v>
      </c>
      <c r="D235" s="280">
        <v>280.83333333333331</v>
      </c>
      <c r="E235" s="280">
        <v>275.56666666666661</v>
      </c>
      <c r="F235" s="280">
        <v>271.63333333333327</v>
      </c>
      <c r="G235" s="280">
        <v>266.36666666666656</v>
      </c>
      <c r="H235" s="280">
        <v>284.76666666666665</v>
      </c>
      <c r="I235" s="280">
        <v>290.03333333333342</v>
      </c>
      <c r="J235" s="280">
        <v>293.9666666666667</v>
      </c>
      <c r="K235" s="278">
        <v>286.10000000000002</v>
      </c>
      <c r="L235" s="278">
        <v>276.89999999999998</v>
      </c>
      <c r="M235" s="278">
        <v>0.58021999999999996</v>
      </c>
    </row>
    <row r="236" spans="1:13">
      <c r="A236" s="269">
        <v>226</v>
      </c>
      <c r="B236" s="278" t="s">
        <v>125</v>
      </c>
      <c r="C236" s="279">
        <v>376.75</v>
      </c>
      <c r="D236" s="280">
        <v>389.83333333333331</v>
      </c>
      <c r="E236" s="280">
        <v>360.96666666666664</v>
      </c>
      <c r="F236" s="280">
        <v>345.18333333333334</v>
      </c>
      <c r="G236" s="280">
        <v>316.31666666666666</v>
      </c>
      <c r="H236" s="280">
        <v>405.61666666666662</v>
      </c>
      <c r="I236" s="280">
        <v>434.48333333333329</v>
      </c>
      <c r="J236" s="280">
        <v>450.26666666666659</v>
      </c>
      <c r="K236" s="278">
        <v>418.7</v>
      </c>
      <c r="L236" s="278">
        <v>374.05</v>
      </c>
      <c r="M236" s="278">
        <v>253.74907999999999</v>
      </c>
    </row>
    <row r="237" spans="1:13">
      <c r="A237" s="269">
        <v>227</v>
      </c>
      <c r="B237" s="278" t="s">
        <v>420</v>
      </c>
      <c r="C237" s="279">
        <v>49.5</v>
      </c>
      <c r="D237" s="280">
        <v>50.666666666666664</v>
      </c>
      <c r="E237" s="280">
        <v>48.333333333333329</v>
      </c>
      <c r="F237" s="280">
        <v>47.166666666666664</v>
      </c>
      <c r="G237" s="280">
        <v>44.833333333333329</v>
      </c>
      <c r="H237" s="280">
        <v>51.833333333333329</v>
      </c>
      <c r="I237" s="280">
        <v>54.166666666666657</v>
      </c>
      <c r="J237" s="280">
        <v>55.333333333333329</v>
      </c>
      <c r="K237" s="278">
        <v>53</v>
      </c>
      <c r="L237" s="278">
        <v>49.5</v>
      </c>
      <c r="M237" s="278">
        <v>4.6105799999999997</v>
      </c>
    </row>
    <row r="238" spans="1:13">
      <c r="A238" s="269">
        <v>228</v>
      </c>
      <c r="B238" s="278" t="s">
        <v>126</v>
      </c>
      <c r="C238" s="279">
        <v>207.1</v>
      </c>
      <c r="D238" s="280">
        <v>206.06666666666669</v>
      </c>
      <c r="E238" s="280">
        <v>202.13333333333338</v>
      </c>
      <c r="F238" s="280">
        <v>197.16666666666669</v>
      </c>
      <c r="G238" s="280">
        <v>193.23333333333338</v>
      </c>
      <c r="H238" s="280">
        <v>211.03333333333339</v>
      </c>
      <c r="I238" s="280">
        <v>214.96666666666673</v>
      </c>
      <c r="J238" s="280">
        <v>219.93333333333339</v>
      </c>
      <c r="K238" s="278">
        <v>210</v>
      </c>
      <c r="L238" s="278">
        <v>201.1</v>
      </c>
      <c r="M238" s="278">
        <v>155.23354</v>
      </c>
    </row>
    <row r="239" spans="1:13">
      <c r="A239" s="269">
        <v>229</v>
      </c>
      <c r="B239" s="278" t="s">
        <v>127</v>
      </c>
      <c r="C239" s="279">
        <v>663.9</v>
      </c>
      <c r="D239" s="280">
        <v>662.48333333333323</v>
      </c>
      <c r="E239" s="280">
        <v>654.41666666666652</v>
      </c>
      <c r="F239" s="280">
        <v>644.93333333333328</v>
      </c>
      <c r="G239" s="280">
        <v>636.86666666666656</v>
      </c>
      <c r="H239" s="280">
        <v>671.96666666666647</v>
      </c>
      <c r="I239" s="280">
        <v>680.0333333333333</v>
      </c>
      <c r="J239" s="280">
        <v>689.51666666666642</v>
      </c>
      <c r="K239" s="278">
        <v>670.55</v>
      </c>
      <c r="L239" s="278">
        <v>653</v>
      </c>
      <c r="M239" s="278">
        <v>104.35495</v>
      </c>
    </row>
    <row r="240" spans="1:13">
      <c r="A240" s="269">
        <v>230</v>
      </c>
      <c r="B240" s="278" t="s">
        <v>421</v>
      </c>
      <c r="C240" s="279">
        <v>165.15</v>
      </c>
      <c r="D240" s="280">
        <v>172.85</v>
      </c>
      <c r="E240" s="280">
        <v>155.69999999999999</v>
      </c>
      <c r="F240" s="280">
        <v>146.25</v>
      </c>
      <c r="G240" s="280">
        <v>129.1</v>
      </c>
      <c r="H240" s="280">
        <v>182.29999999999998</v>
      </c>
      <c r="I240" s="280">
        <v>199.45000000000002</v>
      </c>
      <c r="J240" s="280">
        <v>208.89999999999998</v>
      </c>
      <c r="K240" s="278">
        <v>190</v>
      </c>
      <c r="L240" s="278">
        <v>163.4</v>
      </c>
      <c r="M240" s="278">
        <v>23.331530000000001</v>
      </c>
    </row>
    <row r="241" spans="1:13">
      <c r="A241" s="269">
        <v>231</v>
      </c>
      <c r="B241" s="278" t="s">
        <v>422</v>
      </c>
      <c r="C241" s="279">
        <v>65</v>
      </c>
      <c r="D241" s="280">
        <v>65.883333333333326</v>
      </c>
      <c r="E241" s="280">
        <v>63.816666666666649</v>
      </c>
      <c r="F241" s="280">
        <v>62.633333333333326</v>
      </c>
      <c r="G241" s="280">
        <v>60.566666666666649</v>
      </c>
      <c r="H241" s="280">
        <v>67.066666666666649</v>
      </c>
      <c r="I241" s="280">
        <v>69.133333333333312</v>
      </c>
      <c r="J241" s="280">
        <v>70.316666666666649</v>
      </c>
      <c r="K241" s="278">
        <v>67.95</v>
      </c>
      <c r="L241" s="278">
        <v>64.7</v>
      </c>
      <c r="M241" s="278">
        <v>0.43731999999999999</v>
      </c>
    </row>
    <row r="242" spans="1:13">
      <c r="A242" s="269">
        <v>232</v>
      </c>
      <c r="B242" s="278" t="s">
        <v>418</v>
      </c>
      <c r="C242" s="279">
        <v>7.15</v>
      </c>
      <c r="D242" s="280">
        <v>7.2166666666666659</v>
      </c>
      <c r="E242" s="280">
        <v>7.0333333333333314</v>
      </c>
      <c r="F242" s="280">
        <v>6.9166666666666652</v>
      </c>
      <c r="G242" s="280">
        <v>6.7333333333333307</v>
      </c>
      <c r="H242" s="280">
        <v>7.3333333333333321</v>
      </c>
      <c r="I242" s="280">
        <v>7.5166666666666675</v>
      </c>
      <c r="J242" s="280">
        <v>7.6333333333333329</v>
      </c>
      <c r="K242" s="278">
        <v>7.4</v>
      </c>
      <c r="L242" s="278">
        <v>7.1</v>
      </c>
      <c r="M242" s="278">
        <v>5.7963100000000001</v>
      </c>
    </row>
    <row r="243" spans="1:13">
      <c r="A243" s="269">
        <v>233</v>
      </c>
      <c r="B243" s="278" t="s">
        <v>128</v>
      </c>
      <c r="C243" s="279">
        <v>71.55</v>
      </c>
      <c r="D243" s="280">
        <v>72.833333333333329</v>
      </c>
      <c r="E243" s="280">
        <v>69.86666666666666</v>
      </c>
      <c r="F243" s="280">
        <v>68.183333333333337</v>
      </c>
      <c r="G243" s="280">
        <v>65.216666666666669</v>
      </c>
      <c r="H243" s="280">
        <v>74.516666666666652</v>
      </c>
      <c r="I243" s="280">
        <v>77.48333333333332</v>
      </c>
      <c r="J243" s="280">
        <v>79.166666666666643</v>
      </c>
      <c r="K243" s="278">
        <v>75.8</v>
      </c>
      <c r="L243" s="278">
        <v>71.150000000000006</v>
      </c>
      <c r="M243" s="278">
        <v>176.98491000000001</v>
      </c>
    </row>
    <row r="244" spans="1:13">
      <c r="A244" s="269">
        <v>234</v>
      </c>
      <c r="B244" s="278" t="s">
        <v>263</v>
      </c>
      <c r="C244" s="279">
        <v>1597.15</v>
      </c>
      <c r="D244" s="280">
        <v>1595.3166666666668</v>
      </c>
      <c r="E244" s="280">
        <v>1572.9833333333336</v>
      </c>
      <c r="F244" s="280">
        <v>1548.8166666666668</v>
      </c>
      <c r="G244" s="280">
        <v>1526.4833333333336</v>
      </c>
      <c r="H244" s="280">
        <v>1619.4833333333336</v>
      </c>
      <c r="I244" s="280">
        <v>1641.8166666666671</v>
      </c>
      <c r="J244" s="280">
        <v>1665.9833333333336</v>
      </c>
      <c r="K244" s="278">
        <v>1617.65</v>
      </c>
      <c r="L244" s="278">
        <v>1571.15</v>
      </c>
      <c r="M244" s="278">
        <v>2.97919</v>
      </c>
    </row>
    <row r="245" spans="1:13">
      <c r="A245" s="269">
        <v>235</v>
      </c>
      <c r="B245" s="278" t="s">
        <v>409</v>
      </c>
      <c r="C245" s="279">
        <v>60.15</v>
      </c>
      <c r="D245" s="280">
        <v>61.166666666666664</v>
      </c>
      <c r="E245" s="280">
        <v>58.483333333333327</v>
      </c>
      <c r="F245" s="280">
        <v>56.816666666666663</v>
      </c>
      <c r="G245" s="280">
        <v>54.133333333333326</v>
      </c>
      <c r="H245" s="280">
        <v>62.833333333333329</v>
      </c>
      <c r="I245" s="280">
        <v>65.516666666666666</v>
      </c>
      <c r="J245" s="280">
        <v>67.183333333333337</v>
      </c>
      <c r="K245" s="278">
        <v>63.85</v>
      </c>
      <c r="L245" s="278">
        <v>59.5</v>
      </c>
      <c r="M245" s="278">
        <v>8.9996500000000008</v>
      </c>
    </row>
    <row r="246" spans="1:13">
      <c r="A246" s="269">
        <v>236</v>
      </c>
      <c r="B246" s="278" t="s">
        <v>410</v>
      </c>
      <c r="C246" s="279">
        <v>82.65</v>
      </c>
      <c r="D246" s="280">
        <v>83.95</v>
      </c>
      <c r="E246" s="280">
        <v>80.95</v>
      </c>
      <c r="F246" s="280">
        <v>79.25</v>
      </c>
      <c r="G246" s="280">
        <v>76.25</v>
      </c>
      <c r="H246" s="280">
        <v>85.65</v>
      </c>
      <c r="I246" s="280">
        <v>88.65</v>
      </c>
      <c r="J246" s="280">
        <v>90.350000000000009</v>
      </c>
      <c r="K246" s="278">
        <v>86.95</v>
      </c>
      <c r="L246" s="278">
        <v>82.25</v>
      </c>
      <c r="M246" s="278">
        <v>4.0194799999999997</v>
      </c>
    </row>
    <row r="247" spans="1:13">
      <c r="A247" s="269">
        <v>237</v>
      </c>
      <c r="B247" s="278" t="s">
        <v>403</v>
      </c>
      <c r="C247" s="279">
        <v>351.05</v>
      </c>
      <c r="D247" s="280">
        <v>352.2166666666667</v>
      </c>
      <c r="E247" s="280">
        <v>346.43333333333339</v>
      </c>
      <c r="F247" s="280">
        <v>341.81666666666672</v>
      </c>
      <c r="G247" s="280">
        <v>336.03333333333342</v>
      </c>
      <c r="H247" s="280">
        <v>356.83333333333337</v>
      </c>
      <c r="I247" s="280">
        <v>362.61666666666667</v>
      </c>
      <c r="J247" s="280">
        <v>367.23333333333335</v>
      </c>
      <c r="K247" s="278">
        <v>358</v>
      </c>
      <c r="L247" s="278">
        <v>347.6</v>
      </c>
      <c r="M247" s="278">
        <v>2.53464</v>
      </c>
    </row>
    <row r="248" spans="1:13">
      <c r="A248" s="269">
        <v>238</v>
      </c>
      <c r="B248" s="278" t="s">
        <v>129</v>
      </c>
      <c r="C248" s="279">
        <v>164.75</v>
      </c>
      <c r="D248" s="280">
        <v>165.06666666666669</v>
      </c>
      <c r="E248" s="280">
        <v>162.83333333333337</v>
      </c>
      <c r="F248" s="280">
        <v>160.91666666666669</v>
      </c>
      <c r="G248" s="280">
        <v>158.68333333333337</v>
      </c>
      <c r="H248" s="280">
        <v>166.98333333333338</v>
      </c>
      <c r="I248" s="280">
        <v>169.21666666666667</v>
      </c>
      <c r="J248" s="280">
        <v>171.13333333333338</v>
      </c>
      <c r="K248" s="278">
        <v>167.3</v>
      </c>
      <c r="L248" s="278">
        <v>163.15</v>
      </c>
      <c r="M248" s="278">
        <v>208.02365</v>
      </c>
    </row>
    <row r="249" spans="1:13">
      <c r="A249" s="269">
        <v>239</v>
      </c>
      <c r="B249" s="278" t="s">
        <v>414</v>
      </c>
      <c r="C249" s="279">
        <v>154.35</v>
      </c>
      <c r="D249" s="280">
        <v>156.9</v>
      </c>
      <c r="E249" s="280">
        <v>151.80000000000001</v>
      </c>
      <c r="F249" s="280">
        <v>149.25</v>
      </c>
      <c r="G249" s="280">
        <v>144.15</v>
      </c>
      <c r="H249" s="280">
        <v>159.45000000000002</v>
      </c>
      <c r="I249" s="280">
        <v>164.54999999999998</v>
      </c>
      <c r="J249" s="280">
        <v>167.10000000000002</v>
      </c>
      <c r="K249" s="278">
        <v>162</v>
      </c>
      <c r="L249" s="278">
        <v>154.35</v>
      </c>
      <c r="M249" s="278">
        <v>0.18196999999999999</v>
      </c>
    </row>
    <row r="250" spans="1:13">
      <c r="A250" s="269">
        <v>240</v>
      </c>
      <c r="B250" s="278" t="s">
        <v>411</v>
      </c>
      <c r="C250" s="279">
        <v>34.25</v>
      </c>
      <c r="D250" s="280">
        <v>35.06666666666667</v>
      </c>
      <c r="E250" s="280">
        <v>33.233333333333341</v>
      </c>
      <c r="F250" s="280">
        <v>32.216666666666669</v>
      </c>
      <c r="G250" s="280">
        <v>30.38333333333334</v>
      </c>
      <c r="H250" s="280">
        <v>36.083333333333343</v>
      </c>
      <c r="I250" s="280">
        <v>37.916666666666671</v>
      </c>
      <c r="J250" s="280">
        <v>38.933333333333344</v>
      </c>
      <c r="K250" s="278">
        <v>36.9</v>
      </c>
      <c r="L250" s="278">
        <v>34.049999999999997</v>
      </c>
      <c r="M250" s="278">
        <v>0.96038999999999997</v>
      </c>
    </row>
    <row r="251" spans="1:13">
      <c r="A251" s="269">
        <v>241</v>
      </c>
      <c r="B251" s="278" t="s">
        <v>412</v>
      </c>
      <c r="C251" s="279">
        <v>82.65</v>
      </c>
      <c r="D251" s="280">
        <v>84.55</v>
      </c>
      <c r="E251" s="280">
        <v>80.099999999999994</v>
      </c>
      <c r="F251" s="280">
        <v>77.55</v>
      </c>
      <c r="G251" s="280">
        <v>73.099999999999994</v>
      </c>
      <c r="H251" s="280">
        <v>87.1</v>
      </c>
      <c r="I251" s="280">
        <v>91.550000000000011</v>
      </c>
      <c r="J251" s="280">
        <v>94.1</v>
      </c>
      <c r="K251" s="278">
        <v>89</v>
      </c>
      <c r="L251" s="278">
        <v>82</v>
      </c>
      <c r="M251" s="278">
        <v>21.295079999999999</v>
      </c>
    </row>
    <row r="252" spans="1:13">
      <c r="A252" s="269">
        <v>242</v>
      </c>
      <c r="B252" s="278" t="s">
        <v>432</v>
      </c>
      <c r="C252" s="279">
        <v>12.45</v>
      </c>
      <c r="D252" s="280">
        <v>12.700000000000001</v>
      </c>
      <c r="E252" s="280">
        <v>12.150000000000002</v>
      </c>
      <c r="F252" s="280">
        <v>11.850000000000001</v>
      </c>
      <c r="G252" s="280">
        <v>11.300000000000002</v>
      </c>
      <c r="H252" s="280">
        <v>13.000000000000002</v>
      </c>
      <c r="I252" s="280">
        <v>13.550000000000002</v>
      </c>
      <c r="J252" s="280">
        <v>13.850000000000001</v>
      </c>
      <c r="K252" s="278">
        <v>13.25</v>
      </c>
      <c r="L252" s="278">
        <v>12.4</v>
      </c>
      <c r="M252" s="278">
        <v>17.895630000000001</v>
      </c>
    </row>
    <row r="253" spans="1:13">
      <c r="A253" s="269">
        <v>243</v>
      </c>
      <c r="B253" s="278" t="s">
        <v>429</v>
      </c>
      <c r="C253" s="279">
        <v>36.85</v>
      </c>
      <c r="D253" s="280">
        <v>37.266666666666673</v>
      </c>
      <c r="E253" s="280">
        <v>36.183333333333344</v>
      </c>
      <c r="F253" s="280">
        <v>35.516666666666673</v>
      </c>
      <c r="G253" s="280">
        <v>34.433333333333344</v>
      </c>
      <c r="H253" s="280">
        <v>37.933333333333344</v>
      </c>
      <c r="I253" s="280">
        <v>39.016666666666673</v>
      </c>
      <c r="J253" s="280">
        <v>39.683333333333344</v>
      </c>
      <c r="K253" s="278">
        <v>38.35</v>
      </c>
      <c r="L253" s="278">
        <v>36.6</v>
      </c>
      <c r="M253" s="278">
        <v>1.5735699999999999</v>
      </c>
    </row>
    <row r="254" spans="1:13">
      <c r="A254" s="269">
        <v>244</v>
      </c>
      <c r="B254" s="278" t="s">
        <v>430</v>
      </c>
      <c r="C254" s="279">
        <v>65.150000000000006</v>
      </c>
      <c r="D254" s="280">
        <v>66.599999999999994</v>
      </c>
      <c r="E254" s="280">
        <v>63.149999999999991</v>
      </c>
      <c r="F254" s="280">
        <v>61.149999999999991</v>
      </c>
      <c r="G254" s="280">
        <v>57.699999999999989</v>
      </c>
      <c r="H254" s="280">
        <v>68.599999999999994</v>
      </c>
      <c r="I254" s="280">
        <v>72.049999999999983</v>
      </c>
      <c r="J254" s="280">
        <v>74.05</v>
      </c>
      <c r="K254" s="278">
        <v>70.05</v>
      </c>
      <c r="L254" s="278">
        <v>64.599999999999994</v>
      </c>
      <c r="M254" s="278">
        <v>13.335430000000001</v>
      </c>
    </row>
    <row r="255" spans="1:13">
      <c r="A255" s="269">
        <v>245</v>
      </c>
      <c r="B255" s="278" t="s">
        <v>433</v>
      </c>
      <c r="C255" s="279">
        <v>22.95</v>
      </c>
      <c r="D255" s="280">
        <v>23.25</v>
      </c>
      <c r="E255" s="280">
        <v>22.5</v>
      </c>
      <c r="F255" s="280">
        <v>22.05</v>
      </c>
      <c r="G255" s="280">
        <v>21.3</v>
      </c>
      <c r="H255" s="280">
        <v>23.7</v>
      </c>
      <c r="I255" s="280">
        <v>24.45</v>
      </c>
      <c r="J255" s="280">
        <v>24.9</v>
      </c>
      <c r="K255" s="278">
        <v>24</v>
      </c>
      <c r="L255" s="278">
        <v>22.8</v>
      </c>
      <c r="M255" s="278">
        <v>4.7168000000000001</v>
      </c>
    </row>
    <row r="256" spans="1:13">
      <c r="A256" s="269">
        <v>246</v>
      </c>
      <c r="B256" s="278" t="s">
        <v>423</v>
      </c>
      <c r="C256" s="279">
        <v>610</v>
      </c>
      <c r="D256" s="280">
        <v>616.81666666666672</v>
      </c>
      <c r="E256" s="280">
        <v>596.18333333333339</v>
      </c>
      <c r="F256" s="280">
        <v>582.36666666666667</v>
      </c>
      <c r="G256" s="280">
        <v>561.73333333333335</v>
      </c>
      <c r="H256" s="280">
        <v>630.63333333333344</v>
      </c>
      <c r="I256" s="280">
        <v>651.26666666666688</v>
      </c>
      <c r="J256" s="280">
        <v>665.08333333333348</v>
      </c>
      <c r="K256" s="278">
        <v>637.45000000000005</v>
      </c>
      <c r="L256" s="278">
        <v>603</v>
      </c>
      <c r="M256" s="278">
        <v>1.7039899999999999</v>
      </c>
    </row>
    <row r="257" spans="1:13">
      <c r="A257" s="269">
        <v>247</v>
      </c>
      <c r="B257" s="278" t="s">
        <v>437</v>
      </c>
      <c r="C257" s="279">
        <v>2114.6</v>
      </c>
      <c r="D257" s="280">
        <v>2136.1833333333329</v>
      </c>
      <c r="E257" s="280">
        <v>2078.4166666666661</v>
      </c>
      <c r="F257" s="280">
        <v>2042.2333333333331</v>
      </c>
      <c r="G257" s="280">
        <v>1984.4666666666662</v>
      </c>
      <c r="H257" s="280">
        <v>2172.3666666666659</v>
      </c>
      <c r="I257" s="280">
        <v>2230.1333333333332</v>
      </c>
      <c r="J257" s="280">
        <v>2266.3166666666657</v>
      </c>
      <c r="K257" s="278">
        <v>2193.9499999999998</v>
      </c>
      <c r="L257" s="278">
        <v>2100</v>
      </c>
      <c r="M257" s="278">
        <v>3.8120000000000001E-2</v>
      </c>
    </row>
    <row r="258" spans="1:13">
      <c r="A258" s="269">
        <v>248</v>
      </c>
      <c r="B258" s="278" t="s">
        <v>434</v>
      </c>
      <c r="C258" s="279">
        <v>48.35</v>
      </c>
      <c r="D258" s="280">
        <v>49.433333333333337</v>
      </c>
      <c r="E258" s="280">
        <v>46.916666666666671</v>
      </c>
      <c r="F258" s="280">
        <v>45.483333333333334</v>
      </c>
      <c r="G258" s="280">
        <v>42.966666666666669</v>
      </c>
      <c r="H258" s="280">
        <v>50.866666666666674</v>
      </c>
      <c r="I258" s="280">
        <v>53.38333333333334</v>
      </c>
      <c r="J258" s="280">
        <v>54.816666666666677</v>
      </c>
      <c r="K258" s="278">
        <v>51.95</v>
      </c>
      <c r="L258" s="278">
        <v>48</v>
      </c>
      <c r="M258" s="278">
        <v>5.5554699999999997</v>
      </c>
    </row>
    <row r="259" spans="1:13">
      <c r="A259" s="269">
        <v>249</v>
      </c>
      <c r="B259" s="278" t="s">
        <v>130</v>
      </c>
      <c r="C259" s="279">
        <v>88.05</v>
      </c>
      <c r="D259" s="280">
        <v>90.133333333333326</v>
      </c>
      <c r="E259" s="280">
        <v>84.666666666666657</v>
      </c>
      <c r="F259" s="280">
        <v>81.283333333333331</v>
      </c>
      <c r="G259" s="280">
        <v>75.816666666666663</v>
      </c>
      <c r="H259" s="280">
        <v>93.516666666666652</v>
      </c>
      <c r="I259" s="280">
        <v>98.98333333333332</v>
      </c>
      <c r="J259" s="280">
        <v>102.36666666666665</v>
      </c>
      <c r="K259" s="278">
        <v>95.6</v>
      </c>
      <c r="L259" s="278">
        <v>86.75</v>
      </c>
      <c r="M259" s="278">
        <v>237.16578999999999</v>
      </c>
    </row>
    <row r="260" spans="1:13">
      <c r="A260" s="269">
        <v>250</v>
      </c>
      <c r="B260" s="278" t="s">
        <v>431</v>
      </c>
      <c r="C260" s="279">
        <v>7.25</v>
      </c>
      <c r="D260" s="280">
        <v>7.1000000000000005</v>
      </c>
      <c r="E260" s="280">
        <v>6.9500000000000011</v>
      </c>
      <c r="F260" s="280">
        <v>6.65</v>
      </c>
      <c r="G260" s="280">
        <v>6.5000000000000009</v>
      </c>
      <c r="H260" s="280">
        <v>7.4000000000000012</v>
      </c>
      <c r="I260" s="280">
        <v>7.5500000000000016</v>
      </c>
      <c r="J260" s="280">
        <v>7.8500000000000014</v>
      </c>
      <c r="K260" s="278">
        <v>7.25</v>
      </c>
      <c r="L260" s="278">
        <v>6.8</v>
      </c>
      <c r="M260" s="278">
        <v>21.76989</v>
      </c>
    </row>
    <row r="261" spans="1:13">
      <c r="A261" s="269">
        <v>251</v>
      </c>
      <c r="B261" s="278" t="s">
        <v>424</v>
      </c>
      <c r="C261" s="279">
        <v>1090.6500000000001</v>
      </c>
      <c r="D261" s="280">
        <v>1090.6166666666668</v>
      </c>
      <c r="E261" s="280">
        <v>1082.5333333333335</v>
      </c>
      <c r="F261" s="280">
        <v>1074.4166666666667</v>
      </c>
      <c r="G261" s="280">
        <v>1066.3333333333335</v>
      </c>
      <c r="H261" s="280">
        <v>1098.7333333333336</v>
      </c>
      <c r="I261" s="280">
        <v>1106.8166666666666</v>
      </c>
      <c r="J261" s="280">
        <v>1114.9333333333336</v>
      </c>
      <c r="K261" s="278">
        <v>1098.7</v>
      </c>
      <c r="L261" s="278">
        <v>1082.5</v>
      </c>
      <c r="M261" s="278">
        <v>0.3906</v>
      </c>
    </row>
    <row r="262" spans="1:13">
      <c r="A262" s="269">
        <v>252</v>
      </c>
      <c r="B262" s="278" t="s">
        <v>425</v>
      </c>
      <c r="C262" s="279">
        <v>189.15</v>
      </c>
      <c r="D262" s="280">
        <v>189.73333333333335</v>
      </c>
      <c r="E262" s="280">
        <v>182.01666666666671</v>
      </c>
      <c r="F262" s="280">
        <v>174.88333333333335</v>
      </c>
      <c r="G262" s="280">
        <v>167.16666666666671</v>
      </c>
      <c r="H262" s="280">
        <v>196.8666666666667</v>
      </c>
      <c r="I262" s="280">
        <v>204.58333333333334</v>
      </c>
      <c r="J262" s="280">
        <v>211.7166666666667</v>
      </c>
      <c r="K262" s="278">
        <v>197.45</v>
      </c>
      <c r="L262" s="278">
        <v>182.6</v>
      </c>
      <c r="M262" s="278">
        <v>1.81843</v>
      </c>
    </row>
    <row r="263" spans="1:13">
      <c r="A263" s="269">
        <v>253</v>
      </c>
      <c r="B263" s="278" t="s">
        <v>426</v>
      </c>
      <c r="C263" s="279">
        <v>89.05</v>
      </c>
      <c r="D263" s="280">
        <v>89.783333333333346</v>
      </c>
      <c r="E263" s="280">
        <v>88.266666666666694</v>
      </c>
      <c r="F263" s="280">
        <v>87.483333333333348</v>
      </c>
      <c r="G263" s="280">
        <v>85.966666666666697</v>
      </c>
      <c r="H263" s="280">
        <v>90.566666666666691</v>
      </c>
      <c r="I263" s="280">
        <v>92.083333333333343</v>
      </c>
      <c r="J263" s="280">
        <v>92.866666666666688</v>
      </c>
      <c r="K263" s="278">
        <v>91.3</v>
      </c>
      <c r="L263" s="278">
        <v>89</v>
      </c>
      <c r="M263" s="278">
        <v>10.48822</v>
      </c>
    </row>
    <row r="264" spans="1:13">
      <c r="A264" s="269">
        <v>254</v>
      </c>
      <c r="B264" s="278" t="s">
        <v>427</v>
      </c>
      <c r="C264" s="279">
        <v>48.25</v>
      </c>
      <c r="D264" s="280">
        <v>49.033333333333331</v>
      </c>
      <c r="E264" s="280">
        <v>47.316666666666663</v>
      </c>
      <c r="F264" s="280">
        <v>46.383333333333333</v>
      </c>
      <c r="G264" s="280">
        <v>44.666666666666664</v>
      </c>
      <c r="H264" s="280">
        <v>49.966666666666661</v>
      </c>
      <c r="I264" s="280">
        <v>51.68333333333333</v>
      </c>
      <c r="J264" s="280">
        <v>52.61666666666666</v>
      </c>
      <c r="K264" s="278">
        <v>50.75</v>
      </c>
      <c r="L264" s="278">
        <v>48.1</v>
      </c>
      <c r="M264" s="278">
        <v>3.5934699999999999</v>
      </c>
    </row>
    <row r="265" spans="1:13">
      <c r="A265" s="269">
        <v>255</v>
      </c>
      <c r="B265" s="278" t="s">
        <v>428</v>
      </c>
      <c r="C265" s="279">
        <v>61.05</v>
      </c>
      <c r="D265" s="280">
        <v>61.1</v>
      </c>
      <c r="E265" s="280">
        <v>57.75</v>
      </c>
      <c r="F265" s="280">
        <v>54.449999999999996</v>
      </c>
      <c r="G265" s="280">
        <v>51.099999999999994</v>
      </c>
      <c r="H265" s="280">
        <v>64.400000000000006</v>
      </c>
      <c r="I265" s="280">
        <v>67.750000000000014</v>
      </c>
      <c r="J265" s="280">
        <v>71.050000000000011</v>
      </c>
      <c r="K265" s="278">
        <v>64.45</v>
      </c>
      <c r="L265" s="278">
        <v>57.8</v>
      </c>
      <c r="M265" s="278">
        <v>13.654859999999999</v>
      </c>
    </row>
    <row r="266" spans="1:13">
      <c r="A266" s="269">
        <v>256</v>
      </c>
      <c r="B266" s="278" t="s">
        <v>436</v>
      </c>
      <c r="C266" s="279">
        <v>27.25</v>
      </c>
      <c r="D266" s="280">
        <v>27.75</v>
      </c>
      <c r="E266" s="280">
        <v>26.35</v>
      </c>
      <c r="F266" s="280">
        <v>25.450000000000003</v>
      </c>
      <c r="G266" s="280">
        <v>24.050000000000004</v>
      </c>
      <c r="H266" s="280">
        <v>28.65</v>
      </c>
      <c r="I266" s="280">
        <v>30.049999999999997</v>
      </c>
      <c r="J266" s="280">
        <v>30.949999999999996</v>
      </c>
      <c r="K266" s="278">
        <v>29.15</v>
      </c>
      <c r="L266" s="278">
        <v>26.85</v>
      </c>
      <c r="M266" s="278">
        <v>1.5436399999999999</v>
      </c>
    </row>
    <row r="267" spans="1:13">
      <c r="A267" s="269">
        <v>257</v>
      </c>
      <c r="B267" s="278" t="s">
        <v>435</v>
      </c>
      <c r="C267" s="279">
        <v>40.549999999999997</v>
      </c>
      <c r="D267" s="280">
        <v>41.416666666666664</v>
      </c>
      <c r="E267" s="280">
        <v>39.383333333333326</v>
      </c>
      <c r="F267" s="280">
        <v>38.216666666666661</v>
      </c>
      <c r="G267" s="280">
        <v>36.183333333333323</v>
      </c>
      <c r="H267" s="280">
        <v>42.583333333333329</v>
      </c>
      <c r="I267" s="280">
        <v>44.616666666666674</v>
      </c>
      <c r="J267" s="280">
        <v>45.783333333333331</v>
      </c>
      <c r="K267" s="278">
        <v>43.45</v>
      </c>
      <c r="L267" s="278">
        <v>40.25</v>
      </c>
      <c r="M267" s="278">
        <v>0.38096999999999998</v>
      </c>
    </row>
    <row r="268" spans="1:13">
      <c r="A268" s="269">
        <v>258</v>
      </c>
      <c r="B268" s="278" t="s">
        <v>264</v>
      </c>
      <c r="C268" s="279">
        <v>39.549999999999997</v>
      </c>
      <c r="D268" s="280">
        <v>39.583333333333336</v>
      </c>
      <c r="E268" s="280">
        <v>38.666666666666671</v>
      </c>
      <c r="F268" s="280">
        <v>37.783333333333339</v>
      </c>
      <c r="G268" s="280">
        <v>36.866666666666674</v>
      </c>
      <c r="H268" s="280">
        <v>40.466666666666669</v>
      </c>
      <c r="I268" s="280">
        <v>41.38333333333334</v>
      </c>
      <c r="J268" s="280">
        <v>42.266666666666666</v>
      </c>
      <c r="K268" s="278">
        <v>40.5</v>
      </c>
      <c r="L268" s="278">
        <v>38.700000000000003</v>
      </c>
      <c r="M268" s="278">
        <v>7.0287699999999997</v>
      </c>
    </row>
    <row r="269" spans="1:13">
      <c r="A269" s="269">
        <v>259</v>
      </c>
      <c r="B269" s="278" t="s">
        <v>131</v>
      </c>
      <c r="C269" s="279">
        <v>163.25</v>
      </c>
      <c r="D269" s="280">
        <v>167.18333333333331</v>
      </c>
      <c r="E269" s="280">
        <v>158.16666666666663</v>
      </c>
      <c r="F269" s="280">
        <v>153.08333333333331</v>
      </c>
      <c r="G269" s="280">
        <v>144.06666666666663</v>
      </c>
      <c r="H269" s="280">
        <v>172.26666666666662</v>
      </c>
      <c r="I269" s="280">
        <v>181.28333333333333</v>
      </c>
      <c r="J269" s="280">
        <v>186.36666666666662</v>
      </c>
      <c r="K269" s="278">
        <v>176.2</v>
      </c>
      <c r="L269" s="278">
        <v>162.1</v>
      </c>
      <c r="M269" s="278">
        <v>81.304349999999999</v>
      </c>
    </row>
    <row r="270" spans="1:13">
      <c r="A270" s="269">
        <v>260</v>
      </c>
      <c r="B270" s="278" t="s">
        <v>265</v>
      </c>
      <c r="C270" s="279">
        <v>448.8</v>
      </c>
      <c r="D270" s="280">
        <v>464.5333333333333</v>
      </c>
      <c r="E270" s="280">
        <v>433.06666666666661</v>
      </c>
      <c r="F270" s="280">
        <v>417.33333333333331</v>
      </c>
      <c r="G270" s="280">
        <v>385.86666666666662</v>
      </c>
      <c r="H270" s="280">
        <v>480.26666666666659</v>
      </c>
      <c r="I270" s="280">
        <v>511.73333333333329</v>
      </c>
      <c r="J270" s="280">
        <v>527.46666666666658</v>
      </c>
      <c r="K270" s="278">
        <v>496</v>
      </c>
      <c r="L270" s="278">
        <v>448.8</v>
      </c>
      <c r="M270" s="278">
        <v>10.72378</v>
      </c>
    </row>
    <row r="271" spans="1:13">
      <c r="A271" s="269">
        <v>261</v>
      </c>
      <c r="B271" s="278" t="s">
        <v>132</v>
      </c>
      <c r="C271" s="279">
        <v>1549.9</v>
      </c>
      <c r="D271" s="280">
        <v>1589.2666666666667</v>
      </c>
      <c r="E271" s="280">
        <v>1490.6333333333332</v>
      </c>
      <c r="F271" s="280">
        <v>1431.3666666666666</v>
      </c>
      <c r="G271" s="280">
        <v>1332.7333333333331</v>
      </c>
      <c r="H271" s="280">
        <v>1648.5333333333333</v>
      </c>
      <c r="I271" s="280">
        <v>1747.166666666667</v>
      </c>
      <c r="J271" s="280">
        <v>1806.4333333333334</v>
      </c>
      <c r="K271" s="278">
        <v>1687.9</v>
      </c>
      <c r="L271" s="278">
        <v>1530</v>
      </c>
      <c r="M271" s="278">
        <v>18.970469999999999</v>
      </c>
    </row>
    <row r="272" spans="1:13">
      <c r="A272" s="269">
        <v>262</v>
      </c>
      <c r="B272" s="278" t="s">
        <v>133</v>
      </c>
      <c r="C272" s="279">
        <v>332.45</v>
      </c>
      <c r="D272" s="280">
        <v>335.58333333333331</v>
      </c>
      <c r="E272" s="280">
        <v>323.16666666666663</v>
      </c>
      <c r="F272" s="280">
        <v>313.88333333333333</v>
      </c>
      <c r="G272" s="280">
        <v>301.46666666666664</v>
      </c>
      <c r="H272" s="280">
        <v>344.86666666666662</v>
      </c>
      <c r="I272" s="280">
        <v>357.28333333333325</v>
      </c>
      <c r="J272" s="280">
        <v>366.56666666666661</v>
      </c>
      <c r="K272" s="278">
        <v>348</v>
      </c>
      <c r="L272" s="278">
        <v>326.3</v>
      </c>
      <c r="M272" s="278">
        <v>26.498539999999998</v>
      </c>
    </row>
    <row r="273" spans="1:13">
      <c r="A273" s="269">
        <v>263</v>
      </c>
      <c r="B273" s="278" t="s">
        <v>438</v>
      </c>
      <c r="C273" s="279">
        <v>101.1</v>
      </c>
      <c r="D273" s="280">
        <v>101.73333333333333</v>
      </c>
      <c r="E273" s="280">
        <v>99.366666666666674</v>
      </c>
      <c r="F273" s="280">
        <v>97.63333333333334</v>
      </c>
      <c r="G273" s="280">
        <v>95.26666666666668</v>
      </c>
      <c r="H273" s="280">
        <v>103.46666666666667</v>
      </c>
      <c r="I273" s="280">
        <v>105.83333333333331</v>
      </c>
      <c r="J273" s="280">
        <v>107.56666666666666</v>
      </c>
      <c r="K273" s="278">
        <v>104.1</v>
      </c>
      <c r="L273" s="278">
        <v>100</v>
      </c>
      <c r="M273" s="278">
        <v>1.83928</v>
      </c>
    </row>
    <row r="274" spans="1:13">
      <c r="A274" s="269">
        <v>264</v>
      </c>
      <c r="B274" s="278" t="s">
        <v>444</v>
      </c>
      <c r="C274" s="279">
        <v>300.39999999999998</v>
      </c>
      <c r="D274" s="280">
        <v>304.96666666666664</v>
      </c>
      <c r="E274" s="280">
        <v>292.48333333333329</v>
      </c>
      <c r="F274" s="280">
        <v>284.56666666666666</v>
      </c>
      <c r="G274" s="280">
        <v>272.08333333333331</v>
      </c>
      <c r="H274" s="280">
        <v>312.88333333333327</v>
      </c>
      <c r="I274" s="280">
        <v>325.36666666666662</v>
      </c>
      <c r="J274" s="280">
        <v>333.28333333333325</v>
      </c>
      <c r="K274" s="278">
        <v>317.45</v>
      </c>
      <c r="L274" s="278">
        <v>297.05</v>
      </c>
      <c r="M274" s="278">
        <v>4.6522100000000002</v>
      </c>
    </row>
    <row r="275" spans="1:13">
      <c r="A275" s="269">
        <v>265</v>
      </c>
      <c r="B275" s="278" t="s">
        <v>445</v>
      </c>
      <c r="C275" s="279">
        <v>188.3</v>
      </c>
      <c r="D275" s="280">
        <v>194.11666666666665</v>
      </c>
      <c r="E275" s="280">
        <v>181.6333333333333</v>
      </c>
      <c r="F275" s="280">
        <v>174.96666666666664</v>
      </c>
      <c r="G275" s="280">
        <v>162.48333333333329</v>
      </c>
      <c r="H275" s="280">
        <v>200.7833333333333</v>
      </c>
      <c r="I275" s="280">
        <v>213.26666666666665</v>
      </c>
      <c r="J275" s="280">
        <v>219.93333333333331</v>
      </c>
      <c r="K275" s="278">
        <v>206.6</v>
      </c>
      <c r="L275" s="278">
        <v>187.45</v>
      </c>
      <c r="M275" s="278">
        <v>5.3861600000000003</v>
      </c>
    </row>
    <row r="276" spans="1:13">
      <c r="A276" s="269">
        <v>266</v>
      </c>
      <c r="B276" s="278" t="s">
        <v>446</v>
      </c>
      <c r="C276" s="279">
        <v>341.7</v>
      </c>
      <c r="D276" s="280">
        <v>349.40000000000003</v>
      </c>
      <c r="E276" s="280">
        <v>332.30000000000007</v>
      </c>
      <c r="F276" s="280">
        <v>322.90000000000003</v>
      </c>
      <c r="G276" s="280">
        <v>305.80000000000007</v>
      </c>
      <c r="H276" s="280">
        <v>358.80000000000007</v>
      </c>
      <c r="I276" s="280">
        <v>375.90000000000009</v>
      </c>
      <c r="J276" s="280">
        <v>385.30000000000007</v>
      </c>
      <c r="K276" s="278">
        <v>366.5</v>
      </c>
      <c r="L276" s="278">
        <v>340</v>
      </c>
      <c r="M276" s="278">
        <v>3.3206000000000002</v>
      </c>
    </row>
    <row r="277" spans="1:13">
      <c r="A277" s="269">
        <v>267</v>
      </c>
      <c r="B277" s="278" t="s">
        <v>448</v>
      </c>
      <c r="C277" s="279">
        <v>23.25</v>
      </c>
      <c r="D277" s="280">
        <v>23.433333333333334</v>
      </c>
      <c r="E277" s="280">
        <v>22.816666666666666</v>
      </c>
      <c r="F277" s="280">
        <v>22.383333333333333</v>
      </c>
      <c r="G277" s="280">
        <v>21.766666666666666</v>
      </c>
      <c r="H277" s="280">
        <v>23.866666666666667</v>
      </c>
      <c r="I277" s="280">
        <v>24.483333333333334</v>
      </c>
      <c r="J277" s="280">
        <v>24.916666666666668</v>
      </c>
      <c r="K277" s="278">
        <v>24.05</v>
      </c>
      <c r="L277" s="278">
        <v>23</v>
      </c>
      <c r="M277" s="278">
        <v>4.9642400000000002</v>
      </c>
    </row>
    <row r="278" spans="1:13">
      <c r="A278" s="269">
        <v>268</v>
      </c>
      <c r="B278" s="278" t="s">
        <v>450</v>
      </c>
      <c r="C278" s="279">
        <v>195.15</v>
      </c>
      <c r="D278" s="280">
        <v>194.58333333333334</v>
      </c>
      <c r="E278" s="280">
        <v>188.66666666666669</v>
      </c>
      <c r="F278" s="280">
        <v>182.18333333333334</v>
      </c>
      <c r="G278" s="280">
        <v>176.26666666666668</v>
      </c>
      <c r="H278" s="280">
        <v>201.06666666666669</v>
      </c>
      <c r="I278" s="280">
        <v>206.98333333333338</v>
      </c>
      <c r="J278" s="280">
        <v>213.4666666666667</v>
      </c>
      <c r="K278" s="278">
        <v>200.5</v>
      </c>
      <c r="L278" s="278">
        <v>188.1</v>
      </c>
      <c r="M278" s="278">
        <v>3.1044100000000001</v>
      </c>
    </row>
    <row r="279" spans="1:13">
      <c r="A279" s="269">
        <v>269</v>
      </c>
      <c r="B279" s="278" t="s">
        <v>440</v>
      </c>
      <c r="C279" s="279">
        <v>270.75</v>
      </c>
      <c r="D279" s="280">
        <v>272.65000000000003</v>
      </c>
      <c r="E279" s="280">
        <v>265.40000000000009</v>
      </c>
      <c r="F279" s="280">
        <v>260.05000000000007</v>
      </c>
      <c r="G279" s="280">
        <v>252.80000000000013</v>
      </c>
      <c r="H279" s="280">
        <v>278.00000000000006</v>
      </c>
      <c r="I279" s="280">
        <v>285.24999999999994</v>
      </c>
      <c r="J279" s="280">
        <v>290.60000000000002</v>
      </c>
      <c r="K279" s="278">
        <v>279.89999999999998</v>
      </c>
      <c r="L279" s="278">
        <v>267.3</v>
      </c>
      <c r="M279" s="278">
        <v>1.45692</v>
      </c>
    </row>
    <row r="280" spans="1:13">
      <c r="A280" s="269">
        <v>270</v>
      </c>
      <c r="B280" s="278" t="s">
        <v>1781</v>
      </c>
      <c r="C280" s="279">
        <v>693.7</v>
      </c>
      <c r="D280" s="280">
        <v>706.56666666666661</v>
      </c>
      <c r="E280" s="280">
        <v>672.13333333333321</v>
      </c>
      <c r="F280" s="280">
        <v>650.56666666666661</v>
      </c>
      <c r="G280" s="280">
        <v>616.13333333333321</v>
      </c>
      <c r="H280" s="280">
        <v>728.13333333333321</v>
      </c>
      <c r="I280" s="280">
        <v>762.56666666666661</v>
      </c>
      <c r="J280" s="280">
        <v>784.13333333333321</v>
      </c>
      <c r="K280" s="278">
        <v>741</v>
      </c>
      <c r="L280" s="278">
        <v>685</v>
      </c>
      <c r="M280" s="278">
        <v>1.9470000000000001E-2</v>
      </c>
    </row>
    <row r="281" spans="1:13">
      <c r="A281" s="269">
        <v>271</v>
      </c>
      <c r="B281" s="278" t="s">
        <v>451</v>
      </c>
      <c r="C281" s="279">
        <v>104.65</v>
      </c>
      <c r="D281" s="280">
        <v>106.30000000000001</v>
      </c>
      <c r="E281" s="280">
        <v>100.65000000000002</v>
      </c>
      <c r="F281" s="280">
        <v>96.65</v>
      </c>
      <c r="G281" s="280">
        <v>91.000000000000014</v>
      </c>
      <c r="H281" s="280">
        <v>110.30000000000003</v>
      </c>
      <c r="I281" s="280">
        <v>115.95</v>
      </c>
      <c r="J281" s="280">
        <v>119.95000000000003</v>
      </c>
      <c r="K281" s="278">
        <v>111.95</v>
      </c>
      <c r="L281" s="278">
        <v>102.3</v>
      </c>
      <c r="M281" s="278">
        <v>0.11107</v>
      </c>
    </row>
    <row r="282" spans="1:13">
      <c r="A282" s="269">
        <v>272</v>
      </c>
      <c r="B282" s="278" t="s">
        <v>441</v>
      </c>
      <c r="C282" s="279">
        <v>194.85</v>
      </c>
      <c r="D282" s="280">
        <v>197.68333333333331</v>
      </c>
      <c r="E282" s="280">
        <v>188.46666666666661</v>
      </c>
      <c r="F282" s="280">
        <v>182.08333333333331</v>
      </c>
      <c r="G282" s="280">
        <v>172.86666666666662</v>
      </c>
      <c r="H282" s="280">
        <v>204.06666666666661</v>
      </c>
      <c r="I282" s="280">
        <v>213.2833333333333</v>
      </c>
      <c r="J282" s="280">
        <v>219.6666666666666</v>
      </c>
      <c r="K282" s="278">
        <v>206.9</v>
      </c>
      <c r="L282" s="278">
        <v>191.3</v>
      </c>
      <c r="M282" s="278">
        <v>6.5596399999999999</v>
      </c>
    </row>
    <row r="283" spans="1:13">
      <c r="A283" s="269">
        <v>273</v>
      </c>
      <c r="B283" s="278" t="s">
        <v>452</v>
      </c>
      <c r="C283" s="279">
        <v>152.1</v>
      </c>
      <c r="D283" s="280">
        <v>155.18333333333331</v>
      </c>
      <c r="E283" s="280">
        <v>147.91666666666663</v>
      </c>
      <c r="F283" s="280">
        <v>143.73333333333332</v>
      </c>
      <c r="G283" s="280">
        <v>136.46666666666664</v>
      </c>
      <c r="H283" s="280">
        <v>159.36666666666662</v>
      </c>
      <c r="I283" s="280">
        <v>166.63333333333333</v>
      </c>
      <c r="J283" s="280">
        <v>170.81666666666661</v>
      </c>
      <c r="K283" s="278">
        <v>162.44999999999999</v>
      </c>
      <c r="L283" s="278">
        <v>151</v>
      </c>
      <c r="M283" s="278">
        <v>0.40825</v>
      </c>
    </row>
    <row r="284" spans="1:13">
      <c r="A284" s="269">
        <v>274</v>
      </c>
      <c r="B284" s="278" t="s">
        <v>134</v>
      </c>
      <c r="C284" s="279">
        <v>1113.6500000000001</v>
      </c>
      <c r="D284" s="280">
        <v>1133.2166666666667</v>
      </c>
      <c r="E284" s="280">
        <v>1090.4333333333334</v>
      </c>
      <c r="F284" s="280">
        <v>1067.2166666666667</v>
      </c>
      <c r="G284" s="280">
        <v>1024.4333333333334</v>
      </c>
      <c r="H284" s="280">
        <v>1156.4333333333334</v>
      </c>
      <c r="I284" s="280">
        <v>1199.2166666666667</v>
      </c>
      <c r="J284" s="280">
        <v>1222.4333333333334</v>
      </c>
      <c r="K284" s="278">
        <v>1176</v>
      </c>
      <c r="L284" s="278">
        <v>1110</v>
      </c>
      <c r="M284" s="278">
        <v>63.974460000000001</v>
      </c>
    </row>
    <row r="285" spans="1:13">
      <c r="A285" s="269">
        <v>275</v>
      </c>
      <c r="B285" s="278" t="s">
        <v>442</v>
      </c>
      <c r="C285" s="279">
        <v>47.05</v>
      </c>
      <c r="D285" s="280">
        <v>47.966666666666661</v>
      </c>
      <c r="E285" s="280">
        <v>46.133333333333326</v>
      </c>
      <c r="F285" s="280">
        <v>45.216666666666661</v>
      </c>
      <c r="G285" s="280">
        <v>43.383333333333326</v>
      </c>
      <c r="H285" s="280">
        <v>48.883333333333326</v>
      </c>
      <c r="I285" s="280">
        <v>50.716666666666654</v>
      </c>
      <c r="J285" s="280">
        <v>51.633333333333326</v>
      </c>
      <c r="K285" s="278">
        <v>49.8</v>
      </c>
      <c r="L285" s="278">
        <v>47.05</v>
      </c>
      <c r="M285" s="278">
        <v>1.1069500000000001</v>
      </c>
    </row>
    <row r="286" spans="1:13">
      <c r="A286" s="269">
        <v>276</v>
      </c>
      <c r="B286" s="278" t="s">
        <v>439</v>
      </c>
      <c r="C286" s="279">
        <v>406.1</v>
      </c>
      <c r="D286" s="280">
        <v>413.41666666666669</v>
      </c>
      <c r="E286" s="280">
        <v>397.88333333333338</v>
      </c>
      <c r="F286" s="280">
        <v>389.66666666666669</v>
      </c>
      <c r="G286" s="280">
        <v>374.13333333333338</v>
      </c>
      <c r="H286" s="280">
        <v>421.63333333333338</v>
      </c>
      <c r="I286" s="280">
        <v>437.16666666666669</v>
      </c>
      <c r="J286" s="280">
        <v>445.38333333333338</v>
      </c>
      <c r="K286" s="278">
        <v>428.95</v>
      </c>
      <c r="L286" s="278">
        <v>405.2</v>
      </c>
      <c r="M286" s="278">
        <v>2.5499999999999998E-2</v>
      </c>
    </row>
    <row r="287" spans="1:13">
      <c r="A287" s="269">
        <v>277</v>
      </c>
      <c r="B287" s="278" t="s">
        <v>443</v>
      </c>
      <c r="C287" s="279">
        <v>182.95</v>
      </c>
      <c r="D287" s="280">
        <v>184.26666666666665</v>
      </c>
      <c r="E287" s="280">
        <v>179.5333333333333</v>
      </c>
      <c r="F287" s="280">
        <v>176.11666666666665</v>
      </c>
      <c r="G287" s="280">
        <v>171.3833333333333</v>
      </c>
      <c r="H287" s="280">
        <v>187.68333333333331</v>
      </c>
      <c r="I287" s="280">
        <v>192.41666666666666</v>
      </c>
      <c r="J287" s="280">
        <v>195.83333333333331</v>
      </c>
      <c r="K287" s="278">
        <v>189</v>
      </c>
      <c r="L287" s="278">
        <v>180.85</v>
      </c>
      <c r="M287" s="278">
        <v>1.6152899999999999</v>
      </c>
    </row>
    <row r="288" spans="1:13">
      <c r="A288" s="269">
        <v>278</v>
      </c>
      <c r="B288" s="278" t="s">
        <v>449</v>
      </c>
      <c r="C288" s="279">
        <v>372.7</v>
      </c>
      <c r="D288" s="280">
        <v>373.5333333333333</v>
      </c>
      <c r="E288" s="280">
        <v>365.16666666666663</v>
      </c>
      <c r="F288" s="280">
        <v>357.63333333333333</v>
      </c>
      <c r="G288" s="280">
        <v>349.26666666666665</v>
      </c>
      <c r="H288" s="280">
        <v>381.06666666666661</v>
      </c>
      <c r="I288" s="280">
        <v>389.43333333333328</v>
      </c>
      <c r="J288" s="280">
        <v>396.96666666666658</v>
      </c>
      <c r="K288" s="278">
        <v>381.9</v>
      </c>
      <c r="L288" s="278">
        <v>366</v>
      </c>
      <c r="M288" s="278">
        <v>1.2480800000000001</v>
      </c>
    </row>
    <row r="289" spans="1:13">
      <c r="A289" s="269">
        <v>279</v>
      </c>
      <c r="B289" s="278" t="s">
        <v>447</v>
      </c>
      <c r="C289" s="279">
        <v>36.9</v>
      </c>
      <c r="D289" s="280">
        <v>37.066666666666663</v>
      </c>
      <c r="E289" s="280">
        <v>36.233333333333327</v>
      </c>
      <c r="F289" s="280">
        <v>35.566666666666663</v>
      </c>
      <c r="G289" s="280">
        <v>34.733333333333327</v>
      </c>
      <c r="H289" s="280">
        <v>37.733333333333327</v>
      </c>
      <c r="I289" s="280">
        <v>38.56666666666667</v>
      </c>
      <c r="J289" s="280">
        <v>39.233333333333327</v>
      </c>
      <c r="K289" s="278">
        <v>37.9</v>
      </c>
      <c r="L289" s="278">
        <v>36.4</v>
      </c>
      <c r="M289" s="278">
        <v>11.298539999999999</v>
      </c>
    </row>
    <row r="290" spans="1:13">
      <c r="A290" s="269">
        <v>280</v>
      </c>
      <c r="B290" s="278" t="s">
        <v>135</v>
      </c>
      <c r="C290" s="279">
        <v>52.75</v>
      </c>
      <c r="D290" s="280">
        <v>53.916666666666664</v>
      </c>
      <c r="E290" s="280">
        <v>50.43333333333333</v>
      </c>
      <c r="F290" s="280">
        <v>48.116666666666667</v>
      </c>
      <c r="G290" s="280">
        <v>44.633333333333333</v>
      </c>
      <c r="H290" s="280">
        <v>56.233333333333327</v>
      </c>
      <c r="I290" s="280">
        <v>59.716666666666661</v>
      </c>
      <c r="J290" s="280">
        <v>62.033333333333324</v>
      </c>
      <c r="K290" s="278">
        <v>57.4</v>
      </c>
      <c r="L290" s="278">
        <v>51.6</v>
      </c>
      <c r="M290" s="278">
        <v>279.03084000000001</v>
      </c>
    </row>
    <row r="291" spans="1:13">
      <c r="A291" s="269">
        <v>281</v>
      </c>
      <c r="B291" s="278" t="s">
        <v>454</v>
      </c>
      <c r="C291" s="279">
        <v>12.65</v>
      </c>
      <c r="D291" s="280">
        <v>13.016666666666666</v>
      </c>
      <c r="E291" s="280">
        <v>12.283333333333331</v>
      </c>
      <c r="F291" s="280">
        <v>11.916666666666666</v>
      </c>
      <c r="G291" s="280">
        <v>11.183333333333332</v>
      </c>
      <c r="H291" s="280">
        <v>13.383333333333331</v>
      </c>
      <c r="I291" s="280">
        <v>14.116666666666665</v>
      </c>
      <c r="J291" s="280">
        <v>14.483333333333331</v>
      </c>
      <c r="K291" s="278">
        <v>13.75</v>
      </c>
      <c r="L291" s="278">
        <v>12.65</v>
      </c>
      <c r="M291" s="278">
        <v>3.7976700000000001</v>
      </c>
    </row>
    <row r="292" spans="1:13">
      <c r="A292" s="269">
        <v>282</v>
      </c>
      <c r="B292" s="278" t="s">
        <v>359</v>
      </c>
      <c r="C292" s="279">
        <v>1582.7</v>
      </c>
      <c r="D292" s="280">
        <v>1586.5666666666666</v>
      </c>
      <c r="E292" s="280">
        <v>1558.1333333333332</v>
      </c>
      <c r="F292" s="280">
        <v>1533.5666666666666</v>
      </c>
      <c r="G292" s="280">
        <v>1505.1333333333332</v>
      </c>
      <c r="H292" s="280">
        <v>1611.1333333333332</v>
      </c>
      <c r="I292" s="280">
        <v>1639.5666666666666</v>
      </c>
      <c r="J292" s="280">
        <v>1664.1333333333332</v>
      </c>
      <c r="K292" s="278">
        <v>1615</v>
      </c>
      <c r="L292" s="278">
        <v>1562</v>
      </c>
      <c r="M292" s="278">
        <v>3.88408</v>
      </c>
    </row>
    <row r="293" spans="1:13">
      <c r="A293" s="269">
        <v>283</v>
      </c>
      <c r="B293" s="278" t="s">
        <v>455</v>
      </c>
      <c r="C293" s="279">
        <v>425.7</v>
      </c>
      <c r="D293" s="280">
        <v>428.7833333333333</v>
      </c>
      <c r="E293" s="280">
        <v>418.56666666666661</v>
      </c>
      <c r="F293" s="280">
        <v>411.43333333333328</v>
      </c>
      <c r="G293" s="280">
        <v>401.21666666666658</v>
      </c>
      <c r="H293" s="280">
        <v>435.91666666666663</v>
      </c>
      <c r="I293" s="280">
        <v>446.13333333333333</v>
      </c>
      <c r="J293" s="280">
        <v>453.26666666666665</v>
      </c>
      <c r="K293" s="278">
        <v>439</v>
      </c>
      <c r="L293" s="278">
        <v>421.65</v>
      </c>
      <c r="M293" s="278">
        <v>7.4469799999999999</v>
      </c>
    </row>
    <row r="294" spans="1:13">
      <c r="A294" s="269">
        <v>284</v>
      </c>
      <c r="B294" s="278" t="s">
        <v>453</v>
      </c>
      <c r="C294" s="279">
        <v>2566.5500000000002</v>
      </c>
      <c r="D294" s="280">
        <v>2605.2999999999997</v>
      </c>
      <c r="E294" s="280">
        <v>2511.5999999999995</v>
      </c>
      <c r="F294" s="280">
        <v>2456.6499999999996</v>
      </c>
      <c r="G294" s="280">
        <v>2362.9499999999994</v>
      </c>
      <c r="H294" s="280">
        <v>2660.2499999999995</v>
      </c>
      <c r="I294" s="280">
        <v>2753.9499999999994</v>
      </c>
      <c r="J294" s="280">
        <v>2808.8999999999996</v>
      </c>
      <c r="K294" s="278">
        <v>2699</v>
      </c>
      <c r="L294" s="278">
        <v>2550.35</v>
      </c>
      <c r="M294" s="278">
        <v>4.3130000000000002E-2</v>
      </c>
    </row>
    <row r="295" spans="1:13">
      <c r="A295" s="269">
        <v>285</v>
      </c>
      <c r="B295" s="278" t="s">
        <v>456</v>
      </c>
      <c r="C295" s="279">
        <v>15.9</v>
      </c>
      <c r="D295" s="280">
        <v>16.099999999999998</v>
      </c>
      <c r="E295" s="280">
        <v>15.699999999999996</v>
      </c>
      <c r="F295" s="280">
        <v>15.499999999999998</v>
      </c>
      <c r="G295" s="280">
        <v>15.099999999999996</v>
      </c>
      <c r="H295" s="280">
        <v>16.299999999999997</v>
      </c>
      <c r="I295" s="280">
        <v>16.699999999999996</v>
      </c>
      <c r="J295" s="280">
        <v>16.899999999999995</v>
      </c>
      <c r="K295" s="278">
        <v>16.5</v>
      </c>
      <c r="L295" s="278">
        <v>15.9</v>
      </c>
      <c r="M295" s="278">
        <v>14.879350000000001</v>
      </c>
    </row>
    <row r="296" spans="1:13">
      <c r="A296" s="269">
        <v>286</v>
      </c>
      <c r="B296" s="278" t="s">
        <v>136</v>
      </c>
      <c r="C296" s="279">
        <v>220.15</v>
      </c>
      <c r="D296" s="280">
        <v>231.44999999999996</v>
      </c>
      <c r="E296" s="280">
        <v>207.89999999999992</v>
      </c>
      <c r="F296" s="280">
        <v>195.64999999999995</v>
      </c>
      <c r="G296" s="280">
        <v>172.09999999999991</v>
      </c>
      <c r="H296" s="280">
        <v>243.69999999999993</v>
      </c>
      <c r="I296" s="280">
        <v>267.24999999999994</v>
      </c>
      <c r="J296" s="280">
        <v>279.49999999999994</v>
      </c>
      <c r="K296" s="278">
        <v>255</v>
      </c>
      <c r="L296" s="278">
        <v>219.2</v>
      </c>
      <c r="M296" s="278">
        <v>121.87976</v>
      </c>
    </row>
    <row r="297" spans="1:13">
      <c r="A297" s="269">
        <v>287</v>
      </c>
      <c r="B297" s="278" t="s">
        <v>457</v>
      </c>
      <c r="C297" s="279">
        <v>495.6</v>
      </c>
      <c r="D297" s="280">
        <v>497.7166666666667</v>
      </c>
      <c r="E297" s="280">
        <v>482.98333333333335</v>
      </c>
      <c r="F297" s="280">
        <v>470.36666666666667</v>
      </c>
      <c r="G297" s="280">
        <v>455.63333333333333</v>
      </c>
      <c r="H297" s="280">
        <v>510.33333333333337</v>
      </c>
      <c r="I297" s="280">
        <v>525.06666666666672</v>
      </c>
      <c r="J297" s="280">
        <v>537.68333333333339</v>
      </c>
      <c r="K297" s="278">
        <v>512.45000000000005</v>
      </c>
      <c r="L297" s="278">
        <v>485.1</v>
      </c>
      <c r="M297" s="278">
        <v>0.23615</v>
      </c>
    </row>
    <row r="298" spans="1:13">
      <c r="A298" s="269">
        <v>288</v>
      </c>
      <c r="B298" s="278" t="s">
        <v>137</v>
      </c>
      <c r="C298" s="279">
        <v>813.35</v>
      </c>
      <c r="D298" s="280">
        <v>831.11666666666667</v>
      </c>
      <c r="E298" s="280">
        <v>792.23333333333335</v>
      </c>
      <c r="F298" s="280">
        <v>771.11666666666667</v>
      </c>
      <c r="G298" s="280">
        <v>732.23333333333335</v>
      </c>
      <c r="H298" s="280">
        <v>852.23333333333335</v>
      </c>
      <c r="I298" s="280">
        <v>891.11666666666679</v>
      </c>
      <c r="J298" s="280">
        <v>912.23333333333335</v>
      </c>
      <c r="K298" s="278">
        <v>870</v>
      </c>
      <c r="L298" s="278">
        <v>810</v>
      </c>
      <c r="M298" s="278">
        <v>62.1145</v>
      </c>
    </row>
    <row r="299" spans="1:13">
      <c r="A299" s="269">
        <v>289</v>
      </c>
      <c r="B299" s="278" t="s">
        <v>267</v>
      </c>
      <c r="C299" s="279">
        <v>1645.65</v>
      </c>
      <c r="D299" s="280">
        <v>1637.8833333333332</v>
      </c>
      <c r="E299" s="280">
        <v>1607.7666666666664</v>
      </c>
      <c r="F299" s="280">
        <v>1569.8833333333332</v>
      </c>
      <c r="G299" s="280">
        <v>1539.7666666666664</v>
      </c>
      <c r="H299" s="280">
        <v>1675.7666666666664</v>
      </c>
      <c r="I299" s="280">
        <v>1705.8833333333332</v>
      </c>
      <c r="J299" s="280">
        <v>1743.7666666666664</v>
      </c>
      <c r="K299" s="278">
        <v>1668</v>
      </c>
      <c r="L299" s="278">
        <v>1600</v>
      </c>
      <c r="M299" s="278">
        <v>2.05525</v>
      </c>
    </row>
    <row r="300" spans="1:13">
      <c r="A300" s="269">
        <v>290</v>
      </c>
      <c r="B300" s="278" t="s">
        <v>266</v>
      </c>
      <c r="C300" s="279">
        <v>1107.6500000000001</v>
      </c>
      <c r="D300" s="280">
        <v>1112.55</v>
      </c>
      <c r="E300" s="280">
        <v>1085.0999999999999</v>
      </c>
      <c r="F300" s="280">
        <v>1062.55</v>
      </c>
      <c r="G300" s="280">
        <v>1035.0999999999999</v>
      </c>
      <c r="H300" s="280">
        <v>1135.0999999999999</v>
      </c>
      <c r="I300" s="280">
        <v>1162.5500000000002</v>
      </c>
      <c r="J300" s="280">
        <v>1185.0999999999999</v>
      </c>
      <c r="K300" s="278">
        <v>1140</v>
      </c>
      <c r="L300" s="278">
        <v>1090</v>
      </c>
      <c r="M300" s="278">
        <v>4.4331199999999997</v>
      </c>
    </row>
    <row r="301" spans="1:13">
      <c r="A301" s="269">
        <v>291</v>
      </c>
      <c r="B301" s="278" t="s">
        <v>138</v>
      </c>
      <c r="C301" s="279">
        <v>856.85</v>
      </c>
      <c r="D301" s="280">
        <v>852.38333333333333</v>
      </c>
      <c r="E301" s="280">
        <v>841.81666666666661</v>
      </c>
      <c r="F301" s="280">
        <v>826.7833333333333</v>
      </c>
      <c r="G301" s="280">
        <v>816.21666666666658</v>
      </c>
      <c r="H301" s="280">
        <v>867.41666666666663</v>
      </c>
      <c r="I301" s="280">
        <v>877.98333333333346</v>
      </c>
      <c r="J301" s="280">
        <v>893.01666666666665</v>
      </c>
      <c r="K301" s="278">
        <v>862.95</v>
      </c>
      <c r="L301" s="278">
        <v>837.35</v>
      </c>
      <c r="M301" s="278">
        <v>26.614059999999998</v>
      </c>
    </row>
    <row r="302" spans="1:13">
      <c r="A302" s="269">
        <v>292</v>
      </c>
      <c r="B302" s="278" t="s">
        <v>458</v>
      </c>
      <c r="C302" s="279">
        <v>853.05</v>
      </c>
      <c r="D302" s="280">
        <v>860.01666666666677</v>
      </c>
      <c r="E302" s="280">
        <v>833.03333333333353</v>
      </c>
      <c r="F302" s="280">
        <v>813.01666666666677</v>
      </c>
      <c r="G302" s="280">
        <v>786.03333333333353</v>
      </c>
      <c r="H302" s="280">
        <v>880.03333333333353</v>
      </c>
      <c r="I302" s="280">
        <v>907.01666666666688</v>
      </c>
      <c r="J302" s="280">
        <v>927.03333333333353</v>
      </c>
      <c r="K302" s="278">
        <v>887</v>
      </c>
      <c r="L302" s="278">
        <v>840</v>
      </c>
      <c r="M302" s="278">
        <v>0.48024</v>
      </c>
    </row>
    <row r="303" spans="1:13">
      <c r="A303" s="269">
        <v>293</v>
      </c>
      <c r="B303" s="278" t="s">
        <v>139</v>
      </c>
      <c r="C303" s="279">
        <v>377.2</v>
      </c>
      <c r="D303" s="280">
        <v>375.98333333333335</v>
      </c>
      <c r="E303" s="280">
        <v>368.4666666666667</v>
      </c>
      <c r="F303" s="280">
        <v>359.73333333333335</v>
      </c>
      <c r="G303" s="280">
        <v>352.2166666666667</v>
      </c>
      <c r="H303" s="280">
        <v>384.7166666666667</v>
      </c>
      <c r="I303" s="280">
        <v>392.23333333333335</v>
      </c>
      <c r="J303" s="280">
        <v>400.9666666666667</v>
      </c>
      <c r="K303" s="278">
        <v>383.5</v>
      </c>
      <c r="L303" s="278">
        <v>367.25</v>
      </c>
      <c r="M303" s="278">
        <v>77.176900000000003</v>
      </c>
    </row>
    <row r="304" spans="1:13">
      <c r="A304" s="269">
        <v>294</v>
      </c>
      <c r="B304" s="278" t="s">
        <v>140</v>
      </c>
      <c r="C304" s="279">
        <v>137.80000000000001</v>
      </c>
      <c r="D304" s="280">
        <v>146.15</v>
      </c>
      <c r="E304" s="280">
        <v>127.9</v>
      </c>
      <c r="F304" s="280">
        <v>118</v>
      </c>
      <c r="G304" s="280">
        <v>99.75</v>
      </c>
      <c r="H304" s="280">
        <v>156.05000000000001</v>
      </c>
      <c r="I304" s="280">
        <v>174.3</v>
      </c>
      <c r="J304" s="280">
        <v>184.20000000000002</v>
      </c>
      <c r="K304" s="278">
        <v>164.4</v>
      </c>
      <c r="L304" s="278">
        <v>136.25</v>
      </c>
      <c r="M304" s="278">
        <v>267.72645</v>
      </c>
    </row>
    <row r="305" spans="1:13">
      <c r="A305" s="269">
        <v>295</v>
      </c>
      <c r="B305" s="278" t="s">
        <v>462</v>
      </c>
      <c r="C305" s="279">
        <v>14.25</v>
      </c>
      <c r="D305" s="280">
        <v>14.533333333333333</v>
      </c>
      <c r="E305" s="280">
        <v>13.966666666666667</v>
      </c>
      <c r="F305" s="280">
        <v>13.683333333333334</v>
      </c>
      <c r="G305" s="280">
        <v>13.116666666666667</v>
      </c>
      <c r="H305" s="280">
        <v>14.816666666666666</v>
      </c>
      <c r="I305" s="280">
        <v>15.383333333333333</v>
      </c>
      <c r="J305" s="280">
        <v>15.666666666666666</v>
      </c>
      <c r="K305" s="278">
        <v>15.1</v>
      </c>
      <c r="L305" s="278">
        <v>14.25</v>
      </c>
      <c r="M305" s="278">
        <v>7.0146800000000002</v>
      </c>
    </row>
    <row r="306" spans="1:13">
      <c r="A306" s="269">
        <v>296</v>
      </c>
      <c r="B306" s="278" t="s">
        <v>320</v>
      </c>
      <c r="C306" s="279">
        <v>8.75</v>
      </c>
      <c r="D306" s="280">
        <v>8.75</v>
      </c>
      <c r="E306" s="280">
        <v>8.5500000000000007</v>
      </c>
      <c r="F306" s="280">
        <v>8.3500000000000014</v>
      </c>
      <c r="G306" s="280">
        <v>8.1500000000000021</v>
      </c>
      <c r="H306" s="280">
        <v>8.9499999999999993</v>
      </c>
      <c r="I306" s="280">
        <v>9.1499999999999986</v>
      </c>
      <c r="J306" s="280">
        <v>9.3499999999999979</v>
      </c>
      <c r="K306" s="278">
        <v>8.9499999999999993</v>
      </c>
      <c r="L306" s="278">
        <v>8.5500000000000007</v>
      </c>
      <c r="M306" s="278">
        <v>5.2942799999999997</v>
      </c>
    </row>
    <row r="307" spans="1:13">
      <c r="A307" s="269">
        <v>297</v>
      </c>
      <c r="B307" s="278" t="s">
        <v>465</v>
      </c>
      <c r="C307" s="279">
        <v>86.85</v>
      </c>
      <c r="D307" s="280">
        <v>88.583333333333329</v>
      </c>
      <c r="E307" s="280">
        <v>84.36666666666666</v>
      </c>
      <c r="F307" s="280">
        <v>81.883333333333326</v>
      </c>
      <c r="G307" s="280">
        <v>77.666666666666657</v>
      </c>
      <c r="H307" s="280">
        <v>91.066666666666663</v>
      </c>
      <c r="I307" s="280">
        <v>95.283333333333331</v>
      </c>
      <c r="J307" s="280">
        <v>97.766666666666666</v>
      </c>
      <c r="K307" s="278">
        <v>92.8</v>
      </c>
      <c r="L307" s="278">
        <v>86.1</v>
      </c>
      <c r="M307" s="278">
        <v>0.32824999999999999</v>
      </c>
    </row>
    <row r="308" spans="1:13">
      <c r="A308" s="269">
        <v>298</v>
      </c>
      <c r="B308" s="278" t="s">
        <v>467</v>
      </c>
      <c r="C308" s="279">
        <v>250.7</v>
      </c>
      <c r="D308" s="280">
        <v>255.36666666666665</v>
      </c>
      <c r="E308" s="280">
        <v>244.33333333333331</v>
      </c>
      <c r="F308" s="280">
        <v>237.96666666666667</v>
      </c>
      <c r="G308" s="280">
        <v>226.93333333333334</v>
      </c>
      <c r="H308" s="280">
        <v>261.73333333333329</v>
      </c>
      <c r="I308" s="280">
        <v>272.76666666666665</v>
      </c>
      <c r="J308" s="280">
        <v>279.13333333333327</v>
      </c>
      <c r="K308" s="278">
        <v>266.39999999999998</v>
      </c>
      <c r="L308" s="278">
        <v>249</v>
      </c>
      <c r="M308" s="278">
        <v>0.27459</v>
      </c>
    </row>
    <row r="309" spans="1:13">
      <c r="A309" s="269">
        <v>299</v>
      </c>
      <c r="B309" s="278" t="s">
        <v>463</v>
      </c>
      <c r="C309" s="279">
        <v>1870.45</v>
      </c>
      <c r="D309" s="280">
        <v>1910.4833333333333</v>
      </c>
      <c r="E309" s="280">
        <v>1821.9666666666667</v>
      </c>
      <c r="F309" s="280">
        <v>1773.4833333333333</v>
      </c>
      <c r="G309" s="280">
        <v>1684.9666666666667</v>
      </c>
      <c r="H309" s="280">
        <v>1958.9666666666667</v>
      </c>
      <c r="I309" s="280">
        <v>2047.4833333333336</v>
      </c>
      <c r="J309" s="280">
        <v>2095.9666666666667</v>
      </c>
      <c r="K309" s="278">
        <v>1999</v>
      </c>
      <c r="L309" s="278">
        <v>1862</v>
      </c>
      <c r="M309" s="278">
        <v>0.11327</v>
      </c>
    </row>
    <row r="310" spans="1:13">
      <c r="A310" s="269">
        <v>300</v>
      </c>
      <c r="B310" s="278" t="s">
        <v>464</v>
      </c>
      <c r="C310" s="279">
        <v>191.05</v>
      </c>
      <c r="D310" s="280">
        <v>192.68333333333331</v>
      </c>
      <c r="E310" s="280">
        <v>185.36666666666662</v>
      </c>
      <c r="F310" s="280">
        <v>179.68333333333331</v>
      </c>
      <c r="G310" s="280">
        <v>172.36666666666662</v>
      </c>
      <c r="H310" s="280">
        <v>198.36666666666662</v>
      </c>
      <c r="I310" s="280">
        <v>205.68333333333328</v>
      </c>
      <c r="J310" s="280">
        <v>211.36666666666662</v>
      </c>
      <c r="K310" s="278">
        <v>200</v>
      </c>
      <c r="L310" s="278">
        <v>187</v>
      </c>
      <c r="M310" s="278">
        <v>0.47038000000000002</v>
      </c>
    </row>
    <row r="311" spans="1:13">
      <c r="A311" s="269">
        <v>301</v>
      </c>
      <c r="B311" s="278" t="s">
        <v>141</v>
      </c>
      <c r="C311" s="279">
        <v>121.2</v>
      </c>
      <c r="D311" s="280">
        <v>122.83333333333333</v>
      </c>
      <c r="E311" s="280">
        <v>118.06666666666666</v>
      </c>
      <c r="F311" s="280">
        <v>114.93333333333334</v>
      </c>
      <c r="G311" s="280">
        <v>110.16666666666667</v>
      </c>
      <c r="H311" s="280">
        <v>125.96666666666665</v>
      </c>
      <c r="I311" s="280">
        <v>130.73333333333335</v>
      </c>
      <c r="J311" s="280">
        <v>133.86666666666665</v>
      </c>
      <c r="K311" s="278">
        <v>127.6</v>
      </c>
      <c r="L311" s="278">
        <v>119.7</v>
      </c>
      <c r="M311" s="278">
        <v>130.99110999999999</v>
      </c>
    </row>
    <row r="312" spans="1:13">
      <c r="A312" s="269">
        <v>302</v>
      </c>
      <c r="B312" s="278" t="s">
        <v>142</v>
      </c>
      <c r="C312" s="279">
        <v>306.2</v>
      </c>
      <c r="D312" s="280">
        <v>310.10000000000002</v>
      </c>
      <c r="E312" s="280">
        <v>300.20000000000005</v>
      </c>
      <c r="F312" s="280">
        <v>294.20000000000005</v>
      </c>
      <c r="G312" s="280">
        <v>284.30000000000007</v>
      </c>
      <c r="H312" s="280">
        <v>316.10000000000002</v>
      </c>
      <c r="I312" s="280">
        <v>326</v>
      </c>
      <c r="J312" s="280">
        <v>332</v>
      </c>
      <c r="K312" s="278">
        <v>320</v>
      </c>
      <c r="L312" s="278">
        <v>304.10000000000002</v>
      </c>
      <c r="M312" s="278">
        <v>35.530340000000002</v>
      </c>
    </row>
    <row r="313" spans="1:13">
      <c r="A313" s="269">
        <v>303</v>
      </c>
      <c r="B313" s="278" t="s">
        <v>143</v>
      </c>
      <c r="C313" s="279">
        <v>4720.95</v>
      </c>
      <c r="D313" s="280">
        <v>4832.166666666667</v>
      </c>
      <c r="E313" s="280">
        <v>4569.3333333333339</v>
      </c>
      <c r="F313" s="280">
        <v>4417.7166666666672</v>
      </c>
      <c r="G313" s="280">
        <v>4154.8833333333341</v>
      </c>
      <c r="H313" s="280">
        <v>4983.7833333333338</v>
      </c>
      <c r="I313" s="280">
        <v>5246.6166666666677</v>
      </c>
      <c r="J313" s="280">
        <v>5398.2333333333336</v>
      </c>
      <c r="K313" s="278">
        <v>5095</v>
      </c>
      <c r="L313" s="278">
        <v>4680.55</v>
      </c>
      <c r="M313" s="278">
        <v>31.641470000000002</v>
      </c>
    </row>
    <row r="314" spans="1:13">
      <c r="A314" s="269">
        <v>304</v>
      </c>
      <c r="B314" s="278" t="s">
        <v>459</v>
      </c>
      <c r="C314" s="279">
        <v>551.85</v>
      </c>
      <c r="D314" s="280">
        <v>555.2833333333333</v>
      </c>
      <c r="E314" s="280">
        <v>538.66666666666663</v>
      </c>
      <c r="F314" s="280">
        <v>525.48333333333335</v>
      </c>
      <c r="G314" s="280">
        <v>508.86666666666667</v>
      </c>
      <c r="H314" s="280">
        <v>568.46666666666658</v>
      </c>
      <c r="I314" s="280">
        <v>585.08333333333337</v>
      </c>
      <c r="J314" s="280">
        <v>598.26666666666654</v>
      </c>
      <c r="K314" s="278">
        <v>571.9</v>
      </c>
      <c r="L314" s="278">
        <v>542.1</v>
      </c>
      <c r="M314" s="278">
        <v>5.2139999999999999E-2</v>
      </c>
    </row>
    <row r="315" spans="1:13">
      <c r="A315" s="269">
        <v>305</v>
      </c>
      <c r="B315" s="278" t="s">
        <v>144</v>
      </c>
      <c r="C315" s="279">
        <v>542.6</v>
      </c>
      <c r="D315" s="280">
        <v>547.43333333333328</v>
      </c>
      <c r="E315" s="280">
        <v>525.21666666666658</v>
      </c>
      <c r="F315" s="280">
        <v>507.83333333333326</v>
      </c>
      <c r="G315" s="280">
        <v>485.61666666666656</v>
      </c>
      <c r="H315" s="280">
        <v>564.81666666666661</v>
      </c>
      <c r="I315" s="280">
        <v>587.0333333333333</v>
      </c>
      <c r="J315" s="280">
        <v>604.41666666666663</v>
      </c>
      <c r="K315" s="278">
        <v>569.65</v>
      </c>
      <c r="L315" s="278">
        <v>530.04999999999995</v>
      </c>
      <c r="M315" s="278">
        <v>120.96007</v>
      </c>
    </row>
    <row r="316" spans="1:13">
      <c r="A316" s="269">
        <v>306</v>
      </c>
      <c r="B316" s="278" t="s">
        <v>473</v>
      </c>
      <c r="C316" s="279">
        <v>1115.2</v>
      </c>
      <c r="D316" s="280">
        <v>1127.7166666666667</v>
      </c>
      <c r="E316" s="280">
        <v>1090.4833333333333</v>
      </c>
      <c r="F316" s="280">
        <v>1065.7666666666667</v>
      </c>
      <c r="G316" s="280">
        <v>1028.5333333333333</v>
      </c>
      <c r="H316" s="280">
        <v>1152.4333333333334</v>
      </c>
      <c r="I316" s="280">
        <v>1189.666666666667</v>
      </c>
      <c r="J316" s="280">
        <v>1214.3833333333334</v>
      </c>
      <c r="K316" s="278">
        <v>1164.95</v>
      </c>
      <c r="L316" s="278">
        <v>1103</v>
      </c>
      <c r="M316" s="278">
        <v>1.9349400000000001</v>
      </c>
    </row>
    <row r="317" spans="1:13">
      <c r="A317" s="269">
        <v>307</v>
      </c>
      <c r="B317" s="278" t="s">
        <v>469</v>
      </c>
      <c r="C317" s="279">
        <v>1264.75</v>
      </c>
      <c r="D317" s="280">
        <v>1264.8500000000001</v>
      </c>
      <c r="E317" s="280">
        <v>1233.9000000000003</v>
      </c>
      <c r="F317" s="280">
        <v>1203.0500000000002</v>
      </c>
      <c r="G317" s="280">
        <v>1172.1000000000004</v>
      </c>
      <c r="H317" s="280">
        <v>1295.7000000000003</v>
      </c>
      <c r="I317" s="280">
        <v>1326.65</v>
      </c>
      <c r="J317" s="280">
        <v>1357.5000000000002</v>
      </c>
      <c r="K317" s="278">
        <v>1295.8</v>
      </c>
      <c r="L317" s="278">
        <v>1234</v>
      </c>
      <c r="M317" s="278">
        <v>1.0720799999999999</v>
      </c>
    </row>
    <row r="318" spans="1:13">
      <c r="A318" s="269">
        <v>308</v>
      </c>
      <c r="B318" s="278" t="s">
        <v>145</v>
      </c>
      <c r="C318" s="279">
        <v>417.75</v>
      </c>
      <c r="D318" s="280">
        <v>425.25</v>
      </c>
      <c r="E318" s="280">
        <v>399.65</v>
      </c>
      <c r="F318" s="280">
        <v>381.54999999999995</v>
      </c>
      <c r="G318" s="280">
        <v>355.94999999999993</v>
      </c>
      <c r="H318" s="280">
        <v>443.35</v>
      </c>
      <c r="I318" s="280">
        <v>468.95000000000005</v>
      </c>
      <c r="J318" s="280">
        <v>487.05000000000007</v>
      </c>
      <c r="K318" s="278">
        <v>450.85</v>
      </c>
      <c r="L318" s="278">
        <v>407.15</v>
      </c>
      <c r="M318" s="278">
        <v>19.330570000000002</v>
      </c>
    </row>
    <row r="319" spans="1:13">
      <c r="A319" s="269">
        <v>309</v>
      </c>
      <c r="B319" s="278" t="s">
        <v>146</v>
      </c>
      <c r="C319" s="279">
        <v>881.7</v>
      </c>
      <c r="D319" s="280">
        <v>884.88333333333333</v>
      </c>
      <c r="E319" s="280">
        <v>868.9666666666667</v>
      </c>
      <c r="F319" s="280">
        <v>856.23333333333335</v>
      </c>
      <c r="G319" s="280">
        <v>840.31666666666672</v>
      </c>
      <c r="H319" s="280">
        <v>897.61666666666667</v>
      </c>
      <c r="I319" s="280">
        <v>913.53333333333342</v>
      </c>
      <c r="J319" s="280">
        <v>926.26666666666665</v>
      </c>
      <c r="K319" s="278">
        <v>900.8</v>
      </c>
      <c r="L319" s="278">
        <v>872.15</v>
      </c>
      <c r="M319" s="278">
        <v>4.2560599999999997</v>
      </c>
    </row>
    <row r="320" spans="1:13">
      <c r="A320" s="269">
        <v>310</v>
      </c>
      <c r="B320" s="278" t="s">
        <v>466</v>
      </c>
      <c r="C320" s="279">
        <v>151.69999999999999</v>
      </c>
      <c r="D320" s="280">
        <v>153.16666666666666</v>
      </c>
      <c r="E320" s="280">
        <v>145.5333333333333</v>
      </c>
      <c r="F320" s="280">
        <v>139.36666666666665</v>
      </c>
      <c r="G320" s="280">
        <v>131.73333333333329</v>
      </c>
      <c r="H320" s="280">
        <v>159.33333333333331</v>
      </c>
      <c r="I320" s="280">
        <v>166.9666666666667</v>
      </c>
      <c r="J320" s="280">
        <v>173.13333333333333</v>
      </c>
      <c r="K320" s="278">
        <v>160.80000000000001</v>
      </c>
      <c r="L320" s="278">
        <v>147</v>
      </c>
      <c r="M320" s="278">
        <v>1.2859700000000001</v>
      </c>
    </row>
    <row r="321" spans="1:13">
      <c r="A321" s="269">
        <v>311</v>
      </c>
      <c r="B321" s="278" t="s">
        <v>1977</v>
      </c>
      <c r="C321" s="279">
        <v>207.35</v>
      </c>
      <c r="D321" s="280">
        <v>212.63333333333335</v>
      </c>
      <c r="E321" s="280">
        <v>200.26666666666671</v>
      </c>
      <c r="F321" s="280">
        <v>193.18333333333337</v>
      </c>
      <c r="G321" s="280">
        <v>180.81666666666672</v>
      </c>
      <c r="H321" s="280">
        <v>219.7166666666667</v>
      </c>
      <c r="I321" s="280">
        <v>232.08333333333331</v>
      </c>
      <c r="J321" s="280">
        <v>239.16666666666669</v>
      </c>
      <c r="K321" s="278">
        <v>225</v>
      </c>
      <c r="L321" s="278">
        <v>205.55</v>
      </c>
      <c r="M321" s="278">
        <v>43.60615</v>
      </c>
    </row>
    <row r="322" spans="1:13">
      <c r="A322" s="269">
        <v>312</v>
      </c>
      <c r="B322" s="278" t="s">
        <v>470</v>
      </c>
      <c r="C322" s="279">
        <v>55.05</v>
      </c>
      <c r="D322" s="280">
        <v>56.216666666666661</v>
      </c>
      <c r="E322" s="280">
        <v>53.633333333333326</v>
      </c>
      <c r="F322" s="280">
        <v>52.216666666666661</v>
      </c>
      <c r="G322" s="280">
        <v>49.633333333333326</v>
      </c>
      <c r="H322" s="280">
        <v>57.633333333333326</v>
      </c>
      <c r="I322" s="280">
        <v>60.216666666666654</v>
      </c>
      <c r="J322" s="280">
        <v>61.633333333333326</v>
      </c>
      <c r="K322" s="278">
        <v>58.8</v>
      </c>
      <c r="L322" s="278">
        <v>54.8</v>
      </c>
      <c r="M322" s="278">
        <v>2.2194400000000001</v>
      </c>
    </row>
    <row r="323" spans="1:13">
      <c r="A323" s="269">
        <v>313</v>
      </c>
      <c r="B323" s="278" t="s">
        <v>471</v>
      </c>
      <c r="C323" s="279">
        <v>264.95</v>
      </c>
      <c r="D323" s="280">
        <v>267.34999999999997</v>
      </c>
      <c r="E323" s="280">
        <v>257.79999999999995</v>
      </c>
      <c r="F323" s="280">
        <v>250.64999999999998</v>
      </c>
      <c r="G323" s="280">
        <v>241.09999999999997</v>
      </c>
      <c r="H323" s="280">
        <v>274.49999999999994</v>
      </c>
      <c r="I323" s="280">
        <v>284.05</v>
      </c>
      <c r="J323" s="280">
        <v>291.19999999999993</v>
      </c>
      <c r="K323" s="278">
        <v>276.89999999999998</v>
      </c>
      <c r="L323" s="278">
        <v>260.2</v>
      </c>
      <c r="M323" s="278">
        <v>1.3642000000000001</v>
      </c>
    </row>
    <row r="324" spans="1:13">
      <c r="A324" s="269">
        <v>314</v>
      </c>
      <c r="B324" s="278" t="s">
        <v>147</v>
      </c>
      <c r="C324" s="279">
        <v>879.55</v>
      </c>
      <c r="D324" s="280">
        <v>869.6</v>
      </c>
      <c r="E324" s="280">
        <v>856.85</v>
      </c>
      <c r="F324" s="280">
        <v>834.15</v>
      </c>
      <c r="G324" s="280">
        <v>821.4</v>
      </c>
      <c r="H324" s="280">
        <v>892.30000000000007</v>
      </c>
      <c r="I324" s="280">
        <v>905.05000000000007</v>
      </c>
      <c r="J324" s="280">
        <v>927.75000000000011</v>
      </c>
      <c r="K324" s="278">
        <v>882.35</v>
      </c>
      <c r="L324" s="278">
        <v>846.9</v>
      </c>
      <c r="M324" s="278">
        <v>15.936159999999999</v>
      </c>
    </row>
    <row r="325" spans="1:13">
      <c r="A325" s="269">
        <v>315</v>
      </c>
      <c r="B325" s="278" t="s">
        <v>460</v>
      </c>
      <c r="C325" s="279">
        <v>14.4</v>
      </c>
      <c r="D325" s="280">
        <v>14.633333333333333</v>
      </c>
      <c r="E325" s="280">
        <v>13.866666666666665</v>
      </c>
      <c r="F325" s="280">
        <v>13.333333333333332</v>
      </c>
      <c r="G325" s="280">
        <v>12.566666666666665</v>
      </c>
      <c r="H325" s="280">
        <v>15.166666666666666</v>
      </c>
      <c r="I325" s="280">
        <v>15.933333333333332</v>
      </c>
      <c r="J325" s="280">
        <v>16.466666666666669</v>
      </c>
      <c r="K325" s="278">
        <v>15.4</v>
      </c>
      <c r="L325" s="278">
        <v>14.1</v>
      </c>
      <c r="M325" s="278">
        <v>23.056909999999998</v>
      </c>
    </row>
    <row r="326" spans="1:13">
      <c r="A326" s="269">
        <v>316</v>
      </c>
      <c r="B326" s="278" t="s">
        <v>461</v>
      </c>
      <c r="C326" s="279">
        <v>124.25</v>
      </c>
      <c r="D326" s="280">
        <v>123.7</v>
      </c>
      <c r="E326" s="280">
        <v>120.95</v>
      </c>
      <c r="F326" s="280">
        <v>117.65</v>
      </c>
      <c r="G326" s="280">
        <v>114.9</v>
      </c>
      <c r="H326" s="280">
        <v>127</v>
      </c>
      <c r="I326" s="280">
        <v>129.75</v>
      </c>
      <c r="J326" s="280">
        <v>133.05000000000001</v>
      </c>
      <c r="K326" s="278">
        <v>126.45</v>
      </c>
      <c r="L326" s="278">
        <v>120.4</v>
      </c>
      <c r="M326" s="278">
        <v>3.63775</v>
      </c>
    </row>
    <row r="327" spans="1:13">
      <c r="A327" s="269">
        <v>317</v>
      </c>
      <c r="B327" s="278" t="s">
        <v>148</v>
      </c>
      <c r="C327" s="279">
        <v>77.849999999999994</v>
      </c>
      <c r="D327" s="280">
        <v>79.099999999999994</v>
      </c>
      <c r="E327" s="280">
        <v>75.849999999999994</v>
      </c>
      <c r="F327" s="280">
        <v>73.849999999999994</v>
      </c>
      <c r="G327" s="280">
        <v>70.599999999999994</v>
      </c>
      <c r="H327" s="280">
        <v>81.099999999999994</v>
      </c>
      <c r="I327" s="280">
        <v>84.35</v>
      </c>
      <c r="J327" s="280">
        <v>86.35</v>
      </c>
      <c r="K327" s="278">
        <v>82.35</v>
      </c>
      <c r="L327" s="278">
        <v>77.099999999999994</v>
      </c>
      <c r="M327" s="278">
        <v>145.79866000000001</v>
      </c>
    </row>
    <row r="328" spans="1:13">
      <c r="A328" s="269">
        <v>318</v>
      </c>
      <c r="B328" s="278" t="s">
        <v>472</v>
      </c>
      <c r="C328" s="279">
        <v>515.20000000000005</v>
      </c>
      <c r="D328" s="280">
        <v>516.16666666666663</v>
      </c>
      <c r="E328" s="280">
        <v>507.83333333333326</v>
      </c>
      <c r="F328" s="280">
        <v>500.46666666666664</v>
      </c>
      <c r="G328" s="280">
        <v>492.13333333333327</v>
      </c>
      <c r="H328" s="280">
        <v>523.5333333333333</v>
      </c>
      <c r="I328" s="280">
        <v>531.86666666666656</v>
      </c>
      <c r="J328" s="280">
        <v>539.23333333333323</v>
      </c>
      <c r="K328" s="278">
        <v>524.5</v>
      </c>
      <c r="L328" s="278">
        <v>508.8</v>
      </c>
      <c r="M328" s="278">
        <v>1.08108</v>
      </c>
    </row>
    <row r="329" spans="1:13">
      <c r="A329" s="269">
        <v>319</v>
      </c>
      <c r="B329" s="278" t="s">
        <v>269</v>
      </c>
      <c r="C329" s="279">
        <v>801.3</v>
      </c>
      <c r="D329" s="280">
        <v>820.80000000000007</v>
      </c>
      <c r="E329" s="280">
        <v>776.60000000000014</v>
      </c>
      <c r="F329" s="280">
        <v>751.90000000000009</v>
      </c>
      <c r="G329" s="280">
        <v>707.70000000000016</v>
      </c>
      <c r="H329" s="280">
        <v>845.50000000000011</v>
      </c>
      <c r="I329" s="280">
        <v>889.70000000000016</v>
      </c>
      <c r="J329" s="280">
        <v>914.40000000000009</v>
      </c>
      <c r="K329" s="278">
        <v>865</v>
      </c>
      <c r="L329" s="278">
        <v>796.1</v>
      </c>
      <c r="M329" s="278">
        <v>2.3702700000000001</v>
      </c>
    </row>
    <row r="330" spans="1:13">
      <c r="A330" s="269">
        <v>320</v>
      </c>
      <c r="B330" s="278" t="s">
        <v>149</v>
      </c>
      <c r="C330" s="279">
        <v>56356.05</v>
      </c>
      <c r="D330" s="280">
        <v>57002</v>
      </c>
      <c r="E330" s="280">
        <v>55504.05</v>
      </c>
      <c r="F330" s="280">
        <v>54652.05</v>
      </c>
      <c r="G330" s="280">
        <v>53154.100000000006</v>
      </c>
      <c r="H330" s="280">
        <v>57854</v>
      </c>
      <c r="I330" s="280">
        <v>59351.95</v>
      </c>
      <c r="J330" s="280">
        <v>60203.95</v>
      </c>
      <c r="K330" s="278">
        <v>58499.95</v>
      </c>
      <c r="L330" s="278">
        <v>56150</v>
      </c>
      <c r="M330" s="278">
        <v>9.0200000000000002E-2</v>
      </c>
    </row>
    <row r="331" spans="1:13">
      <c r="A331" s="269">
        <v>321</v>
      </c>
      <c r="B331" s="278" t="s">
        <v>268</v>
      </c>
      <c r="C331" s="279">
        <v>27.75</v>
      </c>
      <c r="D331" s="280">
        <v>28.166666666666668</v>
      </c>
      <c r="E331" s="280">
        <v>26.883333333333336</v>
      </c>
      <c r="F331" s="280">
        <v>26.016666666666669</v>
      </c>
      <c r="G331" s="280">
        <v>24.733333333333338</v>
      </c>
      <c r="H331" s="280">
        <v>29.033333333333335</v>
      </c>
      <c r="I331" s="280">
        <v>30.316666666666666</v>
      </c>
      <c r="J331" s="280">
        <v>31.183333333333334</v>
      </c>
      <c r="K331" s="278">
        <v>29.45</v>
      </c>
      <c r="L331" s="278">
        <v>27.3</v>
      </c>
      <c r="M331" s="278">
        <v>2.7555499999999999</v>
      </c>
    </row>
    <row r="332" spans="1:13">
      <c r="A332" s="269">
        <v>322</v>
      </c>
      <c r="B332" s="278" t="s">
        <v>150</v>
      </c>
      <c r="C332" s="279">
        <v>776.6</v>
      </c>
      <c r="D332" s="280">
        <v>788.05000000000007</v>
      </c>
      <c r="E332" s="280">
        <v>756.55000000000018</v>
      </c>
      <c r="F332" s="280">
        <v>736.50000000000011</v>
      </c>
      <c r="G332" s="280">
        <v>705.00000000000023</v>
      </c>
      <c r="H332" s="280">
        <v>808.10000000000014</v>
      </c>
      <c r="I332" s="280">
        <v>839.59999999999991</v>
      </c>
      <c r="J332" s="280">
        <v>859.65000000000009</v>
      </c>
      <c r="K332" s="278">
        <v>819.55</v>
      </c>
      <c r="L332" s="278">
        <v>768</v>
      </c>
      <c r="M332" s="278">
        <v>27.988790000000002</v>
      </c>
    </row>
    <row r="333" spans="1:13">
      <c r="A333" s="269">
        <v>323</v>
      </c>
      <c r="B333" s="278" t="s">
        <v>3163</v>
      </c>
      <c r="C333" s="279">
        <v>229.2</v>
      </c>
      <c r="D333" s="280">
        <v>230.65</v>
      </c>
      <c r="E333" s="280">
        <v>223.60000000000002</v>
      </c>
      <c r="F333" s="280">
        <v>218.00000000000003</v>
      </c>
      <c r="G333" s="280">
        <v>210.95000000000005</v>
      </c>
      <c r="H333" s="280">
        <v>236.25</v>
      </c>
      <c r="I333" s="280">
        <v>243.3</v>
      </c>
      <c r="J333" s="280">
        <v>248.89999999999998</v>
      </c>
      <c r="K333" s="278">
        <v>237.7</v>
      </c>
      <c r="L333" s="278">
        <v>225.05</v>
      </c>
      <c r="M333" s="278">
        <v>21.044969999999999</v>
      </c>
    </row>
    <row r="334" spans="1:13">
      <c r="A334" s="269">
        <v>324</v>
      </c>
      <c r="B334" s="278" t="s">
        <v>270</v>
      </c>
      <c r="C334" s="279">
        <v>588.15</v>
      </c>
      <c r="D334" s="280">
        <v>587.35</v>
      </c>
      <c r="E334" s="280">
        <v>576.80000000000007</v>
      </c>
      <c r="F334" s="280">
        <v>565.45000000000005</v>
      </c>
      <c r="G334" s="280">
        <v>554.90000000000009</v>
      </c>
      <c r="H334" s="280">
        <v>598.70000000000005</v>
      </c>
      <c r="I334" s="280">
        <v>609.25</v>
      </c>
      <c r="J334" s="280">
        <v>620.6</v>
      </c>
      <c r="K334" s="278">
        <v>597.9</v>
      </c>
      <c r="L334" s="278">
        <v>576</v>
      </c>
      <c r="M334" s="278">
        <v>2.1933799999999999</v>
      </c>
    </row>
    <row r="335" spans="1:13">
      <c r="A335" s="269">
        <v>325</v>
      </c>
      <c r="B335" s="278" t="s">
        <v>151</v>
      </c>
      <c r="C335" s="279">
        <v>27.5</v>
      </c>
      <c r="D335" s="280">
        <v>28.083333333333332</v>
      </c>
      <c r="E335" s="280">
        <v>26.716666666666665</v>
      </c>
      <c r="F335" s="280">
        <v>25.933333333333334</v>
      </c>
      <c r="G335" s="280">
        <v>24.566666666666666</v>
      </c>
      <c r="H335" s="280">
        <v>28.866666666666664</v>
      </c>
      <c r="I335" s="280">
        <v>30.233333333333331</v>
      </c>
      <c r="J335" s="280">
        <v>31.016666666666662</v>
      </c>
      <c r="K335" s="278">
        <v>29.45</v>
      </c>
      <c r="L335" s="278">
        <v>27.3</v>
      </c>
      <c r="M335" s="278">
        <v>109.93087</v>
      </c>
    </row>
    <row r="336" spans="1:13">
      <c r="A336" s="269">
        <v>326</v>
      </c>
      <c r="B336" s="278" t="s">
        <v>262</v>
      </c>
      <c r="C336" s="279">
        <v>2403.9</v>
      </c>
      <c r="D336" s="280">
        <v>2399.6333333333332</v>
      </c>
      <c r="E336" s="280">
        <v>2209.2666666666664</v>
      </c>
      <c r="F336" s="280">
        <v>2014.6333333333332</v>
      </c>
      <c r="G336" s="280">
        <v>1824.2666666666664</v>
      </c>
      <c r="H336" s="280">
        <v>2594.2666666666664</v>
      </c>
      <c r="I336" s="280">
        <v>2784.6333333333332</v>
      </c>
      <c r="J336" s="280">
        <v>2979.2666666666664</v>
      </c>
      <c r="K336" s="278">
        <v>2590</v>
      </c>
      <c r="L336" s="278">
        <v>2205</v>
      </c>
      <c r="M336" s="278">
        <v>10.105119999999999</v>
      </c>
    </row>
    <row r="337" spans="1:13">
      <c r="A337" s="269">
        <v>327</v>
      </c>
      <c r="B337" s="278" t="s">
        <v>479</v>
      </c>
      <c r="C337" s="279">
        <v>1499.35</v>
      </c>
      <c r="D337" s="280">
        <v>1499.8</v>
      </c>
      <c r="E337" s="280">
        <v>1464.6</v>
      </c>
      <c r="F337" s="280">
        <v>1429.85</v>
      </c>
      <c r="G337" s="280">
        <v>1394.6499999999999</v>
      </c>
      <c r="H337" s="280">
        <v>1534.55</v>
      </c>
      <c r="I337" s="280">
        <v>1569.7500000000002</v>
      </c>
      <c r="J337" s="280">
        <v>1604.5</v>
      </c>
      <c r="K337" s="278">
        <v>1535</v>
      </c>
      <c r="L337" s="278">
        <v>1465.05</v>
      </c>
      <c r="M337" s="278">
        <v>2.1161500000000002</v>
      </c>
    </row>
    <row r="338" spans="1:13">
      <c r="A338" s="269">
        <v>328</v>
      </c>
      <c r="B338" s="278" t="s">
        <v>152</v>
      </c>
      <c r="C338" s="279">
        <v>17.75</v>
      </c>
      <c r="D338" s="280">
        <v>18.166666666666668</v>
      </c>
      <c r="E338" s="280">
        <v>17.333333333333336</v>
      </c>
      <c r="F338" s="280">
        <v>16.916666666666668</v>
      </c>
      <c r="G338" s="280">
        <v>16.083333333333336</v>
      </c>
      <c r="H338" s="280">
        <v>18.583333333333336</v>
      </c>
      <c r="I338" s="280">
        <v>19.416666666666671</v>
      </c>
      <c r="J338" s="280">
        <v>19.833333333333336</v>
      </c>
      <c r="K338" s="278">
        <v>19</v>
      </c>
      <c r="L338" s="278">
        <v>17.75</v>
      </c>
      <c r="M338" s="278">
        <v>84.280190000000005</v>
      </c>
    </row>
    <row r="339" spans="1:13">
      <c r="A339" s="269">
        <v>329</v>
      </c>
      <c r="B339" s="278" t="s">
        <v>478</v>
      </c>
      <c r="C339" s="279">
        <v>34.700000000000003</v>
      </c>
      <c r="D339" s="280">
        <v>35.266666666666673</v>
      </c>
      <c r="E339" s="280">
        <v>33.583333333333343</v>
      </c>
      <c r="F339" s="280">
        <v>32.466666666666669</v>
      </c>
      <c r="G339" s="280">
        <v>30.783333333333339</v>
      </c>
      <c r="H339" s="280">
        <v>36.383333333333347</v>
      </c>
      <c r="I339" s="280">
        <v>38.06666666666667</v>
      </c>
      <c r="J339" s="280">
        <v>39.183333333333351</v>
      </c>
      <c r="K339" s="278">
        <v>36.950000000000003</v>
      </c>
      <c r="L339" s="278">
        <v>34.15</v>
      </c>
      <c r="M339" s="278">
        <v>1.4302600000000001</v>
      </c>
    </row>
    <row r="340" spans="1:13">
      <c r="A340" s="269">
        <v>330</v>
      </c>
      <c r="B340" s="278" t="s">
        <v>153</v>
      </c>
      <c r="C340" s="279">
        <v>22.1</v>
      </c>
      <c r="D340" s="280">
        <v>22.5</v>
      </c>
      <c r="E340" s="280">
        <v>21.4</v>
      </c>
      <c r="F340" s="280">
        <v>20.7</v>
      </c>
      <c r="G340" s="280">
        <v>19.599999999999998</v>
      </c>
      <c r="H340" s="280">
        <v>23.2</v>
      </c>
      <c r="I340" s="280">
        <v>24.3</v>
      </c>
      <c r="J340" s="280">
        <v>25</v>
      </c>
      <c r="K340" s="278">
        <v>23.6</v>
      </c>
      <c r="L340" s="278">
        <v>21.8</v>
      </c>
      <c r="M340" s="278">
        <v>221.52869000000001</v>
      </c>
    </row>
    <row r="341" spans="1:13">
      <c r="A341" s="269">
        <v>331</v>
      </c>
      <c r="B341" s="278" t="s">
        <v>474</v>
      </c>
      <c r="C341" s="279">
        <v>389.55</v>
      </c>
      <c r="D341" s="280">
        <v>396.26666666666665</v>
      </c>
      <c r="E341" s="280">
        <v>374.33333333333331</v>
      </c>
      <c r="F341" s="280">
        <v>359.11666666666667</v>
      </c>
      <c r="G341" s="280">
        <v>337.18333333333334</v>
      </c>
      <c r="H341" s="280">
        <v>411.48333333333329</v>
      </c>
      <c r="I341" s="280">
        <v>433.41666666666669</v>
      </c>
      <c r="J341" s="280">
        <v>448.63333333333327</v>
      </c>
      <c r="K341" s="278">
        <v>418.2</v>
      </c>
      <c r="L341" s="278">
        <v>381.05</v>
      </c>
      <c r="M341" s="278">
        <v>0.92284999999999995</v>
      </c>
    </row>
    <row r="342" spans="1:13">
      <c r="A342" s="269">
        <v>332</v>
      </c>
      <c r="B342" s="278" t="s">
        <v>154</v>
      </c>
      <c r="C342" s="279">
        <v>16240.35</v>
      </c>
      <c r="D342" s="280">
        <v>16325.85</v>
      </c>
      <c r="E342" s="280">
        <v>16076.7</v>
      </c>
      <c r="F342" s="280">
        <v>15913.050000000001</v>
      </c>
      <c r="G342" s="280">
        <v>15663.900000000001</v>
      </c>
      <c r="H342" s="280">
        <v>16489.5</v>
      </c>
      <c r="I342" s="280">
        <v>16738.649999999998</v>
      </c>
      <c r="J342" s="280">
        <v>16902.3</v>
      </c>
      <c r="K342" s="278">
        <v>16575</v>
      </c>
      <c r="L342" s="278">
        <v>16162.2</v>
      </c>
      <c r="M342" s="278">
        <v>1.6796199999999999</v>
      </c>
    </row>
    <row r="343" spans="1:13">
      <c r="A343" s="269">
        <v>333</v>
      </c>
      <c r="B343" s="278" t="s">
        <v>3183</v>
      </c>
      <c r="C343" s="279">
        <v>25.15</v>
      </c>
      <c r="D343" s="280">
        <v>25.183333333333337</v>
      </c>
      <c r="E343" s="280">
        <v>24.316666666666674</v>
      </c>
      <c r="F343" s="280">
        <v>23.483333333333338</v>
      </c>
      <c r="G343" s="280">
        <v>22.616666666666674</v>
      </c>
      <c r="H343" s="280">
        <v>26.016666666666673</v>
      </c>
      <c r="I343" s="280">
        <v>26.883333333333333</v>
      </c>
      <c r="J343" s="280">
        <v>27.716666666666672</v>
      </c>
      <c r="K343" s="278">
        <v>26.05</v>
      </c>
      <c r="L343" s="278">
        <v>24.35</v>
      </c>
      <c r="M343" s="278">
        <v>13.694660000000001</v>
      </c>
    </row>
    <row r="344" spans="1:13">
      <c r="A344" s="269">
        <v>334</v>
      </c>
      <c r="B344" s="278" t="s">
        <v>477</v>
      </c>
      <c r="C344" s="279">
        <v>24.1</v>
      </c>
      <c r="D344" s="280">
        <v>24.633333333333336</v>
      </c>
      <c r="E344" s="280">
        <v>23.466666666666672</v>
      </c>
      <c r="F344" s="280">
        <v>22.833333333333336</v>
      </c>
      <c r="G344" s="280">
        <v>21.666666666666671</v>
      </c>
      <c r="H344" s="280">
        <v>25.266666666666673</v>
      </c>
      <c r="I344" s="280">
        <v>26.433333333333337</v>
      </c>
      <c r="J344" s="280">
        <v>27.066666666666674</v>
      </c>
      <c r="K344" s="278">
        <v>25.8</v>
      </c>
      <c r="L344" s="278">
        <v>24</v>
      </c>
      <c r="M344" s="278">
        <v>5.5003599999999997</v>
      </c>
    </row>
    <row r="345" spans="1:13">
      <c r="A345" s="269">
        <v>335</v>
      </c>
      <c r="B345" s="278" t="s">
        <v>476</v>
      </c>
      <c r="C345" s="279">
        <v>265.2</v>
      </c>
      <c r="D345" s="280">
        <v>264.76666666666665</v>
      </c>
      <c r="E345" s="280">
        <v>261.48333333333329</v>
      </c>
      <c r="F345" s="280">
        <v>257.76666666666665</v>
      </c>
      <c r="G345" s="280">
        <v>254.48333333333329</v>
      </c>
      <c r="H345" s="280">
        <v>268.48333333333329</v>
      </c>
      <c r="I345" s="280">
        <v>271.76666666666659</v>
      </c>
      <c r="J345" s="280">
        <v>275.48333333333329</v>
      </c>
      <c r="K345" s="278">
        <v>268.05</v>
      </c>
      <c r="L345" s="278">
        <v>261.05</v>
      </c>
      <c r="M345" s="278">
        <v>0.86843999999999999</v>
      </c>
    </row>
    <row r="346" spans="1:13">
      <c r="A346" s="269">
        <v>336</v>
      </c>
      <c r="B346" s="278" t="s">
        <v>271</v>
      </c>
      <c r="C346" s="279">
        <v>19.75</v>
      </c>
      <c r="D346" s="280">
        <v>19.866666666666664</v>
      </c>
      <c r="E346" s="280">
        <v>19.433333333333326</v>
      </c>
      <c r="F346" s="280">
        <v>19.116666666666664</v>
      </c>
      <c r="G346" s="280">
        <v>18.683333333333326</v>
      </c>
      <c r="H346" s="280">
        <v>20.183333333333326</v>
      </c>
      <c r="I346" s="280">
        <v>20.616666666666664</v>
      </c>
      <c r="J346" s="280">
        <v>20.933333333333326</v>
      </c>
      <c r="K346" s="278">
        <v>20.3</v>
      </c>
      <c r="L346" s="278">
        <v>19.55</v>
      </c>
      <c r="M346" s="278">
        <v>31.973099999999999</v>
      </c>
    </row>
    <row r="347" spans="1:13">
      <c r="A347" s="269">
        <v>337</v>
      </c>
      <c r="B347" s="278" t="s">
        <v>284</v>
      </c>
      <c r="C347" s="279">
        <v>114.75</v>
      </c>
      <c r="D347" s="280">
        <v>115.89999999999999</v>
      </c>
      <c r="E347" s="280">
        <v>110.09999999999998</v>
      </c>
      <c r="F347" s="280">
        <v>105.44999999999999</v>
      </c>
      <c r="G347" s="280">
        <v>99.649999999999977</v>
      </c>
      <c r="H347" s="280">
        <v>120.54999999999998</v>
      </c>
      <c r="I347" s="280">
        <v>126.35</v>
      </c>
      <c r="J347" s="280">
        <v>131</v>
      </c>
      <c r="K347" s="278">
        <v>121.7</v>
      </c>
      <c r="L347" s="278">
        <v>111.25</v>
      </c>
      <c r="M347" s="278">
        <v>1.4656499999999999</v>
      </c>
    </row>
    <row r="348" spans="1:13">
      <c r="A348" s="269">
        <v>338</v>
      </c>
      <c r="B348" s="278" t="s">
        <v>155</v>
      </c>
      <c r="C348" s="279">
        <v>1344.35</v>
      </c>
      <c r="D348" s="280">
        <v>1355.1666666666667</v>
      </c>
      <c r="E348" s="280">
        <v>1319.3833333333334</v>
      </c>
      <c r="F348" s="280">
        <v>1294.4166666666667</v>
      </c>
      <c r="G348" s="280">
        <v>1258.6333333333334</v>
      </c>
      <c r="H348" s="280">
        <v>1380.1333333333334</v>
      </c>
      <c r="I348" s="280">
        <v>1415.9166666666667</v>
      </c>
      <c r="J348" s="280">
        <v>1440.8833333333334</v>
      </c>
      <c r="K348" s="278">
        <v>1390.95</v>
      </c>
      <c r="L348" s="278">
        <v>1330.2</v>
      </c>
      <c r="M348" s="278">
        <v>7.4610000000000003</v>
      </c>
    </row>
    <row r="349" spans="1:13">
      <c r="A349" s="269">
        <v>339</v>
      </c>
      <c r="B349" s="278" t="s">
        <v>480</v>
      </c>
      <c r="C349" s="279">
        <v>979.6</v>
      </c>
      <c r="D349" s="280">
        <v>991.5333333333333</v>
      </c>
      <c r="E349" s="280">
        <v>963.06666666666661</v>
      </c>
      <c r="F349" s="280">
        <v>946.5333333333333</v>
      </c>
      <c r="G349" s="280">
        <v>918.06666666666661</v>
      </c>
      <c r="H349" s="280">
        <v>1008.0666666666666</v>
      </c>
      <c r="I349" s="280">
        <v>1036.5333333333333</v>
      </c>
      <c r="J349" s="280">
        <v>1053.0666666666666</v>
      </c>
      <c r="K349" s="278">
        <v>1020</v>
      </c>
      <c r="L349" s="278">
        <v>975</v>
      </c>
      <c r="M349" s="278">
        <v>7.0790000000000006E-2</v>
      </c>
    </row>
    <row r="350" spans="1:13">
      <c r="A350" s="269">
        <v>340</v>
      </c>
      <c r="B350" s="278" t="s">
        <v>475</v>
      </c>
      <c r="C350" s="279">
        <v>41.6</v>
      </c>
      <c r="D350" s="280">
        <v>42.1</v>
      </c>
      <c r="E350" s="280">
        <v>41</v>
      </c>
      <c r="F350" s="280">
        <v>40.4</v>
      </c>
      <c r="G350" s="280">
        <v>39.299999999999997</v>
      </c>
      <c r="H350" s="280">
        <v>42.7</v>
      </c>
      <c r="I350" s="280">
        <v>43.800000000000011</v>
      </c>
      <c r="J350" s="280">
        <v>44.400000000000006</v>
      </c>
      <c r="K350" s="278">
        <v>43.2</v>
      </c>
      <c r="L350" s="278">
        <v>41.5</v>
      </c>
      <c r="M350" s="278">
        <v>4.8318000000000003</v>
      </c>
    </row>
    <row r="351" spans="1:13">
      <c r="A351" s="269">
        <v>341</v>
      </c>
      <c r="B351" s="278" t="s">
        <v>156</v>
      </c>
      <c r="C351" s="279">
        <v>71.099999999999994</v>
      </c>
      <c r="D351" s="280">
        <v>72.11666666666666</v>
      </c>
      <c r="E351" s="280">
        <v>69.48333333333332</v>
      </c>
      <c r="F351" s="280">
        <v>67.86666666666666</v>
      </c>
      <c r="G351" s="280">
        <v>65.23333333333332</v>
      </c>
      <c r="H351" s="280">
        <v>73.73333333333332</v>
      </c>
      <c r="I351" s="280">
        <v>76.366666666666674</v>
      </c>
      <c r="J351" s="280">
        <v>77.98333333333332</v>
      </c>
      <c r="K351" s="278">
        <v>74.75</v>
      </c>
      <c r="L351" s="278">
        <v>70.5</v>
      </c>
      <c r="M351" s="278">
        <v>59.09478</v>
      </c>
    </row>
    <row r="352" spans="1:13">
      <c r="A352" s="269">
        <v>342</v>
      </c>
      <c r="B352" s="278" t="s">
        <v>157</v>
      </c>
      <c r="C352" s="279">
        <v>88.9</v>
      </c>
      <c r="D352" s="280">
        <v>89.083333333333329</v>
      </c>
      <c r="E352" s="280">
        <v>87.666666666666657</v>
      </c>
      <c r="F352" s="280">
        <v>86.433333333333323</v>
      </c>
      <c r="G352" s="280">
        <v>85.016666666666652</v>
      </c>
      <c r="H352" s="280">
        <v>90.316666666666663</v>
      </c>
      <c r="I352" s="280">
        <v>91.73333333333332</v>
      </c>
      <c r="J352" s="280">
        <v>92.966666666666669</v>
      </c>
      <c r="K352" s="278">
        <v>90.5</v>
      </c>
      <c r="L352" s="278">
        <v>87.85</v>
      </c>
      <c r="M352" s="278">
        <v>113.6943</v>
      </c>
    </row>
    <row r="353" spans="1:13">
      <c r="A353" s="269">
        <v>343</v>
      </c>
      <c r="B353" s="278" t="s">
        <v>272</v>
      </c>
      <c r="C353" s="279">
        <v>299.95</v>
      </c>
      <c r="D353" s="280">
        <v>307</v>
      </c>
      <c r="E353" s="280">
        <v>290</v>
      </c>
      <c r="F353" s="280">
        <v>280.05</v>
      </c>
      <c r="G353" s="280">
        <v>263.05</v>
      </c>
      <c r="H353" s="280">
        <v>316.95</v>
      </c>
      <c r="I353" s="280">
        <v>333.95</v>
      </c>
      <c r="J353" s="280">
        <v>343.9</v>
      </c>
      <c r="K353" s="278">
        <v>324</v>
      </c>
      <c r="L353" s="278">
        <v>297.05</v>
      </c>
      <c r="M353" s="278">
        <v>8.0639199999999995</v>
      </c>
    </row>
    <row r="354" spans="1:13">
      <c r="A354" s="269">
        <v>344</v>
      </c>
      <c r="B354" s="278" t="s">
        <v>273</v>
      </c>
      <c r="C354" s="279">
        <v>2585.0500000000002</v>
      </c>
      <c r="D354" s="280">
        <v>2600.35</v>
      </c>
      <c r="E354" s="280">
        <v>2550.6999999999998</v>
      </c>
      <c r="F354" s="280">
        <v>2516.35</v>
      </c>
      <c r="G354" s="280">
        <v>2466.6999999999998</v>
      </c>
      <c r="H354" s="280">
        <v>2634.7</v>
      </c>
      <c r="I354" s="280">
        <v>2684.3500000000004</v>
      </c>
      <c r="J354" s="280">
        <v>2718.7</v>
      </c>
      <c r="K354" s="278">
        <v>2650</v>
      </c>
      <c r="L354" s="278">
        <v>2566</v>
      </c>
      <c r="M354" s="278">
        <v>0.50531000000000004</v>
      </c>
    </row>
    <row r="355" spans="1:13">
      <c r="A355" s="269">
        <v>345</v>
      </c>
      <c r="B355" s="278" t="s">
        <v>158</v>
      </c>
      <c r="C355" s="279">
        <v>78.75</v>
      </c>
      <c r="D355" s="280">
        <v>78.13333333333334</v>
      </c>
      <c r="E355" s="280">
        <v>69.616666666666674</v>
      </c>
      <c r="F355" s="280">
        <v>60.483333333333334</v>
      </c>
      <c r="G355" s="280">
        <v>51.966666666666669</v>
      </c>
      <c r="H355" s="280">
        <v>87.26666666666668</v>
      </c>
      <c r="I355" s="280">
        <v>95.78333333333336</v>
      </c>
      <c r="J355" s="280">
        <v>104.91666666666669</v>
      </c>
      <c r="K355" s="278">
        <v>86.65</v>
      </c>
      <c r="L355" s="278">
        <v>69</v>
      </c>
      <c r="M355" s="278">
        <v>18.451809999999998</v>
      </c>
    </row>
    <row r="356" spans="1:13">
      <c r="A356" s="269">
        <v>346</v>
      </c>
      <c r="B356" s="278" t="s">
        <v>481</v>
      </c>
      <c r="C356" s="279">
        <v>167.15</v>
      </c>
      <c r="D356" s="280">
        <v>167.53333333333333</v>
      </c>
      <c r="E356" s="280">
        <v>166.36666666666667</v>
      </c>
      <c r="F356" s="280">
        <v>165.58333333333334</v>
      </c>
      <c r="G356" s="280">
        <v>164.41666666666669</v>
      </c>
      <c r="H356" s="280">
        <v>168.31666666666666</v>
      </c>
      <c r="I356" s="280">
        <v>169.48333333333335</v>
      </c>
      <c r="J356" s="280">
        <v>170.26666666666665</v>
      </c>
      <c r="K356" s="278">
        <v>168.7</v>
      </c>
      <c r="L356" s="278">
        <v>166.75</v>
      </c>
      <c r="M356" s="278">
        <v>2.7946499999999999</v>
      </c>
    </row>
    <row r="357" spans="1:13">
      <c r="A357" s="269">
        <v>347</v>
      </c>
      <c r="B357" s="278" t="s">
        <v>159</v>
      </c>
      <c r="C357" s="279">
        <v>72.900000000000006</v>
      </c>
      <c r="D357" s="280">
        <v>74.083333333333343</v>
      </c>
      <c r="E357" s="280">
        <v>71.216666666666683</v>
      </c>
      <c r="F357" s="280">
        <v>69.533333333333346</v>
      </c>
      <c r="G357" s="280">
        <v>66.666666666666686</v>
      </c>
      <c r="H357" s="280">
        <v>75.76666666666668</v>
      </c>
      <c r="I357" s="280">
        <v>78.633333333333354</v>
      </c>
      <c r="J357" s="280">
        <v>80.316666666666677</v>
      </c>
      <c r="K357" s="278">
        <v>76.95</v>
      </c>
      <c r="L357" s="278">
        <v>72.400000000000006</v>
      </c>
      <c r="M357" s="278">
        <v>130.15451999999999</v>
      </c>
    </row>
    <row r="358" spans="1:13">
      <c r="A358" s="269">
        <v>348</v>
      </c>
      <c r="B358" s="278" t="s">
        <v>482</v>
      </c>
      <c r="C358" s="279">
        <v>38.9</v>
      </c>
      <c r="D358" s="280">
        <v>39.483333333333327</v>
      </c>
      <c r="E358" s="280">
        <v>38.016666666666652</v>
      </c>
      <c r="F358" s="280">
        <v>37.133333333333326</v>
      </c>
      <c r="G358" s="280">
        <v>35.66666666666665</v>
      </c>
      <c r="H358" s="280">
        <v>40.366666666666653</v>
      </c>
      <c r="I358" s="280">
        <v>41.833333333333336</v>
      </c>
      <c r="J358" s="280">
        <v>42.716666666666654</v>
      </c>
      <c r="K358" s="278">
        <v>40.950000000000003</v>
      </c>
      <c r="L358" s="278">
        <v>38.6</v>
      </c>
      <c r="M358" s="278">
        <v>6.9544899999999998</v>
      </c>
    </row>
    <row r="359" spans="1:13">
      <c r="A359" s="269">
        <v>349</v>
      </c>
      <c r="B359" s="278" t="s">
        <v>483</v>
      </c>
      <c r="C359" s="279">
        <v>163</v>
      </c>
      <c r="D359" s="280">
        <v>161.48333333333332</v>
      </c>
      <c r="E359" s="280">
        <v>153.46666666666664</v>
      </c>
      <c r="F359" s="280">
        <v>143.93333333333331</v>
      </c>
      <c r="G359" s="280">
        <v>135.91666666666663</v>
      </c>
      <c r="H359" s="280">
        <v>171.01666666666665</v>
      </c>
      <c r="I359" s="280">
        <v>179.03333333333336</v>
      </c>
      <c r="J359" s="280">
        <v>188.56666666666666</v>
      </c>
      <c r="K359" s="278">
        <v>169.5</v>
      </c>
      <c r="L359" s="278">
        <v>151.94999999999999</v>
      </c>
      <c r="M359" s="278">
        <v>4.3113299999999999</v>
      </c>
    </row>
    <row r="360" spans="1:13">
      <c r="A360" s="269">
        <v>350</v>
      </c>
      <c r="B360" s="278" t="s">
        <v>484</v>
      </c>
      <c r="C360" s="279">
        <v>133.55000000000001</v>
      </c>
      <c r="D360" s="280">
        <v>133.6</v>
      </c>
      <c r="E360" s="280">
        <v>130.19999999999999</v>
      </c>
      <c r="F360" s="280">
        <v>126.85</v>
      </c>
      <c r="G360" s="280">
        <v>123.44999999999999</v>
      </c>
      <c r="H360" s="280">
        <v>136.94999999999999</v>
      </c>
      <c r="I360" s="280">
        <v>140.35000000000002</v>
      </c>
      <c r="J360" s="280">
        <v>143.69999999999999</v>
      </c>
      <c r="K360" s="278">
        <v>137</v>
      </c>
      <c r="L360" s="278">
        <v>130.25</v>
      </c>
      <c r="M360" s="278">
        <v>0.48676000000000003</v>
      </c>
    </row>
    <row r="361" spans="1:13">
      <c r="A361" s="269">
        <v>351</v>
      </c>
      <c r="B361" s="278" t="s">
        <v>160</v>
      </c>
      <c r="C361" s="279">
        <v>17709.349999999999</v>
      </c>
      <c r="D361" s="280">
        <v>17632.833333333332</v>
      </c>
      <c r="E361" s="280">
        <v>17211.666666666664</v>
      </c>
      <c r="F361" s="280">
        <v>16713.983333333334</v>
      </c>
      <c r="G361" s="280">
        <v>16292.816666666666</v>
      </c>
      <c r="H361" s="280">
        <v>18130.516666666663</v>
      </c>
      <c r="I361" s="280">
        <v>18551.683333333327</v>
      </c>
      <c r="J361" s="280">
        <v>19049.366666666661</v>
      </c>
      <c r="K361" s="278">
        <v>18054</v>
      </c>
      <c r="L361" s="278">
        <v>17135.150000000001</v>
      </c>
      <c r="M361" s="278">
        <v>0.48138999999999998</v>
      </c>
    </row>
    <row r="362" spans="1:13">
      <c r="A362" s="269">
        <v>352</v>
      </c>
      <c r="B362" s="278" t="s">
        <v>488</v>
      </c>
      <c r="C362" s="279">
        <v>86.55</v>
      </c>
      <c r="D362" s="280">
        <v>87.816666666666663</v>
      </c>
      <c r="E362" s="280">
        <v>84.73333333333332</v>
      </c>
      <c r="F362" s="280">
        <v>82.916666666666657</v>
      </c>
      <c r="G362" s="280">
        <v>79.833333333333314</v>
      </c>
      <c r="H362" s="280">
        <v>89.633333333333326</v>
      </c>
      <c r="I362" s="280">
        <v>92.716666666666669</v>
      </c>
      <c r="J362" s="280">
        <v>94.533333333333331</v>
      </c>
      <c r="K362" s="278">
        <v>90.9</v>
      </c>
      <c r="L362" s="278">
        <v>86</v>
      </c>
      <c r="M362" s="278">
        <v>1.4081999999999999</v>
      </c>
    </row>
    <row r="363" spans="1:13">
      <c r="A363" s="269">
        <v>353</v>
      </c>
      <c r="B363" s="278" t="s">
        <v>485</v>
      </c>
      <c r="C363" s="279">
        <v>10.4</v>
      </c>
      <c r="D363" s="280">
        <v>10.683333333333332</v>
      </c>
      <c r="E363" s="280">
        <v>10.116666666666664</v>
      </c>
      <c r="F363" s="280">
        <v>9.8333333333333321</v>
      </c>
      <c r="G363" s="280">
        <v>9.2666666666666639</v>
      </c>
      <c r="H363" s="280">
        <v>10.966666666666663</v>
      </c>
      <c r="I363" s="280">
        <v>11.53333333333333</v>
      </c>
      <c r="J363" s="280">
        <v>11.816666666666663</v>
      </c>
      <c r="K363" s="278">
        <v>11.25</v>
      </c>
      <c r="L363" s="278">
        <v>10.4</v>
      </c>
      <c r="M363" s="278">
        <v>6.7433399999999999</v>
      </c>
    </row>
    <row r="364" spans="1:13">
      <c r="A364" s="269">
        <v>354</v>
      </c>
      <c r="B364" s="278" t="s">
        <v>161</v>
      </c>
      <c r="C364" s="279">
        <v>872.6</v>
      </c>
      <c r="D364" s="280">
        <v>873.68333333333339</v>
      </c>
      <c r="E364" s="280">
        <v>844.26666666666677</v>
      </c>
      <c r="F364" s="280">
        <v>815.93333333333339</v>
      </c>
      <c r="G364" s="280">
        <v>786.51666666666677</v>
      </c>
      <c r="H364" s="280">
        <v>902.01666666666677</v>
      </c>
      <c r="I364" s="280">
        <v>931.43333333333328</v>
      </c>
      <c r="J364" s="280">
        <v>959.76666666666677</v>
      </c>
      <c r="K364" s="278">
        <v>903.1</v>
      </c>
      <c r="L364" s="278">
        <v>845.35</v>
      </c>
      <c r="M364" s="278">
        <v>19.07657</v>
      </c>
    </row>
    <row r="365" spans="1:13">
      <c r="A365" s="269">
        <v>355</v>
      </c>
      <c r="B365" s="278" t="s">
        <v>489</v>
      </c>
      <c r="C365" s="279">
        <v>515.54999999999995</v>
      </c>
      <c r="D365" s="280">
        <v>520.21666666666658</v>
      </c>
      <c r="E365" s="280">
        <v>508.53333333333319</v>
      </c>
      <c r="F365" s="280">
        <v>501.51666666666665</v>
      </c>
      <c r="G365" s="280">
        <v>489.83333333333326</v>
      </c>
      <c r="H365" s="280">
        <v>527.23333333333312</v>
      </c>
      <c r="I365" s="280">
        <v>538.91666666666652</v>
      </c>
      <c r="J365" s="280">
        <v>545.93333333333305</v>
      </c>
      <c r="K365" s="278">
        <v>531.9</v>
      </c>
      <c r="L365" s="278">
        <v>513.20000000000005</v>
      </c>
      <c r="M365" s="278">
        <v>1.3404799999999999</v>
      </c>
    </row>
    <row r="366" spans="1:13">
      <c r="A366" s="269">
        <v>356</v>
      </c>
      <c r="B366" s="278" t="s">
        <v>162</v>
      </c>
      <c r="C366" s="279">
        <v>219.5</v>
      </c>
      <c r="D366" s="280">
        <v>222.66666666666666</v>
      </c>
      <c r="E366" s="280">
        <v>214.33333333333331</v>
      </c>
      <c r="F366" s="280">
        <v>209.16666666666666</v>
      </c>
      <c r="G366" s="280">
        <v>200.83333333333331</v>
      </c>
      <c r="H366" s="280">
        <v>227.83333333333331</v>
      </c>
      <c r="I366" s="280">
        <v>236.16666666666663</v>
      </c>
      <c r="J366" s="280">
        <v>241.33333333333331</v>
      </c>
      <c r="K366" s="278">
        <v>231</v>
      </c>
      <c r="L366" s="278">
        <v>217.5</v>
      </c>
      <c r="M366" s="278">
        <v>28.55697</v>
      </c>
    </row>
    <row r="367" spans="1:13">
      <c r="A367" s="269">
        <v>357</v>
      </c>
      <c r="B367" s="278" t="s">
        <v>163</v>
      </c>
      <c r="C367" s="279">
        <v>81.25</v>
      </c>
      <c r="D367" s="280">
        <v>82.083333333333329</v>
      </c>
      <c r="E367" s="280">
        <v>79.466666666666654</v>
      </c>
      <c r="F367" s="280">
        <v>77.683333333333323</v>
      </c>
      <c r="G367" s="280">
        <v>75.066666666666649</v>
      </c>
      <c r="H367" s="280">
        <v>83.86666666666666</v>
      </c>
      <c r="I367" s="280">
        <v>86.483333333333334</v>
      </c>
      <c r="J367" s="280">
        <v>88.266666666666666</v>
      </c>
      <c r="K367" s="278">
        <v>84.7</v>
      </c>
      <c r="L367" s="278">
        <v>80.3</v>
      </c>
      <c r="M367" s="278">
        <v>58.578279999999999</v>
      </c>
    </row>
    <row r="368" spans="1:13">
      <c r="A368" s="269">
        <v>358</v>
      </c>
      <c r="B368" s="278" t="s">
        <v>276</v>
      </c>
      <c r="C368" s="279">
        <v>4201.2</v>
      </c>
      <c r="D368" s="280">
        <v>4245.2333333333336</v>
      </c>
      <c r="E368" s="280">
        <v>4111.5166666666673</v>
      </c>
      <c r="F368" s="280">
        <v>4021.8333333333339</v>
      </c>
      <c r="G368" s="280">
        <v>3888.1166666666677</v>
      </c>
      <c r="H368" s="280">
        <v>4334.916666666667</v>
      </c>
      <c r="I368" s="280">
        <v>4468.6333333333341</v>
      </c>
      <c r="J368" s="280">
        <v>4558.3166666666666</v>
      </c>
      <c r="K368" s="278">
        <v>4378.95</v>
      </c>
      <c r="L368" s="278">
        <v>4155.55</v>
      </c>
      <c r="M368" s="278">
        <v>0.56001000000000001</v>
      </c>
    </row>
    <row r="369" spans="1:13">
      <c r="A369" s="269">
        <v>359</v>
      </c>
      <c r="B369" s="278" t="s">
        <v>278</v>
      </c>
      <c r="C369" s="279">
        <v>10077.35</v>
      </c>
      <c r="D369" s="280">
        <v>10023.766666666666</v>
      </c>
      <c r="E369" s="280">
        <v>9947.5333333333328</v>
      </c>
      <c r="F369" s="280">
        <v>9817.7166666666672</v>
      </c>
      <c r="G369" s="280">
        <v>9741.4833333333336</v>
      </c>
      <c r="H369" s="280">
        <v>10153.583333333332</v>
      </c>
      <c r="I369" s="280">
        <v>10229.816666666666</v>
      </c>
      <c r="J369" s="280">
        <v>10359.633333333331</v>
      </c>
      <c r="K369" s="278">
        <v>10100</v>
      </c>
      <c r="L369" s="278">
        <v>9893.9500000000007</v>
      </c>
      <c r="M369" s="278">
        <v>2.1409999999999998E-2</v>
      </c>
    </row>
    <row r="370" spans="1:13">
      <c r="A370" s="269">
        <v>360</v>
      </c>
      <c r="B370" s="278" t="s">
        <v>495</v>
      </c>
      <c r="C370" s="279">
        <v>3900.6</v>
      </c>
      <c r="D370" s="280">
        <v>3928.5333333333333</v>
      </c>
      <c r="E370" s="280">
        <v>3847.0666666666666</v>
      </c>
      <c r="F370" s="280">
        <v>3793.5333333333333</v>
      </c>
      <c r="G370" s="280">
        <v>3712.0666666666666</v>
      </c>
      <c r="H370" s="280">
        <v>3982.0666666666666</v>
      </c>
      <c r="I370" s="280">
        <v>4063.5333333333328</v>
      </c>
      <c r="J370" s="280">
        <v>4117.0666666666666</v>
      </c>
      <c r="K370" s="278">
        <v>4010</v>
      </c>
      <c r="L370" s="278">
        <v>3875</v>
      </c>
      <c r="M370" s="278">
        <v>7.8810000000000005E-2</v>
      </c>
    </row>
    <row r="371" spans="1:13">
      <c r="A371" s="269">
        <v>361</v>
      </c>
      <c r="B371" s="278" t="s">
        <v>490</v>
      </c>
      <c r="C371" s="279">
        <v>70.05</v>
      </c>
      <c r="D371" s="280">
        <v>71.633333333333326</v>
      </c>
      <c r="E371" s="280">
        <v>68.466666666666654</v>
      </c>
      <c r="F371" s="280">
        <v>66.883333333333326</v>
      </c>
      <c r="G371" s="280">
        <v>63.716666666666654</v>
      </c>
      <c r="H371" s="280">
        <v>73.216666666666654</v>
      </c>
      <c r="I371" s="280">
        <v>76.38333333333334</v>
      </c>
      <c r="J371" s="280">
        <v>77.966666666666654</v>
      </c>
      <c r="K371" s="278">
        <v>74.8</v>
      </c>
      <c r="L371" s="278">
        <v>70.05</v>
      </c>
      <c r="M371" s="278">
        <v>2.2505600000000001</v>
      </c>
    </row>
    <row r="372" spans="1:13">
      <c r="A372" s="269">
        <v>362</v>
      </c>
      <c r="B372" s="278" t="s">
        <v>491</v>
      </c>
      <c r="C372" s="279">
        <v>484.4</v>
      </c>
      <c r="D372" s="280">
        <v>491.15000000000003</v>
      </c>
      <c r="E372" s="280">
        <v>458.30000000000007</v>
      </c>
      <c r="F372" s="280">
        <v>432.20000000000005</v>
      </c>
      <c r="G372" s="280">
        <v>399.35000000000008</v>
      </c>
      <c r="H372" s="280">
        <v>517.25</v>
      </c>
      <c r="I372" s="280">
        <v>550.10000000000014</v>
      </c>
      <c r="J372" s="280">
        <v>576.20000000000005</v>
      </c>
      <c r="K372" s="278">
        <v>524</v>
      </c>
      <c r="L372" s="278">
        <v>465.05</v>
      </c>
      <c r="M372" s="278">
        <v>4.3219399999999997</v>
      </c>
    </row>
    <row r="373" spans="1:13">
      <c r="A373" s="269">
        <v>363</v>
      </c>
      <c r="B373" s="278" t="s">
        <v>164</v>
      </c>
      <c r="C373" s="279">
        <v>1342.65</v>
      </c>
      <c r="D373" s="280">
        <v>1349.5666666666666</v>
      </c>
      <c r="E373" s="280">
        <v>1323.0833333333333</v>
      </c>
      <c r="F373" s="280">
        <v>1303.5166666666667</v>
      </c>
      <c r="G373" s="280">
        <v>1277.0333333333333</v>
      </c>
      <c r="H373" s="280">
        <v>1369.1333333333332</v>
      </c>
      <c r="I373" s="280">
        <v>1395.6166666666668</v>
      </c>
      <c r="J373" s="280">
        <v>1415.1833333333332</v>
      </c>
      <c r="K373" s="278">
        <v>1376.05</v>
      </c>
      <c r="L373" s="278">
        <v>1330</v>
      </c>
      <c r="M373" s="278">
        <v>7.7010500000000004</v>
      </c>
    </row>
    <row r="374" spans="1:13">
      <c r="A374" s="269">
        <v>364</v>
      </c>
      <c r="B374" s="278" t="s">
        <v>274</v>
      </c>
      <c r="C374" s="279">
        <v>1451.95</v>
      </c>
      <c r="D374" s="280">
        <v>1457.0833333333333</v>
      </c>
      <c r="E374" s="280">
        <v>1420.4166666666665</v>
      </c>
      <c r="F374" s="280">
        <v>1388.8833333333332</v>
      </c>
      <c r="G374" s="280">
        <v>1352.2166666666665</v>
      </c>
      <c r="H374" s="280">
        <v>1488.6166666666666</v>
      </c>
      <c r="I374" s="280">
        <v>1525.2833333333331</v>
      </c>
      <c r="J374" s="280">
        <v>1556.8166666666666</v>
      </c>
      <c r="K374" s="278">
        <v>1493.75</v>
      </c>
      <c r="L374" s="278">
        <v>1425.55</v>
      </c>
      <c r="M374" s="278">
        <v>1.90998</v>
      </c>
    </row>
    <row r="375" spans="1:13">
      <c r="A375" s="269">
        <v>365</v>
      </c>
      <c r="B375" s="278" t="s">
        <v>165</v>
      </c>
      <c r="C375" s="279">
        <v>27.35</v>
      </c>
      <c r="D375" s="280">
        <v>27.683333333333334</v>
      </c>
      <c r="E375" s="280">
        <v>26.416666666666668</v>
      </c>
      <c r="F375" s="280">
        <v>25.483333333333334</v>
      </c>
      <c r="G375" s="280">
        <v>24.216666666666669</v>
      </c>
      <c r="H375" s="280">
        <v>28.616666666666667</v>
      </c>
      <c r="I375" s="280">
        <v>29.883333333333333</v>
      </c>
      <c r="J375" s="280">
        <v>30.816666666666666</v>
      </c>
      <c r="K375" s="278">
        <v>28.95</v>
      </c>
      <c r="L375" s="278">
        <v>26.75</v>
      </c>
      <c r="M375" s="278">
        <v>285.20479999999998</v>
      </c>
    </row>
    <row r="376" spans="1:13">
      <c r="A376" s="269">
        <v>366</v>
      </c>
      <c r="B376" s="278" t="s">
        <v>275</v>
      </c>
      <c r="C376" s="279">
        <v>173.85</v>
      </c>
      <c r="D376" s="280">
        <v>174.95000000000002</v>
      </c>
      <c r="E376" s="280">
        <v>169.90000000000003</v>
      </c>
      <c r="F376" s="280">
        <v>165.95000000000002</v>
      </c>
      <c r="G376" s="280">
        <v>160.90000000000003</v>
      </c>
      <c r="H376" s="280">
        <v>178.90000000000003</v>
      </c>
      <c r="I376" s="280">
        <v>183.95000000000005</v>
      </c>
      <c r="J376" s="280">
        <v>187.90000000000003</v>
      </c>
      <c r="K376" s="278">
        <v>180</v>
      </c>
      <c r="L376" s="278">
        <v>171</v>
      </c>
      <c r="M376" s="278">
        <v>3.6018500000000002</v>
      </c>
    </row>
    <row r="377" spans="1:13">
      <c r="A377" s="269">
        <v>367</v>
      </c>
      <c r="B377" s="278" t="s">
        <v>486</v>
      </c>
      <c r="C377" s="279">
        <v>104.3</v>
      </c>
      <c r="D377" s="280">
        <v>106.16666666666667</v>
      </c>
      <c r="E377" s="280">
        <v>102.43333333333334</v>
      </c>
      <c r="F377" s="280">
        <v>100.56666666666666</v>
      </c>
      <c r="G377" s="280">
        <v>96.833333333333329</v>
      </c>
      <c r="H377" s="280">
        <v>108.03333333333335</v>
      </c>
      <c r="I377" s="280">
        <v>111.76666666666667</v>
      </c>
      <c r="J377" s="280">
        <v>113.63333333333335</v>
      </c>
      <c r="K377" s="278">
        <v>109.9</v>
      </c>
      <c r="L377" s="278">
        <v>104.3</v>
      </c>
      <c r="M377" s="278">
        <v>0.49059000000000003</v>
      </c>
    </row>
    <row r="378" spans="1:13">
      <c r="A378" s="269">
        <v>368</v>
      </c>
      <c r="B378" s="278" t="s">
        <v>492</v>
      </c>
      <c r="C378" s="279">
        <v>662.8</v>
      </c>
      <c r="D378" s="280">
        <v>673.31666666666661</v>
      </c>
      <c r="E378" s="280">
        <v>649.73333333333323</v>
      </c>
      <c r="F378" s="280">
        <v>636.66666666666663</v>
      </c>
      <c r="G378" s="280">
        <v>613.08333333333326</v>
      </c>
      <c r="H378" s="280">
        <v>686.38333333333321</v>
      </c>
      <c r="I378" s="280">
        <v>709.9666666666667</v>
      </c>
      <c r="J378" s="280">
        <v>723.03333333333319</v>
      </c>
      <c r="K378" s="278">
        <v>696.9</v>
      </c>
      <c r="L378" s="278">
        <v>660.25</v>
      </c>
      <c r="M378" s="278">
        <v>1.31873</v>
      </c>
    </row>
    <row r="379" spans="1:13">
      <c r="A379" s="269">
        <v>369</v>
      </c>
      <c r="B379" s="278" t="s">
        <v>166</v>
      </c>
      <c r="C379" s="279">
        <v>154.5</v>
      </c>
      <c r="D379" s="280">
        <v>156</v>
      </c>
      <c r="E379" s="280">
        <v>151.80000000000001</v>
      </c>
      <c r="F379" s="280">
        <v>149.10000000000002</v>
      </c>
      <c r="G379" s="280">
        <v>144.90000000000003</v>
      </c>
      <c r="H379" s="280">
        <v>158.69999999999999</v>
      </c>
      <c r="I379" s="280">
        <v>162.89999999999998</v>
      </c>
      <c r="J379" s="280">
        <v>165.59999999999997</v>
      </c>
      <c r="K379" s="278">
        <v>160.19999999999999</v>
      </c>
      <c r="L379" s="278">
        <v>153.30000000000001</v>
      </c>
      <c r="M379" s="278">
        <v>185.05341000000001</v>
      </c>
    </row>
    <row r="380" spans="1:13">
      <c r="A380" s="269">
        <v>370</v>
      </c>
      <c r="B380" s="278" t="s">
        <v>493</v>
      </c>
      <c r="C380" s="279">
        <v>54.9</v>
      </c>
      <c r="D380" s="280">
        <v>55.1</v>
      </c>
      <c r="E380" s="280">
        <v>52.300000000000004</v>
      </c>
      <c r="F380" s="280">
        <v>49.7</v>
      </c>
      <c r="G380" s="280">
        <v>46.900000000000006</v>
      </c>
      <c r="H380" s="280">
        <v>57.7</v>
      </c>
      <c r="I380" s="280">
        <v>60.5</v>
      </c>
      <c r="J380" s="280">
        <v>63.1</v>
      </c>
      <c r="K380" s="278">
        <v>57.9</v>
      </c>
      <c r="L380" s="278">
        <v>52.5</v>
      </c>
      <c r="M380" s="278">
        <v>19.577680000000001</v>
      </c>
    </row>
    <row r="381" spans="1:13">
      <c r="A381" s="269">
        <v>371</v>
      </c>
      <c r="B381" s="278" t="s">
        <v>277</v>
      </c>
      <c r="C381" s="279">
        <v>139</v>
      </c>
      <c r="D381" s="280">
        <v>143.31666666666666</v>
      </c>
      <c r="E381" s="280">
        <v>133.73333333333332</v>
      </c>
      <c r="F381" s="280">
        <v>128.46666666666667</v>
      </c>
      <c r="G381" s="280">
        <v>118.88333333333333</v>
      </c>
      <c r="H381" s="280">
        <v>148.58333333333331</v>
      </c>
      <c r="I381" s="280">
        <v>158.16666666666669</v>
      </c>
      <c r="J381" s="280">
        <v>163.43333333333331</v>
      </c>
      <c r="K381" s="278">
        <v>152.9</v>
      </c>
      <c r="L381" s="278">
        <v>138.05000000000001</v>
      </c>
      <c r="M381" s="278">
        <v>11.296430000000001</v>
      </c>
    </row>
    <row r="382" spans="1:13">
      <c r="A382" s="269">
        <v>372</v>
      </c>
      <c r="B382" s="278" t="s">
        <v>494</v>
      </c>
      <c r="C382" s="279">
        <v>31.7</v>
      </c>
      <c r="D382" s="280">
        <v>32.4</v>
      </c>
      <c r="E382" s="280">
        <v>30.949999999999996</v>
      </c>
      <c r="F382" s="280">
        <v>30.199999999999996</v>
      </c>
      <c r="G382" s="280">
        <v>28.749999999999993</v>
      </c>
      <c r="H382" s="280">
        <v>33.15</v>
      </c>
      <c r="I382" s="280">
        <v>34.6</v>
      </c>
      <c r="J382" s="280">
        <v>35.35</v>
      </c>
      <c r="K382" s="278">
        <v>33.85</v>
      </c>
      <c r="L382" s="278">
        <v>31.65</v>
      </c>
      <c r="M382" s="278">
        <v>1.7946899999999999</v>
      </c>
    </row>
    <row r="383" spans="1:13">
      <c r="A383" s="269">
        <v>373</v>
      </c>
      <c r="B383" s="278" t="s">
        <v>487</v>
      </c>
      <c r="C383" s="279">
        <v>35.25</v>
      </c>
      <c r="D383" s="280">
        <v>35.950000000000003</v>
      </c>
      <c r="E383" s="280">
        <v>34.500000000000007</v>
      </c>
      <c r="F383" s="280">
        <v>33.750000000000007</v>
      </c>
      <c r="G383" s="280">
        <v>32.300000000000011</v>
      </c>
      <c r="H383" s="280">
        <v>36.700000000000003</v>
      </c>
      <c r="I383" s="280">
        <v>38.149999999999991</v>
      </c>
      <c r="J383" s="280">
        <v>38.9</v>
      </c>
      <c r="K383" s="278">
        <v>37.4</v>
      </c>
      <c r="L383" s="278">
        <v>35.200000000000003</v>
      </c>
      <c r="M383" s="278">
        <v>9.3579799999999995</v>
      </c>
    </row>
    <row r="384" spans="1:13">
      <c r="A384" s="269">
        <v>374</v>
      </c>
      <c r="B384" s="278" t="s">
        <v>167</v>
      </c>
      <c r="C384" s="279">
        <v>745.85</v>
      </c>
      <c r="D384" s="280">
        <v>773.58333333333337</v>
      </c>
      <c r="E384" s="280">
        <v>707.26666666666677</v>
      </c>
      <c r="F384" s="280">
        <v>668.68333333333339</v>
      </c>
      <c r="G384" s="280">
        <v>602.36666666666679</v>
      </c>
      <c r="H384" s="280">
        <v>812.16666666666674</v>
      </c>
      <c r="I384" s="280">
        <v>878.48333333333335</v>
      </c>
      <c r="J384" s="280">
        <v>917.06666666666672</v>
      </c>
      <c r="K384" s="278">
        <v>839.9</v>
      </c>
      <c r="L384" s="278">
        <v>735</v>
      </c>
      <c r="M384" s="278">
        <v>56.114620000000002</v>
      </c>
    </row>
    <row r="385" spans="1:13">
      <c r="A385" s="269">
        <v>375</v>
      </c>
      <c r="B385" s="278" t="s">
        <v>279</v>
      </c>
      <c r="C385" s="279">
        <v>169.25</v>
      </c>
      <c r="D385" s="280">
        <v>170.75</v>
      </c>
      <c r="E385" s="280">
        <v>165.5</v>
      </c>
      <c r="F385" s="280">
        <v>161.75</v>
      </c>
      <c r="G385" s="280">
        <v>156.5</v>
      </c>
      <c r="H385" s="280">
        <v>174.5</v>
      </c>
      <c r="I385" s="280">
        <v>179.75</v>
      </c>
      <c r="J385" s="280">
        <v>183.5</v>
      </c>
      <c r="K385" s="278">
        <v>176</v>
      </c>
      <c r="L385" s="278">
        <v>167</v>
      </c>
      <c r="M385" s="278">
        <v>1.51966</v>
      </c>
    </row>
    <row r="386" spans="1:13">
      <c r="A386" s="269">
        <v>376</v>
      </c>
      <c r="B386" s="278" t="s">
        <v>497</v>
      </c>
      <c r="C386" s="279">
        <v>302.89999999999998</v>
      </c>
      <c r="D386" s="280">
        <v>303.98333333333329</v>
      </c>
      <c r="E386" s="280">
        <v>295.06666666666661</v>
      </c>
      <c r="F386" s="280">
        <v>287.23333333333329</v>
      </c>
      <c r="G386" s="280">
        <v>278.31666666666661</v>
      </c>
      <c r="H386" s="280">
        <v>311.81666666666661</v>
      </c>
      <c r="I386" s="280">
        <v>320.73333333333323</v>
      </c>
      <c r="J386" s="280">
        <v>328.56666666666661</v>
      </c>
      <c r="K386" s="278">
        <v>312.89999999999998</v>
      </c>
      <c r="L386" s="278">
        <v>296.14999999999998</v>
      </c>
      <c r="M386" s="278">
        <v>7.3196599999999998</v>
      </c>
    </row>
    <row r="387" spans="1:13">
      <c r="A387" s="269">
        <v>377</v>
      </c>
      <c r="B387" s="278" t="s">
        <v>499</v>
      </c>
      <c r="C387" s="279">
        <v>61.85</v>
      </c>
      <c r="D387" s="280">
        <v>63.616666666666667</v>
      </c>
      <c r="E387" s="280">
        <v>59.333333333333329</v>
      </c>
      <c r="F387" s="280">
        <v>56.816666666666663</v>
      </c>
      <c r="G387" s="280">
        <v>52.533333333333324</v>
      </c>
      <c r="H387" s="280">
        <v>66.133333333333326</v>
      </c>
      <c r="I387" s="280">
        <v>70.416666666666686</v>
      </c>
      <c r="J387" s="280">
        <v>72.933333333333337</v>
      </c>
      <c r="K387" s="278">
        <v>67.900000000000006</v>
      </c>
      <c r="L387" s="278">
        <v>61.1</v>
      </c>
      <c r="M387" s="278">
        <v>11.841049999999999</v>
      </c>
    </row>
    <row r="388" spans="1:13">
      <c r="A388" s="269">
        <v>378</v>
      </c>
      <c r="B388" s="278" t="s">
        <v>280</v>
      </c>
      <c r="C388" s="279">
        <v>505.75</v>
      </c>
      <c r="D388" s="280">
        <v>511.43333333333334</v>
      </c>
      <c r="E388" s="280">
        <v>497.31666666666672</v>
      </c>
      <c r="F388" s="280">
        <v>488.88333333333338</v>
      </c>
      <c r="G388" s="280">
        <v>474.76666666666677</v>
      </c>
      <c r="H388" s="280">
        <v>519.86666666666667</v>
      </c>
      <c r="I388" s="280">
        <v>533.98333333333335</v>
      </c>
      <c r="J388" s="280">
        <v>542.41666666666663</v>
      </c>
      <c r="K388" s="278">
        <v>525.54999999999995</v>
      </c>
      <c r="L388" s="278">
        <v>503</v>
      </c>
      <c r="M388" s="278">
        <v>0.59519</v>
      </c>
    </row>
    <row r="389" spans="1:13">
      <c r="A389" s="269">
        <v>379</v>
      </c>
      <c r="B389" s="278" t="s">
        <v>500</v>
      </c>
      <c r="C389" s="279">
        <v>206.95</v>
      </c>
      <c r="D389" s="280">
        <v>208.98333333333335</v>
      </c>
      <c r="E389" s="280">
        <v>202.9666666666667</v>
      </c>
      <c r="F389" s="280">
        <v>198.98333333333335</v>
      </c>
      <c r="G389" s="280">
        <v>192.9666666666667</v>
      </c>
      <c r="H389" s="280">
        <v>212.9666666666667</v>
      </c>
      <c r="I389" s="280">
        <v>218.98333333333335</v>
      </c>
      <c r="J389" s="280">
        <v>222.9666666666667</v>
      </c>
      <c r="K389" s="278">
        <v>215</v>
      </c>
      <c r="L389" s="278">
        <v>205</v>
      </c>
      <c r="M389" s="278">
        <v>3.4544600000000001</v>
      </c>
    </row>
    <row r="390" spans="1:13">
      <c r="A390" s="269">
        <v>380</v>
      </c>
      <c r="B390" s="278" t="s">
        <v>168</v>
      </c>
      <c r="C390" s="279">
        <v>537.25</v>
      </c>
      <c r="D390" s="280">
        <v>551.5333333333333</v>
      </c>
      <c r="E390" s="280">
        <v>517.21666666666658</v>
      </c>
      <c r="F390" s="280">
        <v>497.18333333333328</v>
      </c>
      <c r="G390" s="280">
        <v>462.86666666666656</v>
      </c>
      <c r="H390" s="280">
        <v>571.56666666666661</v>
      </c>
      <c r="I390" s="280">
        <v>605.88333333333321</v>
      </c>
      <c r="J390" s="280">
        <v>625.91666666666663</v>
      </c>
      <c r="K390" s="278">
        <v>585.85</v>
      </c>
      <c r="L390" s="278">
        <v>531.5</v>
      </c>
      <c r="M390" s="278">
        <v>11.66972</v>
      </c>
    </row>
    <row r="391" spans="1:13">
      <c r="A391" s="269">
        <v>381</v>
      </c>
      <c r="B391" s="278" t="s">
        <v>502</v>
      </c>
      <c r="C391" s="279">
        <v>859.15</v>
      </c>
      <c r="D391" s="280">
        <v>866.88333333333333</v>
      </c>
      <c r="E391" s="280">
        <v>839.86666666666667</v>
      </c>
      <c r="F391" s="280">
        <v>820.58333333333337</v>
      </c>
      <c r="G391" s="280">
        <v>793.56666666666672</v>
      </c>
      <c r="H391" s="280">
        <v>886.16666666666663</v>
      </c>
      <c r="I391" s="280">
        <v>913.18333333333328</v>
      </c>
      <c r="J391" s="280">
        <v>932.46666666666658</v>
      </c>
      <c r="K391" s="278">
        <v>893.9</v>
      </c>
      <c r="L391" s="278">
        <v>847.6</v>
      </c>
      <c r="M391" s="278">
        <v>0.26157999999999998</v>
      </c>
    </row>
    <row r="392" spans="1:13">
      <c r="A392" s="269">
        <v>382</v>
      </c>
      <c r="B392" s="278" t="s">
        <v>503</v>
      </c>
      <c r="C392" s="279">
        <v>215.5</v>
      </c>
      <c r="D392" s="280">
        <v>217.18333333333331</v>
      </c>
      <c r="E392" s="280">
        <v>210.41666666666663</v>
      </c>
      <c r="F392" s="280">
        <v>205.33333333333331</v>
      </c>
      <c r="G392" s="280">
        <v>198.56666666666663</v>
      </c>
      <c r="H392" s="280">
        <v>222.26666666666662</v>
      </c>
      <c r="I392" s="280">
        <v>229.03333333333333</v>
      </c>
      <c r="J392" s="280">
        <v>234.11666666666662</v>
      </c>
      <c r="K392" s="278">
        <v>223.95</v>
      </c>
      <c r="L392" s="278">
        <v>212.1</v>
      </c>
      <c r="M392" s="278">
        <v>1.8813</v>
      </c>
    </row>
    <row r="393" spans="1:13">
      <c r="A393" s="269">
        <v>383</v>
      </c>
      <c r="B393" s="278" t="s">
        <v>169</v>
      </c>
      <c r="C393" s="279">
        <v>109.4</v>
      </c>
      <c r="D393" s="280">
        <v>113.01666666666665</v>
      </c>
      <c r="E393" s="280">
        <v>105.23333333333331</v>
      </c>
      <c r="F393" s="280">
        <v>101.06666666666665</v>
      </c>
      <c r="G393" s="280">
        <v>93.283333333333303</v>
      </c>
      <c r="H393" s="280">
        <v>117.18333333333331</v>
      </c>
      <c r="I393" s="280">
        <v>124.96666666666667</v>
      </c>
      <c r="J393" s="280">
        <v>129.13333333333333</v>
      </c>
      <c r="K393" s="278">
        <v>120.8</v>
      </c>
      <c r="L393" s="278">
        <v>108.85</v>
      </c>
      <c r="M393" s="278">
        <v>309.32402999999999</v>
      </c>
    </row>
    <row r="394" spans="1:13">
      <c r="A394" s="269">
        <v>384</v>
      </c>
      <c r="B394" s="278" t="s">
        <v>501</v>
      </c>
      <c r="C394" s="279">
        <v>37.6</v>
      </c>
      <c r="D394" s="280">
        <v>38.43333333333333</v>
      </c>
      <c r="E394" s="280">
        <v>36.466666666666661</v>
      </c>
      <c r="F394" s="280">
        <v>35.333333333333329</v>
      </c>
      <c r="G394" s="280">
        <v>33.36666666666666</v>
      </c>
      <c r="H394" s="280">
        <v>39.566666666666663</v>
      </c>
      <c r="I394" s="280">
        <v>41.533333333333331</v>
      </c>
      <c r="J394" s="280">
        <v>42.666666666666664</v>
      </c>
      <c r="K394" s="278">
        <v>40.4</v>
      </c>
      <c r="L394" s="278">
        <v>37.299999999999997</v>
      </c>
      <c r="M394" s="278">
        <v>24.634779999999999</v>
      </c>
    </row>
    <row r="395" spans="1:13">
      <c r="A395" s="269">
        <v>385</v>
      </c>
      <c r="B395" s="278" t="s">
        <v>170</v>
      </c>
      <c r="C395" s="279">
        <v>90.55</v>
      </c>
      <c r="D395" s="280">
        <v>93.033333333333346</v>
      </c>
      <c r="E395" s="280">
        <v>87.516666666666694</v>
      </c>
      <c r="F395" s="280">
        <v>84.483333333333348</v>
      </c>
      <c r="G395" s="280">
        <v>78.966666666666697</v>
      </c>
      <c r="H395" s="280">
        <v>96.066666666666691</v>
      </c>
      <c r="I395" s="280">
        <v>101.58333333333334</v>
      </c>
      <c r="J395" s="280">
        <v>104.61666666666669</v>
      </c>
      <c r="K395" s="278">
        <v>98.55</v>
      </c>
      <c r="L395" s="278">
        <v>90</v>
      </c>
      <c r="M395" s="278">
        <v>108.56572</v>
      </c>
    </row>
    <row r="396" spans="1:13">
      <c r="A396" s="269">
        <v>386</v>
      </c>
      <c r="B396" s="278" t="s">
        <v>504</v>
      </c>
      <c r="C396" s="279">
        <v>83.6</v>
      </c>
      <c r="D396" s="280">
        <v>84.516666666666666</v>
      </c>
      <c r="E396" s="280">
        <v>80.533333333333331</v>
      </c>
      <c r="F396" s="280">
        <v>77.466666666666669</v>
      </c>
      <c r="G396" s="280">
        <v>73.483333333333334</v>
      </c>
      <c r="H396" s="280">
        <v>87.583333333333329</v>
      </c>
      <c r="I396" s="280">
        <v>91.566666666666649</v>
      </c>
      <c r="J396" s="280">
        <v>94.633333333333326</v>
      </c>
      <c r="K396" s="278">
        <v>88.5</v>
      </c>
      <c r="L396" s="278">
        <v>81.45</v>
      </c>
      <c r="M396" s="278">
        <v>4.9306700000000001</v>
      </c>
    </row>
    <row r="397" spans="1:13">
      <c r="A397" s="269">
        <v>387</v>
      </c>
      <c r="B397" s="278" t="s">
        <v>505</v>
      </c>
      <c r="C397" s="279">
        <v>587.35</v>
      </c>
      <c r="D397" s="280">
        <v>590.11666666666667</v>
      </c>
      <c r="E397" s="280">
        <v>577.7833333333333</v>
      </c>
      <c r="F397" s="280">
        <v>568.21666666666658</v>
      </c>
      <c r="G397" s="280">
        <v>555.88333333333321</v>
      </c>
      <c r="H397" s="280">
        <v>599.68333333333339</v>
      </c>
      <c r="I397" s="280">
        <v>612.01666666666665</v>
      </c>
      <c r="J397" s="280">
        <v>621.58333333333348</v>
      </c>
      <c r="K397" s="278">
        <v>602.45000000000005</v>
      </c>
      <c r="L397" s="278">
        <v>580.54999999999995</v>
      </c>
      <c r="M397" s="278">
        <v>2.0861700000000001</v>
      </c>
    </row>
    <row r="398" spans="1:13">
      <c r="A398" s="269">
        <v>388</v>
      </c>
      <c r="B398" s="278" t="s">
        <v>506</v>
      </c>
      <c r="C398" s="279">
        <v>7.15</v>
      </c>
      <c r="D398" s="280">
        <v>7.25</v>
      </c>
      <c r="E398" s="280">
        <v>7</v>
      </c>
      <c r="F398" s="280">
        <v>6.85</v>
      </c>
      <c r="G398" s="280">
        <v>6.6</v>
      </c>
      <c r="H398" s="280">
        <v>7.4</v>
      </c>
      <c r="I398" s="280">
        <v>7.65</v>
      </c>
      <c r="J398" s="280">
        <v>7.8000000000000007</v>
      </c>
      <c r="K398" s="278">
        <v>7.5</v>
      </c>
      <c r="L398" s="278">
        <v>7.1</v>
      </c>
      <c r="M398" s="278">
        <v>32.049990000000001</v>
      </c>
    </row>
    <row r="399" spans="1:13">
      <c r="A399" s="269">
        <v>389</v>
      </c>
      <c r="B399" s="278" t="s">
        <v>171</v>
      </c>
      <c r="C399" s="279">
        <v>1440.75</v>
      </c>
      <c r="D399" s="280">
        <v>1450.25</v>
      </c>
      <c r="E399" s="280">
        <v>1418.5</v>
      </c>
      <c r="F399" s="280">
        <v>1396.25</v>
      </c>
      <c r="G399" s="280">
        <v>1364.5</v>
      </c>
      <c r="H399" s="280">
        <v>1472.5</v>
      </c>
      <c r="I399" s="280">
        <v>1504.25</v>
      </c>
      <c r="J399" s="280">
        <v>1526.5</v>
      </c>
      <c r="K399" s="278">
        <v>1482</v>
      </c>
      <c r="L399" s="278">
        <v>1428</v>
      </c>
      <c r="M399" s="278">
        <v>289.81619999999998</v>
      </c>
    </row>
    <row r="400" spans="1:13">
      <c r="A400" s="269">
        <v>390</v>
      </c>
      <c r="B400" s="278" t="s">
        <v>507</v>
      </c>
      <c r="C400" s="279">
        <v>18.2</v>
      </c>
      <c r="D400" s="280">
        <v>18.383333333333333</v>
      </c>
      <c r="E400" s="280">
        <v>17.716666666666665</v>
      </c>
      <c r="F400" s="280">
        <v>17.233333333333331</v>
      </c>
      <c r="G400" s="280">
        <v>16.566666666666663</v>
      </c>
      <c r="H400" s="280">
        <v>18.866666666666667</v>
      </c>
      <c r="I400" s="280">
        <v>19.533333333333339</v>
      </c>
      <c r="J400" s="280">
        <v>20.016666666666669</v>
      </c>
      <c r="K400" s="278">
        <v>19.05</v>
      </c>
      <c r="L400" s="278">
        <v>17.899999999999999</v>
      </c>
      <c r="M400" s="278">
        <v>10.65377</v>
      </c>
    </row>
    <row r="401" spans="1:13">
      <c r="A401" s="269">
        <v>391</v>
      </c>
      <c r="B401" s="278" t="s">
        <v>520</v>
      </c>
      <c r="C401" s="279">
        <v>4.5</v>
      </c>
      <c r="D401" s="280">
        <v>4.6000000000000005</v>
      </c>
      <c r="E401" s="280">
        <v>4.4000000000000012</v>
      </c>
      <c r="F401" s="280">
        <v>4.3000000000000007</v>
      </c>
      <c r="G401" s="280">
        <v>4.1000000000000014</v>
      </c>
      <c r="H401" s="280">
        <v>4.7000000000000011</v>
      </c>
      <c r="I401" s="280">
        <v>4.9000000000000004</v>
      </c>
      <c r="J401" s="280">
        <v>5.0000000000000009</v>
      </c>
      <c r="K401" s="278">
        <v>4.8</v>
      </c>
      <c r="L401" s="278">
        <v>4.5</v>
      </c>
      <c r="M401" s="278">
        <v>6.86449</v>
      </c>
    </row>
    <row r="402" spans="1:13">
      <c r="A402" s="269">
        <v>392</v>
      </c>
      <c r="B402" s="278" t="s">
        <v>509</v>
      </c>
      <c r="C402" s="279">
        <v>105.95</v>
      </c>
      <c r="D402" s="280">
        <v>108.10000000000001</v>
      </c>
      <c r="E402" s="280">
        <v>103.80000000000001</v>
      </c>
      <c r="F402" s="280">
        <v>101.65</v>
      </c>
      <c r="G402" s="280">
        <v>97.350000000000009</v>
      </c>
      <c r="H402" s="280">
        <v>110.25000000000001</v>
      </c>
      <c r="I402" s="280">
        <v>114.55</v>
      </c>
      <c r="J402" s="280">
        <v>116.70000000000002</v>
      </c>
      <c r="K402" s="278">
        <v>112.4</v>
      </c>
      <c r="L402" s="278">
        <v>105.95</v>
      </c>
      <c r="M402" s="278">
        <v>0.96913000000000005</v>
      </c>
    </row>
    <row r="403" spans="1:13">
      <c r="A403" s="269">
        <v>393</v>
      </c>
      <c r="B403" s="278" t="s">
        <v>2317</v>
      </c>
      <c r="C403" s="279">
        <v>81.150000000000006</v>
      </c>
      <c r="D403" s="280">
        <v>81.183333333333337</v>
      </c>
      <c r="E403" s="280">
        <v>80.466666666666669</v>
      </c>
      <c r="F403" s="280">
        <v>79.783333333333331</v>
      </c>
      <c r="G403" s="280">
        <v>79.066666666666663</v>
      </c>
      <c r="H403" s="280">
        <v>81.866666666666674</v>
      </c>
      <c r="I403" s="280">
        <v>82.583333333333343</v>
      </c>
      <c r="J403" s="280">
        <v>83.26666666666668</v>
      </c>
      <c r="K403" s="278">
        <v>81.900000000000006</v>
      </c>
      <c r="L403" s="278">
        <v>80.5</v>
      </c>
      <c r="M403" s="278">
        <v>1.0099899999999999</v>
      </c>
    </row>
    <row r="404" spans="1:13">
      <c r="A404" s="269">
        <v>394</v>
      </c>
      <c r="B404" s="278" t="s">
        <v>496</v>
      </c>
      <c r="C404" s="279">
        <v>227.05</v>
      </c>
      <c r="D404" s="280">
        <v>228.5</v>
      </c>
      <c r="E404" s="280">
        <v>222.65</v>
      </c>
      <c r="F404" s="280">
        <v>218.25</v>
      </c>
      <c r="G404" s="280">
        <v>212.4</v>
      </c>
      <c r="H404" s="280">
        <v>232.9</v>
      </c>
      <c r="I404" s="280">
        <v>238.75000000000003</v>
      </c>
      <c r="J404" s="280">
        <v>243.15</v>
      </c>
      <c r="K404" s="278">
        <v>234.35</v>
      </c>
      <c r="L404" s="278">
        <v>224.1</v>
      </c>
      <c r="M404" s="278">
        <v>4.6959799999999996</v>
      </c>
    </row>
    <row r="405" spans="1:13">
      <c r="A405" s="269">
        <v>395</v>
      </c>
      <c r="B405" s="278" t="s">
        <v>508</v>
      </c>
      <c r="C405" s="279">
        <v>1.85</v>
      </c>
      <c r="D405" s="280">
        <v>1.8500000000000003</v>
      </c>
      <c r="E405" s="280">
        <v>1.8500000000000005</v>
      </c>
      <c r="F405" s="280">
        <v>1.8500000000000003</v>
      </c>
      <c r="G405" s="280">
        <v>1.8500000000000005</v>
      </c>
      <c r="H405" s="280">
        <v>1.8500000000000005</v>
      </c>
      <c r="I405" s="280">
        <v>1.85</v>
      </c>
      <c r="J405" s="280">
        <v>1.8500000000000005</v>
      </c>
      <c r="K405" s="278">
        <v>1.85</v>
      </c>
      <c r="L405" s="278">
        <v>1.85</v>
      </c>
      <c r="M405" s="278">
        <v>48.236069999999998</v>
      </c>
    </row>
    <row r="406" spans="1:13">
      <c r="A406" s="269">
        <v>396</v>
      </c>
      <c r="B406" s="278" t="s">
        <v>498</v>
      </c>
      <c r="C406" s="279">
        <v>16.95</v>
      </c>
      <c r="D406" s="280">
        <v>17.2</v>
      </c>
      <c r="E406" s="280">
        <v>16.599999999999998</v>
      </c>
      <c r="F406" s="280">
        <v>16.25</v>
      </c>
      <c r="G406" s="280">
        <v>15.649999999999999</v>
      </c>
      <c r="H406" s="280">
        <v>17.549999999999997</v>
      </c>
      <c r="I406" s="280">
        <v>18.149999999999999</v>
      </c>
      <c r="J406" s="280">
        <v>18.499999999999996</v>
      </c>
      <c r="K406" s="278">
        <v>17.8</v>
      </c>
      <c r="L406" s="278">
        <v>16.850000000000001</v>
      </c>
      <c r="M406" s="278">
        <v>24.65747</v>
      </c>
    </row>
    <row r="407" spans="1:13">
      <c r="A407" s="269">
        <v>397</v>
      </c>
      <c r="B407" s="278" t="s">
        <v>513</v>
      </c>
      <c r="C407" s="279">
        <v>48.5</v>
      </c>
      <c r="D407" s="280">
        <v>48.5</v>
      </c>
      <c r="E407" s="280">
        <v>48.5</v>
      </c>
      <c r="F407" s="280">
        <v>48.5</v>
      </c>
      <c r="G407" s="280">
        <v>48.5</v>
      </c>
      <c r="H407" s="280">
        <v>48.5</v>
      </c>
      <c r="I407" s="280">
        <v>48.5</v>
      </c>
      <c r="J407" s="280">
        <v>48.5</v>
      </c>
      <c r="K407" s="278">
        <v>48.5</v>
      </c>
      <c r="L407" s="278">
        <v>48.5</v>
      </c>
      <c r="M407" s="278">
        <v>0.21418999999999999</v>
      </c>
    </row>
    <row r="408" spans="1:13">
      <c r="A408" s="269">
        <v>398</v>
      </c>
      <c r="B408" s="278" t="s">
        <v>172</v>
      </c>
      <c r="C408" s="279">
        <v>27.45</v>
      </c>
      <c r="D408" s="280">
        <v>28.066666666666663</v>
      </c>
      <c r="E408" s="280">
        <v>26.533333333333324</v>
      </c>
      <c r="F408" s="280">
        <v>25.61666666666666</v>
      </c>
      <c r="G408" s="280">
        <v>24.083333333333321</v>
      </c>
      <c r="H408" s="280">
        <v>28.983333333333327</v>
      </c>
      <c r="I408" s="280">
        <v>30.516666666666666</v>
      </c>
      <c r="J408" s="280">
        <v>31.43333333333333</v>
      </c>
      <c r="K408" s="278">
        <v>29.6</v>
      </c>
      <c r="L408" s="278">
        <v>27.15</v>
      </c>
      <c r="M408" s="278">
        <v>230.59521000000001</v>
      </c>
    </row>
    <row r="409" spans="1:13">
      <c r="A409" s="269">
        <v>399</v>
      </c>
      <c r="B409" s="278" t="s">
        <v>514</v>
      </c>
      <c r="C409" s="279">
        <v>7468.8</v>
      </c>
      <c r="D409" s="280">
        <v>7554.5999999999995</v>
      </c>
      <c r="E409" s="280">
        <v>7339.1999999999989</v>
      </c>
      <c r="F409" s="280">
        <v>7209.5999999999995</v>
      </c>
      <c r="G409" s="280">
        <v>6994.1999999999989</v>
      </c>
      <c r="H409" s="280">
        <v>7684.1999999999989</v>
      </c>
      <c r="I409" s="280">
        <v>7899.5999999999985</v>
      </c>
      <c r="J409" s="280">
        <v>8029.1999999999989</v>
      </c>
      <c r="K409" s="278">
        <v>7770</v>
      </c>
      <c r="L409" s="278">
        <v>7425</v>
      </c>
      <c r="M409" s="278">
        <v>0.23669999999999999</v>
      </c>
    </row>
    <row r="410" spans="1:13">
      <c r="A410" s="269">
        <v>400</v>
      </c>
      <c r="B410" s="278" t="s">
        <v>281</v>
      </c>
      <c r="C410" s="279">
        <v>700.75</v>
      </c>
      <c r="D410" s="280">
        <v>715.06666666666661</v>
      </c>
      <c r="E410" s="280">
        <v>680.13333333333321</v>
      </c>
      <c r="F410" s="280">
        <v>659.51666666666665</v>
      </c>
      <c r="G410" s="280">
        <v>624.58333333333326</v>
      </c>
      <c r="H410" s="280">
        <v>735.68333333333317</v>
      </c>
      <c r="I410" s="280">
        <v>770.61666666666656</v>
      </c>
      <c r="J410" s="280">
        <v>791.23333333333312</v>
      </c>
      <c r="K410" s="278">
        <v>750</v>
      </c>
      <c r="L410" s="278">
        <v>694.45</v>
      </c>
      <c r="M410" s="278">
        <v>17.059940000000001</v>
      </c>
    </row>
    <row r="411" spans="1:13">
      <c r="A411" s="269">
        <v>401</v>
      </c>
      <c r="B411" s="278" t="s">
        <v>173</v>
      </c>
      <c r="C411" s="279">
        <v>155.30000000000001</v>
      </c>
      <c r="D411" s="280">
        <v>158.9</v>
      </c>
      <c r="E411" s="280">
        <v>151.4</v>
      </c>
      <c r="F411" s="280">
        <v>147.5</v>
      </c>
      <c r="G411" s="280">
        <v>140</v>
      </c>
      <c r="H411" s="280">
        <v>162.80000000000001</v>
      </c>
      <c r="I411" s="280">
        <v>170.3</v>
      </c>
      <c r="J411" s="280">
        <v>174.20000000000002</v>
      </c>
      <c r="K411" s="278">
        <v>166.4</v>
      </c>
      <c r="L411" s="278">
        <v>155</v>
      </c>
      <c r="M411" s="278">
        <v>773.50888999999995</v>
      </c>
    </row>
    <row r="412" spans="1:13">
      <c r="A412" s="269">
        <v>402</v>
      </c>
      <c r="B412" s="278" t="s">
        <v>515</v>
      </c>
      <c r="C412" s="279">
        <v>3196.35</v>
      </c>
      <c r="D412" s="280">
        <v>3232.1333333333332</v>
      </c>
      <c r="E412" s="280">
        <v>3154.2166666666662</v>
      </c>
      <c r="F412" s="280">
        <v>3112.083333333333</v>
      </c>
      <c r="G412" s="280">
        <v>3034.1666666666661</v>
      </c>
      <c r="H412" s="280">
        <v>3274.2666666666664</v>
      </c>
      <c r="I412" s="280">
        <v>3352.1833333333334</v>
      </c>
      <c r="J412" s="280">
        <v>3394.3166666666666</v>
      </c>
      <c r="K412" s="278">
        <v>3310.05</v>
      </c>
      <c r="L412" s="278">
        <v>3190</v>
      </c>
      <c r="M412" s="278">
        <v>0.25212000000000001</v>
      </c>
    </row>
    <row r="413" spans="1:13">
      <c r="A413" s="269">
        <v>403</v>
      </c>
      <c r="B413" s="278" t="s">
        <v>517</v>
      </c>
      <c r="C413" s="279">
        <v>1353.85</v>
      </c>
      <c r="D413" s="280">
        <v>1358.2166666666665</v>
      </c>
      <c r="E413" s="280">
        <v>1338.4333333333329</v>
      </c>
      <c r="F413" s="280">
        <v>1323.0166666666664</v>
      </c>
      <c r="G413" s="280">
        <v>1303.2333333333329</v>
      </c>
      <c r="H413" s="280">
        <v>1373.633333333333</v>
      </c>
      <c r="I413" s="280">
        <v>1393.4166666666663</v>
      </c>
      <c r="J413" s="280">
        <v>1408.833333333333</v>
      </c>
      <c r="K413" s="278">
        <v>1378</v>
      </c>
      <c r="L413" s="278">
        <v>1342.8</v>
      </c>
      <c r="M413" s="278">
        <v>3.9379999999999998E-2</v>
      </c>
    </row>
    <row r="414" spans="1:13">
      <c r="A414" s="269">
        <v>404</v>
      </c>
      <c r="B414" s="278" t="s">
        <v>518</v>
      </c>
      <c r="C414" s="279">
        <v>349.8</v>
      </c>
      <c r="D414" s="280">
        <v>352.85000000000008</v>
      </c>
      <c r="E414" s="280">
        <v>344.10000000000014</v>
      </c>
      <c r="F414" s="280">
        <v>338.40000000000003</v>
      </c>
      <c r="G414" s="280">
        <v>329.65000000000009</v>
      </c>
      <c r="H414" s="280">
        <v>358.55000000000018</v>
      </c>
      <c r="I414" s="280">
        <v>367.30000000000007</v>
      </c>
      <c r="J414" s="280">
        <v>373.00000000000023</v>
      </c>
      <c r="K414" s="278">
        <v>361.6</v>
      </c>
      <c r="L414" s="278">
        <v>347.15</v>
      </c>
      <c r="M414" s="278">
        <v>0.15991</v>
      </c>
    </row>
    <row r="415" spans="1:13">
      <c r="A415" s="269">
        <v>405</v>
      </c>
      <c r="B415" s="278" t="s">
        <v>510</v>
      </c>
      <c r="C415" s="279">
        <v>50.45</v>
      </c>
      <c r="D415" s="280">
        <v>50.566666666666663</v>
      </c>
      <c r="E415" s="280">
        <v>48.133333333333326</v>
      </c>
      <c r="F415" s="280">
        <v>45.816666666666663</v>
      </c>
      <c r="G415" s="280">
        <v>43.383333333333326</v>
      </c>
      <c r="H415" s="280">
        <v>52.883333333333326</v>
      </c>
      <c r="I415" s="280">
        <v>55.316666666666663</v>
      </c>
      <c r="J415" s="280">
        <v>57.633333333333326</v>
      </c>
      <c r="K415" s="278">
        <v>53</v>
      </c>
      <c r="L415" s="278">
        <v>48.25</v>
      </c>
      <c r="M415" s="278">
        <v>3.7784</v>
      </c>
    </row>
    <row r="416" spans="1:13">
      <c r="A416" s="269">
        <v>406</v>
      </c>
      <c r="B416" s="278" t="s">
        <v>519</v>
      </c>
      <c r="C416" s="279">
        <v>139.55000000000001</v>
      </c>
      <c r="D416" s="280">
        <v>145.48333333333335</v>
      </c>
      <c r="E416" s="280">
        <v>132.06666666666669</v>
      </c>
      <c r="F416" s="280">
        <v>124.58333333333334</v>
      </c>
      <c r="G416" s="280">
        <v>111.16666666666669</v>
      </c>
      <c r="H416" s="280">
        <v>152.9666666666667</v>
      </c>
      <c r="I416" s="280">
        <v>166.38333333333333</v>
      </c>
      <c r="J416" s="280">
        <v>173.8666666666667</v>
      </c>
      <c r="K416" s="278">
        <v>158.9</v>
      </c>
      <c r="L416" s="278">
        <v>138</v>
      </c>
      <c r="M416" s="278">
        <v>1.4484300000000001</v>
      </c>
    </row>
    <row r="417" spans="1:13">
      <c r="A417" s="269">
        <v>407</v>
      </c>
      <c r="B417" s="278" t="s">
        <v>174</v>
      </c>
      <c r="C417" s="279">
        <v>18152.7</v>
      </c>
      <c r="D417" s="280">
        <v>18464.05</v>
      </c>
      <c r="E417" s="280">
        <v>17688.649999999998</v>
      </c>
      <c r="F417" s="280">
        <v>17224.599999999999</v>
      </c>
      <c r="G417" s="280">
        <v>16449.199999999997</v>
      </c>
      <c r="H417" s="280">
        <v>18928.099999999999</v>
      </c>
      <c r="I417" s="280">
        <v>19703.5</v>
      </c>
      <c r="J417" s="280">
        <v>20167.55</v>
      </c>
      <c r="K417" s="278">
        <v>19239.45</v>
      </c>
      <c r="L417" s="278">
        <v>18000</v>
      </c>
      <c r="M417" s="278">
        <v>0.66739999999999999</v>
      </c>
    </row>
    <row r="418" spans="1:13">
      <c r="A418" s="269">
        <v>408</v>
      </c>
      <c r="B418" s="278" t="s">
        <v>521</v>
      </c>
      <c r="C418" s="279">
        <v>680.6</v>
      </c>
      <c r="D418" s="280">
        <v>686.98333333333323</v>
      </c>
      <c r="E418" s="280">
        <v>668.61666666666645</v>
      </c>
      <c r="F418" s="280">
        <v>656.63333333333321</v>
      </c>
      <c r="G418" s="280">
        <v>638.26666666666642</v>
      </c>
      <c r="H418" s="280">
        <v>698.96666666666647</v>
      </c>
      <c r="I418" s="280">
        <v>717.33333333333326</v>
      </c>
      <c r="J418" s="280">
        <v>729.31666666666649</v>
      </c>
      <c r="K418" s="278">
        <v>705.35</v>
      </c>
      <c r="L418" s="278">
        <v>675</v>
      </c>
      <c r="M418" s="278">
        <v>8.1930000000000003E-2</v>
      </c>
    </row>
    <row r="419" spans="1:13">
      <c r="A419" s="269">
        <v>409</v>
      </c>
      <c r="B419" s="278" t="s">
        <v>175</v>
      </c>
      <c r="C419" s="279">
        <v>997.05</v>
      </c>
      <c r="D419" s="280">
        <v>1024.0166666666667</v>
      </c>
      <c r="E419" s="280">
        <v>963.0333333333333</v>
      </c>
      <c r="F419" s="280">
        <v>929.01666666666665</v>
      </c>
      <c r="G419" s="280">
        <v>868.0333333333333</v>
      </c>
      <c r="H419" s="280">
        <v>1058.0333333333333</v>
      </c>
      <c r="I419" s="280">
        <v>1119.0166666666664</v>
      </c>
      <c r="J419" s="280">
        <v>1153.0333333333333</v>
      </c>
      <c r="K419" s="278">
        <v>1085</v>
      </c>
      <c r="L419" s="278">
        <v>990</v>
      </c>
      <c r="M419" s="278">
        <v>7.2049300000000001</v>
      </c>
    </row>
    <row r="420" spans="1:13">
      <c r="A420" s="269">
        <v>410</v>
      </c>
      <c r="B420" s="278" t="s">
        <v>516</v>
      </c>
      <c r="C420" s="279">
        <v>349.65</v>
      </c>
      <c r="D420" s="280">
        <v>356.2</v>
      </c>
      <c r="E420" s="280">
        <v>338.45</v>
      </c>
      <c r="F420" s="280">
        <v>327.25</v>
      </c>
      <c r="G420" s="280">
        <v>309.5</v>
      </c>
      <c r="H420" s="280">
        <v>367.4</v>
      </c>
      <c r="I420" s="280">
        <v>385.15</v>
      </c>
      <c r="J420" s="280">
        <v>396.34999999999997</v>
      </c>
      <c r="K420" s="278">
        <v>373.95</v>
      </c>
      <c r="L420" s="278">
        <v>345</v>
      </c>
      <c r="M420" s="278">
        <v>0.30121999999999999</v>
      </c>
    </row>
    <row r="421" spans="1:13">
      <c r="A421" s="269">
        <v>411</v>
      </c>
      <c r="B421" s="278" t="s">
        <v>511</v>
      </c>
      <c r="C421" s="279">
        <v>20.65</v>
      </c>
      <c r="D421" s="280">
        <v>20.8</v>
      </c>
      <c r="E421" s="280">
        <v>20.450000000000003</v>
      </c>
      <c r="F421" s="280">
        <v>20.250000000000004</v>
      </c>
      <c r="G421" s="280">
        <v>19.900000000000006</v>
      </c>
      <c r="H421" s="280">
        <v>21</v>
      </c>
      <c r="I421" s="280">
        <v>21.35</v>
      </c>
      <c r="J421" s="280">
        <v>21.549999999999997</v>
      </c>
      <c r="K421" s="278">
        <v>21.15</v>
      </c>
      <c r="L421" s="278">
        <v>20.6</v>
      </c>
      <c r="M421" s="278">
        <v>6.8913200000000003</v>
      </c>
    </row>
    <row r="422" spans="1:13">
      <c r="A422" s="269">
        <v>412</v>
      </c>
      <c r="B422" s="278" t="s">
        <v>512</v>
      </c>
      <c r="C422" s="279">
        <v>1444.4</v>
      </c>
      <c r="D422" s="280">
        <v>1446.2</v>
      </c>
      <c r="E422" s="280">
        <v>1430.4</v>
      </c>
      <c r="F422" s="280">
        <v>1416.4</v>
      </c>
      <c r="G422" s="280">
        <v>1400.6000000000001</v>
      </c>
      <c r="H422" s="280">
        <v>1460.2</v>
      </c>
      <c r="I422" s="280">
        <v>1475.9999999999998</v>
      </c>
      <c r="J422" s="280">
        <v>1490</v>
      </c>
      <c r="K422" s="278">
        <v>1462</v>
      </c>
      <c r="L422" s="278">
        <v>1432.2</v>
      </c>
      <c r="M422" s="278">
        <v>0.15614</v>
      </c>
    </row>
    <row r="423" spans="1:13">
      <c r="A423" s="269">
        <v>413</v>
      </c>
      <c r="B423" s="278" t="s">
        <v>522</v>
      </c>
      <c r="C423" s="279">
        <v>199.75</v>
      </c>
      <c r="D423" s="280">
        <v>202.93333333333331</v>
      </c>
      <c r="E423" s="280">
        <v>195.86666666666662</v>
      </c>
      <c r="F423" s="280">
        <v>191.98333333333332</v>
      </c>
      <c r="G423" s="280">
        <v>184.91666666666663</v>
      </c>
      <c r="H423" s="280">
        <v>206.81666666666661</v>
      </c>
      <c r="I423" s="280">
        <v>213.88333333333327</v>
      </c>
      <c r="J423" s="280">
        <v>217.76666666666659</v>
      </c>
      <c r="K423" s="278">
        <v>210</v>
      </c>
      <c r="L423" s="278">
        <v>199.05</v>
      </c>
      <c r="M423" s="278">
        <v>2.12669</v>
      </c>
    </row>
    <row r="424" spans="1:13">
      <c r="A424" s="269">
        <v>414</v>
      </c>
      <c r="B424" s="278" t="s">
        <v>523</v>
      </c>
      <c r="C424" s="279">
        <v>867.15</v>
      </c>
      <c r="D424" s="280">
        <v>880.7166666666667</v>
      </c>
      <c r="E424" s="280">
        <v>841.43333333333339</v>
      </c>
      <c r="F424" s="280">
        <v>815.7166666666667</v>
      </c>
      <c r="G424" s="280">
        <v>776.43333333333339</v>
      </c>
      <c r="H424" s="280">
        <v>906.43333333333339</v>
      </c>
      <c r="I424" s="280">
        <v>945.7166666666667</v>
      </c>
      <c r="J424" s="280">
        <v>971.43333333333339</v>
      </c>
      <c r="K424" s="278">
        <v>920</v>
      </c>
      <c r="L424" s="278">
        <v>855</v>
      </c>
      <c r="M424" s="278">
        <v>0.20931</v>
      </c>
    </row>
    <row r="425" spans="1:13">
      <c r="A425" s="269">
        <v>415</v>
      </c>
      <c r="B425" s="278" t="s">
        <v>524</v>
      </c>
      <c r="C425" s="279">
        <v>188.5</v>
      </c>
      <c r="D425" s="280">
        <v>188.48333333333335</v>
      </c>
      <c r="E425" s="280">
        <v>185.01666666666671</v>
      </c>
      <c r="F425" s="280">
        <v>181.53333333333336</v>
      </c>
      <c r="G425" s="280">
        <v>178.06666666666672</v>
      </c>
      <c r="H425" s="280">
        <v>191.9666666666667</v>
      </c>
      <c r="I425" s="280">
        <v>195.43333333333334</v>
      </c>
      <c r="J425" s="280">
        <v>198.91666666666669</v>
      </c>
      <c r="K425" s="278">
        <v>191.95</v>
      </c>
      <c r="L425" s="278">
        <v>185</v>
      </c>
      <c r="M425" s="278">
        <v>2.0798700000000001</v>
      </c>
    </row>
    <row r="426" spans="1:13">
      <c r="A426" s="269">
        <v>416</v>
      </c>
      <c r="B426" s="278" t="s">
        <v>525</v>
      </c>
      <c r="C426" s="279">
        <v>5.15</v>
      </c>
      <c r="D426" s="280">
        <v>5.2</v>
      </c>
      <c r="E426" s="280">
        <v>5.0500000000000007</v>
      </c>
      <c r="F426" s="280">
        <v>4.95</v>
      </c>
      <c r="G426" s="280">
        <v>4.8000000000000007</v>
      </c>
      <c r="H426" s="280">
        <v>5.3000000000000007</v>
      </c>
      <c r="I426" s="280">
        <v>5.4500000000000011</v>
      </c>
      <c r="J426" s="280">
        <v>5.5500000000000007</v>
      </c>
      <c r="K426" s="278">
        <v>5.35</v>
      </c>
      <c r="L426" s="278">
        <v>5.0999999999999996</v>
      </c>
      <c r="M426" s="278">
        <v>97.659800000000004</v>
      </c>
    </row>
    <row r="427" spans="1:13">
      <c r="A427" s="269">
        <v>417</v>
      </c>
      <c r="B427" s="278" t="s">
        <v>2518</v>
      </c>
      <c r="C427" s="279">
        <v>479.4</v>
      </c>
      <c r="D427" s="280">
        <v>492.5</v>
      </c>
      <c r="E427" s="280">
        <v>466.29999999999995</v>
      </c>
      <c r="F427" s="280">
        <v>453.19999999999993</v>
      </c>
      <c r="G427" s="280">
        <v>426.99999999999989</v>
      </c>
      <c r="H427" s="280">
        <v>505.6</v>
      </c>
      <c r="I427" s="280">
        <v>531.80000000000007</v>
      </c>
      <c r="J427" s="280">
        <v>544.90000000000009</v>
      </c>
      <c r="K427" s="278">
        <v>518.70000000000005</v>
      </c>
      <c r="L427" s="278">
        <v>479.4</v>
      </c>
      <c r="M427" s="278">
        <v>0.17499999999999999</v>
      </c>
    </row>
    <row r="428" spans="1:13">
      <c r="A428" s="269">
        <v>418</v>
      </c>
      <c r="B428" s="278" t="s">
        <v>528</v>
      </c>
      <c r="C428" s="279">
        <v>125.7</v>
      </c>
      <c r="D428" s="280">
        <v>126.90000000000002</v>
      </c>
      <c r="E428" s="280">
        <v>120.90000000000003</v>
      </c>
      <c r="F428" s="280">
        <v>116.10000000000001</v>
      </c>
      <c r="G428" s="280">
        <v>110.10000000000002</v>
      </c>
      <c r="H428" s="280">
        <v>131.70000000000005</v>
      </c>
      <c r="I428" s="280">
        <v>137.70000000000002</v>
      </c>
      <c r="J428" s="280">
        <v>142.50000000000006</v>
      </c>
      <c r="K428" s="278">
        <v>132.9</v>
      </c>
      <c r="L428" s="278">
        <v>122.1</v>
      </c>
      <c r="M428" s="278">
        <v>4.3410900000000003</v>
      </c>
    </row>
    <row r="429" spans="1:13">
      <c r="A429" s="269">
        <v>419</v>
      </c>
      <c r="B429" s="278" t="s">
        <v>2527</v>
      </c>
      <c r="C429" s="279">
        <v>43.35</v>
      </c>
      <c r="D429" s="280">
        <v>43.516666666666673</v>
      </c>
      <c r="E429" s="280">
        <v>43.183333333333344</v>
      </c>
      <c r="F429" s="280">
        <v>43.016666666666673</v>
      </c>
      <c r="G429" s="280">
        <v>42.683333333333344</v>
      </c>
      <c r="H429" s="280">
        <v>43.683333333333344</v>
      </c>
      <c r="I429" s="280">
        <v>44.016666666666673</v>
      </c>
      <c r="J429" s="280">
        <v>44.183333333333344</v>
      </c>
      <c r="K429" s="278">
        <v>43.85</v>
      </c>
      <c r="L429" s="278">
        <v>43.35</v>
      </c>
      <c r="M429" s="278">
        <v>9.5392100000000006</v>
      </c>
    </row>
    <row r="430" spans="1:13">
      <c r="A430" s="269">
        <v>420</v>
      </c>
      <c r="B430" s="278" t="s">
        <v>176</v>
      </c>
      <c r="C430" s="279">
        <v>3423.2</v>
      </c>
      <c r="D430" s="280">
        <v>3470.0666666666671</v>
      </c>
      <c r="E430" s="280">
        <v>3350.1333333333341</v>
      </c>
      <c r="F430" s="280">
        <v>3277.0666666666671</v>
      </c>
      <c r="G430" s="280">
        <v>3157.1333333333341</v>
      </c>
      <c r="H430" s="280">
        <v>3543.1333333333341</v>
      </c>
      <c r="I430" s="280">
        <v>3663.0666666666675</v>
      </c>
      <c r="J430" s="280">
        <v>3736.1333333333341</v>
      </c>
      <c r="K430" s="278">
        <v>3590</v>
      </c>
      <c r="L430" s="278">
        <v>3397</v>
      </c>
      <c r="M430" s="278">
        <v>1.58874</v>
      </c>
    </row>
    <row r="431" spans="1:13">
      <c r="A431" s="269">
        <v>421</v>
      </c>
      <c r="B431" s="278" t="s">
        <v>177</v>
      </c>
      <c r="C431" s="279">
        <v>576.15</v>
      </c>
      <c r="D431" s="280">
        <v>598.05000000000007</v>
      </c>
      <c r="E431" s="280">
        <v>551.70000000000016</v>
      </c>
      <c r="F431" s="280">
        <v>527.25000000000011</v>
      </c>
      <c r="G431" s="280">
        <v>480.9000000000002</v>
      </c>
      <c r="H431" s="280">
        <v>622.50000000000011</v>
      </c>
      <c r="I431" s="280">
        <v>668.85</v>
      </c>
      <c r="J431" s="280">
        <v>693.30000000000007</v>
      </c>
      <c r="K431" s="278">
        <v>644.4</v>
      </c>
      <c r="L431" s="278">
        <v>573.6</v>
      </c>
      <c r="M431" s="278">
        <v>70.385249999999999</v>
      </c>
    </row>
    <row r="432" spans="1:13">
      <c r="A432" s="269">
        <v>422</v>
      </c>
      <c r="B432" s="278" t="s">
        <v>178</v>
      </c>
      <c r="C432" s="287">
        <v>401.25</v>
      </c>
      <c r="D432" s="288">
        <v>405.95</v>
      </c>
      <c r="E432" s="288">
        <v>392.4</v>
      </c>
      <c r="F432" s="288">
        <v>383.55</v>
      </c>
      <c r="G432" s="288">
        <v>370</v>
      </c>
      <c r="H432" s="288">
        <v>414.79999999999995</v>
      </c>
      <c r="I432" s="288">
        <v>428.35</v>
      </c>
      <c r="J432" s="288">
        <v>437.19999999999993</v>
      </c>
      <c r="K432" s="289">
        <v>419.5</v>
      </c>
      <c r="L432" s="289">
        <v>397.1</v>
      </c>
      <c r="M432" s="289">
        <v>5.31752</v>
      </c>
    </row>
    <row r="433" spans="1:13">
      <c r="A433" s="269">
        <v>423</v>
      </c>
      <c r="B433" s="278" t="s">
        <v>526</v>
      </c>
      <c r="C433" s="278">
        <v>69.8</v>
      </c>
      <c r="D433" s="280">
        <v>70.766666666666666</v>
      </c>
      <c r="E433" s="280">
        <v>68.283333333333331</v>
      </c>
      <c r="F433" s="280">
        <v>66.766666666666666</v>
      </c>
      <c r="G433" s="280">
        <v>64.283333333333331</v>
      </c>
      <c r="H433" s="280">
        <v>72.283333333333331</v>
      </c>
      <c r="I433" s="280">
        <v>74.766666666666652</v>
      </c>
      <c r="J433" s="280">
        <v>76.283333333333331</v>
      </c>
      <c r="K433" s="278">
        <v>73.25</v>
      </c>
      <c r="L433" s="278">
        <v>69.25</v>
      </c>
      <c r="M433" s="278">
        <v>0.33905000000000002</v>
      </c>
    </row>
    <row r="434" spans="1:13">
      <c r="A434" s="269">
        <v>424</v>
      </c>
      <c r="B434" s="278" t="s">
        <v>282</v>
      </c>
      <c r="C434" s="278">
        <v>95.05</v>
      </c>
      <c r="D434" s="280">
        <v>96.84999999999998</v>
      </c>
      <c r="E434" s="280">
        <v>92.299999999999955</v>
      </c>
      <c r="F434" s="280">
        <v>89.549999999999969</v>
      </c>
      <c r="G434" s="280">
        <v>84.999999999999943</v>
      </c>
      <c r="H434" s="280">
        <v>99.599999999999966</v>
      </c>
      <c r="I434" s="280">
        <v>104.15</v>
      </c>
      <c r="J434" s="280">
        <v>106.89999999999998</v>
      </c>
      <c r="K434" s="278">
        <v>101.4</v>
      </c>
      <c r="L434" s="278">
        <v>94.1</v>
      </c>
      <c r="M434" s="278">
        <v>13.750679999999999</v>
      </c>
    </row>
    <row r="435" spans="1:13">
      <c r="A435" s="269">
        <v>425</v>
      </c>
      <c r="B435" s="278" t="s">
        <v>527</v>
      </c>
      <c r="C435" s="278">
        <v>369.65</v>
      </c>
      <c r="D435" s="280">
        <v>375.51666666666671</v>
      </c>
      <c r="E435" s="280">
        <v>361.23333333333341</v>
      </c>
      <c r="F435" s="280">
        <v>352.81666666666672</v>
      </c>
      <c r="G435" s="280">
        <v>338.53333333333342</v>
      </c>
      <c r="H435" s="280">
        <v>383.93333333333339</v>
      </c>
      <c r="I435" s="280">
        <v>398.2166666666667</v>
      </c>
      <c r="J435" s="280">
        <v>406.63333333333338</v>
      </c>
      <c r="K435" s="278">
        <v>389.8</v>
      </c>
      <c r="L435" s="278">
        <v>367.1</v>
      </c>
      <c r="M435" s="278">
        <v>4.7405400000000002</v>
      </c>
    </row>
    <row r="436" spans="1:13">
      <c r="A436" s="269">
        <v>426</v>
      </c>
      <c r="B436" s="278" t="s">
        <v>529</v>
      </c>
      <c r="C436" s="278">
        <v>1318.55</v>
      </c>
      <c r="D436" s="280">
        <v>1347.1833333333334</v>
      </c>
      <c r="E436" s="280">
        <v>1284.3666666666668</v>
      </c>
      <c r="F436" s="280">
        <v>1250.1833333333334</v>
      </c>
      <c r="G436" s="280">
        <v>1187.3666666666668</v>
      </c>
      <c r="H436" s="280">
        <v>1381.3666666666668</v>
      </c>
      <c r="I436" s="280">
        <v>1444.1833333333334</v>
      </c>
      <c r="J436" s="280">
        <v>1478.3666666666668</v>
      </c>
      <c r="K436" s="278">
        <v>1410</v>
      </c>
      <c r="L436" s="278">
        <v>1313</v>
      </c>
      <c r="M436" s="278">
        <v>8.5000000000000006E-3</v>
      </c>
    </row>
    <row r="437" spans="1:13">
      <c r="A437" s="269">
        <v>427</v>
      </c>
      <c r="B437" s="278" t="s">
        <v>530</v>
      </c>
      <c r="C437" s="278">
        <v>1204.5</v>
      </c>
      <c r="D437" s="280">
        <v>1207</v>
      </c>
      <c r="E437" s="280">
        <v>1189</v>
      </c>
      <c r="F437" s="280">
        <v>1173.5</v>
      </c>
      <c r="G437" s="280">
        <v>1155.5</v>
      </c>
      <c r="H437" s="280">
        <v>1222.5</v>
      </c>
      <c r="I437" s="280">
        <v>1240.5</v>
      </c>
      <c r="J437" s="280">
        <v>1256</v>
      </c>
      <c r="K437" s="278">
        <v>1225</v>
      </c>
      <c r="L437" s="278">
        <v>1191.5</v>
      </c>
      <c r="M437" s="278">
        <v>6.2762200000000004</v>
      </c>
    </row>
    <row r="438" spans="1:13">
      <c r="A438" s="269">
        <v>428</v>
      </c>
      <c r="B438" s="278" t="s">
        <v>531</v>
      </c>
      <c r="C438" s="278">
        <v>287.45</v>
      </c>
      <c r="D438" s="280">
        <v>288.15000000000003</v>
      </c>
      <c r="E438" s="280">
        <v>279.30000000000007</v>
      </c>
      <c r="F438" s="280">
        <v>271.15000000000003</v>
      </c>
      <c r="G438" s="280">
        <v>262.30000000000007</v>
      </c>
      <c r="H438" s="280">
        <v>296.30000000000007</v>
      </c>
      <c r="I438" s="280">
        <v>305.15000000000009</v>
      </c>
      <c r="J438" s="280">
        <v>313.30000000000007</v>
      </c>
      <c r="K438" s="278">
        <v>297</v>
      </c>
      <c r="L438" s="278">
        <v>280</v>
      </c>
      <c r="M438" s="278">
        <v>0.68032999999999999</v>
      </c>
    </row>
    <row r="439" spans="1:13">
      <c r="A439" s="269">
        <v>429</v>
      </c>
      <c r="B439" s="278" t="s">
        <v>179</v>
      </c>
      <c r="C439" s="278">
        <v>440.7</v>
      </c>
      <c r="D439" s="280">
        <v>443.18333333333334</v>
      </c>
      <c r="E439" s="280">
        <v>431.76666666666665</v>
      </c>
      <c r="F439" s="280">
        <v>422.83333333333331</v>
      </c>
      <c r="G439" s="280">
        <v>411.41666666666663</v>
      </c>
      <c r="H439" s="280">
        <v>452.11666666666667</v>
      </c>
      <c r="I439" s="280">
        <v>463.5333333333333</v>
      </c>
      <c r="J439" s="280">
        <v>472.4666666666667</v>
      </c>
      <c r="K439" s="278">
        <v>454.6</v>
      </c>
      <c r="L439" s="278">
        <v>434.25</v>
      </c>
      <c r="M439" s="278">
        <v>90.675120000000007</v>
      </c>
    </row>
    <row r="440" spans="1:13">
      <c r="A440" s="269">
        <v>430</v>
      </c>
      <c r="B440" s="278" t="s">
        <v>532</v>
      </c>
      <c r="C440" s="278">
        <v>157.5</v>
      </c>
      <c r="D440" s="280">
        <v>157.45000000000002</v>
      </c>
      <c r="E440" s="280">
        <v>150.15000000000003</v>
      </c>
      <c r="F440" s="280">
        <v>142.80000000000001</v>
      </c>
      <c r="G440" s="280">
        <v>135.50000000000003</v>
      </c>
      <c r="H440" s="280">
        <v>164.80000000000004</v>
      </c>
      <c r="I440" s="280">
        <v>172.10000000000005</v>
      </c>
      <c r="J440" s="280">
        <v>179.45000000000005</v>
      </c>
      <c r="K440" s="278">
        <v>164.75</v>
      </c>
      <c r="L440" s="278">
        <v>150.1</v>
      </c>
      <c r="M440" s="278">
        <v>2.0861700000000001</v>
      </c>
    </row>
    <row r="441" spans="1:13">
      <c r="A441" s="269">
        <v>431</v>
      </c>
      <c r="B441" s="278" t="s">
        <v>180</v>
      </c>
      <c r="C441" s="278">
        <v>358.05</v>
      </c>
      <c r="D441" s="280">
        <v>367.51666666666665</v>
      </c>
      <c r="E441" s="280">
        <v>346.0333333333333</v>
      </c>
      <c r="F441" s="280">
        <v>334.01666666666665</v>
      </c>
      <c r="G441" s="280">
        <v>312.5333333333333</v>
      </c>
      <c r="H441" s="280">
        <v>379.5333333333333</v>
      </c>
      <c r="I441" s="280">
        <v>401.01666666666665</v>
      </c>
      <c r="J441" s="280">
        <v>413.0333333333333</v>
      </c>
      <c r="K441" s="278">
        <v>389</v>
      </c>
      <c r="L441" s="278">
        <v>355.5</v>
      </c>
      <c r="M441" s="278">
        <v>20.977519999999998</v>
      </c>
    </row>
    <row r="442" spans="1:13">
      <c r="A442" s="269">
        <v>432</v>
      </c>
      <c r="B442" s="278" t="s">
        <v>533</v>
      </c>
      <c r="C442" s="278">
        <v>111.8</v>
      </c>
      <c r="D442" s="280">
        <v>113.10000000000001</v>
      </c>
      <c r="E442" s="280">
        <v>109.70000000000002</v>
      </c>
      <c r="F442" s="280">
        <v>107.60000000000001</v>
      </c>
      <c r="G442" s="280">
        <v>104.20000000000002</v>
      </c>
      <c r="H442" s="280">
        <v>115.20000000000002</v>
      </c>
      <c r="I442" s="280">
        <v>118.60000000000002</v>
      </c>
      <c r="J442" s="280">
        <v>120.70000000000002</v>
      </c>
      <c r="K442" s="278">
        <v>116.5</v>
      </c>
      <c r="L442" s="278">
        <v>111</v>
      </c>
      <c r="M442" s="278">
        <v>0.68979999999999997</v>
      </c>
    </row>
    <row r="443" spans="1:13">
      <c r="A443" s="269">
        <v>433</v>
      </c>
      <c r="B443" s="278" t="s">
        <v>534</v>
      </c>
      <c r="C443" s="278">
        <v>882.5</v>
      </c>
      <c r="D443" s="280">
        <v>892.18333333333339</v>
      </c>
      <c r="E443" s="280">
        <v>866.36666666666679</v>
      </c>
      <c r="F443" s="280">
        <v>850.23333333333335</v>
      </c>
      <c r="G443" s="280">
        <v>824.41666666666674</v>
      </c>
      <c r="H443" s="280">
        <v>908.31666666666683</v>
      </c>
      <c r="I443" s="280">
        <v>934.13333333333344</v>
      </c>
      <c r="J443" s="280">
        <v>950.26666666666688</v>
      </c>
      <c r="K443" s="278">
        <v>918</v>
      </c>
      <c r="L443" s="278">
        <v>876.05</v>
      </c>
      <c r="M443" s="278">
        <v>0.36123</v>
      </c>
    </row>
    <row r="444" spans="1:13">
      <c r="A444" s="269">
        <v>434</v>
      </c>
      <c r="B444" s="278" t="s">
        <v>535</v>
      </c>
      <c r="C444" s="278">
        <v>2.5</v>
      </c>
      <c r="D444" s="280">
        <v>2.5500000000000003</v>
      </c>
      <c r="E444" s="280">
        <v>2.4500000000000006</v>
      </c>
      <c r="F444" s="280">
        <v>2.4000000000000004</v>
      </c>
      <c r="G444" s="280">
        <v>2.3000000000000007</v>
      </c>
      <c r="H444" s="280">
        <v>2.6000000000000005</v>
      </c>
      <c r="I444" s="280">
        <v>2.7</v>
      </c>
      <c r="J444" s="280">
        <v>2.7500000000000004</v>
      </c>
      <c r="K444" s="278">
        <v>2.65</v>
      </c>
      <c r="L444" s="278">
        <v>2.5</v>
      </c>
      <c r="M444" s="278">
        <v>58.953949999999999</v>
      </c>
    </row>
    <row r="445" spans="1:13">
      <c r="A445" s="269">
        <v>435</v>
      </c>
      <c r="B445" s="278" t="s">
        <v>536</v>
      </c>
      <c r="C445" s="278">
        <v>100.3</v>
      </c>
      <c r="D445" s="280">
        <v>100.68333333333334</v>
      </c>
      <c r="E445" s="280">
        <v>99.616666666666674</v>
      </c>
      <c r="F445" s="280">
        <v>98.933333333333337</v>
      </c>
      <c r="G445" s="280">
        <v>97.866666666666674</v>
      </c>
      <c r="H445" s="280">
        <v>101.36666666666667</v>
      </c>
      <c r="I445" s="280">
        <v>102.43333333333334</v>
      </c>
      <c r="J445" s="280">
        <v>103.11666666666667</v>
      </c>
      <c r="K445" s="278">
        <v>101.75</v>
      </c>
      <c r="L445" s="278">
        <v>100</v>
      </c>
      <c r="M445" s="278">
        <v>0.67627000000000004</v>
      </c>
    </row>
    <row r="446" spans="1:13">
      <c r="A446" s="269">
        <v>436</v>
      </c>
      <c r="B446" s="278" t="s">
        <v>537</v>
      </c>
      <c r="C446" s="278">
        <v>767.05</v>
      </c>
      <c r="D446" s="280">
        <v>779.63333333333321</v>
      </c>
      <c r="E446" s="280">
        <v>750.46666666666647</v>
      </c>
      <c r="F446" s="280">
        <v>733.88333333333321</v>
      </c>
      <c r="G446" s="280">
        <v>704.71666666666647</v>
      </c>
      <c r="H446" s="280">
        <v>796.21666666666647</v>
      </c>
      <c r="I446" s="280">
        <v>825.38333333333321</v>
      </c>
      <c r="J446" s="280">
        <v>841.96666666666647</v>
      </c>
      <c r="K446" s="278">
        <v>808.8</v>
      </c>
      <c r="L446" s="278">
        <v>763.05</v>
      </c>
      <c r="M446" s="278">
        <v>0.24159</v>
      </c>
    </row>
    <row r="447" spans="1:13">
      <c r="A447" s="269">
        <v>437</v>
      </c>
      <c r="B447" s="278" t="s">
        <v>283</v>
      </c>
      <c r="C447" s="278">
        <v>335.4</v>
      </c>
      <c r="D447" s="280">
        <v>336.11666666666662</v>
      </c>
      <c r="E447" s="280">
        <v>330.73333333333323</v>
      </c>
      <c r="F447" s="280">
        <v>326.06666666666661</v>
      </c>
      <c r="G447" s="280">
        <v>320.68333333333322</v>
      </c>
      <c r="H447" s="280">
        <v>340.78333333333325</v>
      </c>
      <c r="I447" s="280">
        <v>346.16666666666657</v>
      </c>
      <c r="J447" s="280">
        <v>350.83333333333326</v>
      </c>
      <c r="K447" s="278">
        <v>341.5</v>
      </c>
      <c r="L447" s="278">
        <v>331.45</v>
      </c>
      <c r="M447" s="278">
        <v>2.6775000000000002</v>
      </c>
    </row>
    <row r="448" spans="1:13">
      <c r="A448" s="269">
        <v>438</v>
      </c>
      <c r="B448" s="278" t="s">
        <v>543</v>
      </c>
      <c r="C448" s="278">
        <v>51.8</v>
      </c>
      <c r="D448" s="280">
        <v>52.733333333333327</v>
      </c>
      <c r="E448" s="280">
        <v>50.666666666666657</v>
      </c>
      <c r="F448" s="280">
        <v>49.533333333333331</v>
      </c>
      <c r="G448" s="280">
        <v>47.466666666666661</v>
      </c>
      <c r="H448" s="280">
        <v>53.866666666666653</v>
      </c>
      <c r="I448" s="280">
        <v>55.93333333333333</v>
      </c>
      <c r="J448" s="280">
        <v>57.066666666666649</v>
      </c>
      <c r="K448" s="278">
        <v>54.8</v>
      </c>
      <c r="L448" s="278">
        <v>51.6</v>
      </c>
      <c r="M448" s="278">
        <v>0.29558000000000001</v>
      </c>
    </row>
    <row r="449" spans="1:13">
      <c r="A449" s="269">
        <v>439</v>
      </c>
      <c r="B449" s="278" t="s">
        <v>2610</v>
      </c>
      <c r="C449" s="278">
        <v>9289.5499999999993</v>
      </c>
      <c r="D449" s="280">
        <v>9423.1833333333325</v>
      </c>
      <c r="E449" s="280">
        <v>9116.366666666665</v>
      </c>
      <c r="F449" s="280">
        <v>8943.1833333333325</v>
      </c>
      <c r="G449" s="280">
        <v>8636.366666666665</v>
      </c>
      <c r="H449" s="280">
        <v>9596.366666666665</v>
      </c>
      <c r="I449" s="280">
        <v>9903.1833333333343</v>
      </c>
      <c r="J449" s="280">
        <v>10076.366666666665</v>
      </c>
      <c r="K449" s="278">
        <v>9730</v>
      </c>
      <c r="L449" s="278">
        <v>9250</v>
      </c>
      <c r="M449" s="278">
        <v>3.5680000000000003E-2</v>
      </c>
    </row>
    <row r="450" spans="1:13">
      <c r="A450" s="269">
        <v>440</v>
      </c>
      <c r="B450" s="278" t="s">
        <v>183</v>
      </c>
      <c r="C450" s="278">
        <v>763.2</v>
      </c>
      <c r="D450" s="280">
        <v>768.94999999999993</v>
      </c>
      <c r="E450" s="280">
        <v>753.24999999999989</v>
      </c>
      <c r="F450" s="280">
        <v>743.3</v>
      </c>
      <c r="G450" s="280">
        <v>727.59999999999991</v>
      </c>
      <c r="H450" s="280">
        <v>778.89999999999986</v>
      </c>
      <c r="I450" s="280">
        <v>794.59999999999991</v>
      </c>
      <c r="J450" s="280">
        <v>804.54999999999984</v>
      </c>
      <c r="K450" s="278">
        <v>784.65</v>
      </c>
      <c r="L450" s="278">
        <v>759</v>
      </c>
      <c r="M450" s="278">
        <v>2.1596099999999998</v>
      </c>
    </row>
    <row r="451" spans="1:13">
      <c r="A451" s="269">
        <v>441</v>
      </c>
      <c r="B451" s="278" t="s">
        <v>3466</v>
      </c>
      <c r="C451" s="278">
        <v>347.1</v>
      </c>
      <c r="D451" s="280">
        <v>348.76666666666671</v>
      </c>
      <c r="E451" s="280">
        <v>341.73333333333341</v>
      </c>
      <c r="F451" s="280">
        <v>336.36666666666667</v>
      </c>
      <c r="G451" s="280">
        <v>329.33333333333337</v>
      </c>
      <c r="H451" s="280">
        <v>354.13333333333344</v>
      </c>
      <c r="I451" s="280">
        <v>361.16666666666674</v>
      </c>
      <c r="J451" s="280">
        <v>366.53333333333347</v>
      </c>
      <c r="K451" s="278">
        <v>355.8</v>
      </c>
      <c r="L451" s="278">
        <v>343.4</v>
      </c>
      <c r="M451" s="278">
        <v>41.814549999999997</v>
      </c>
    </row>
    <row r="452" spans="1:13">
      <c r="A452" s="269">
        <v>442</v>
      </c>
      <c r="B452" s="278" t="s">
        <v>544</v>
      </c>
      <c r="C452" s="278">
        <v>663.35</v>
      </c>
      <c r="D452" s="280">
        <v>668.93333333333328</v>
      </c>
      <c r="E452" s="280">
        <v>652.86666666666656</v>
      </c>
      <c r="F452" s="280">
        <v>642.38333333333333</v>
      </c>
      <c r="G452" s="280">
        <v>626.31666666666661</v>
      </c>
      <c r="H452" s="280">
        <v>679.41666666666652</v>
      </c>
      <c r="I452" s="280">
        <v>695.48333333333335</v>
      </c>
      <c r="J452" s="280">
        <v>705.96666666666647</v>
      </c>
      <c r="K452" s="278">
        <v>685</v>
      </c>
      <c r="L452" s="278">
        <v>658.45</v>
      </c>
      <c r="M452" s="278">
        <v>0.14204</v>
      </c>
    </row>
    <row r="453" spans="1:13">
      <c r="A453" s="269">
        <v>443</v>
      </c>
      <c r="B453" s="278" t="s">
        <v>184</v>
      </c>
      <c r="C453" s="278">
        <v>80.650000000000006</v>
      </c>
      <c r="D453" s="280">
        <v>81.583333333333329</v>
      </c>
      <c r="E453" s="280">
        <v>78.666666666666657</v>
      </c>
      <c r="F453" s="280">
        <v>76.683333333333323</v>
      </c>
      <c r="G453" s="280">
        <v>73.766666666666652</v>
      </c>
      <c r="H453" s="280">
        <v>83.566666666666663</v>
      </c>
      <c r="I453" s="280">
        <v>86.48333333333332</v>
      </c>
      <c r="J453" s="280">
        <v>88.466666666666669</v>
      </c>
      <c r="K453" s="278">
        <v>84.5</v>
      </c>
      <c r="L453" s="278">
        <v>79.599999999999994</v>
      </c>
      <c r="M453" s="278">
        <v>442.21575000000001</v>
      </c>
    </row>
    <row r="454" spans="1:13">
      <c r="A454" s="269">
        <v>444</v>
      </c>
      <c r="B454" s="278" t="s">
        <v>185</v>
      </c>
      <c r="C454" s="278">
        <v>33.75</v>
      </c>
      <c r="D454" s="280">
        <v>34.183333333333337</v>
      </c>
      <c r="E454" s="280">
        <v>32.966666666666676</v>
      </c>
      <c r="F454" s="280">
        <v>32.183333333333337</v>
      </c>
      <c r="G454" s="280">
        <v>30.966666666666676</v>
      </c>
      <c r="H454" s="280">
        <v>34.966666666666676</v>
      </c>
      <c r="I454" s="280">
        <v>36.183333333333344</v>
      </c>
      <c r="J454" s="280">
        <v>36.966666666666676</v>
      </c>
      <c r="K454" s="278">
        <v>35.4</v>
      </c>
      <c r="L454" s="278">
        <v>33.4</v>
      </c>
      <c r="M454" s="278">
        <v>31.167529999999999</v>
      </c>
    </row>
    <row r="455" spans="1:13">
      <c r="A455" s="269">
        <v>445</v>
      </c>
      <c r="B455" s="278" t="s">
        <v>186</v>
      </c>
      <c r="C455" s="278">
        <v>31.3</v>
      </c>
      <c r="D455" s="280">
        <v>31.216666666666669</v>
      </c>
      <c r="E455" s="280">
        <v>30.333333333333336</v>
      </c>
      <c r="F455" s="280">
        <v>29.366666666666667</v>
      </c>
      <c r="G455" s="280">
        <v>28.483333333333334</v>
      </c>
      <c r="H455" s="280">
        <v>32.183333333333337</v>
      </c>
      <c r="I455" s="280">
        <v>33.06666666666667</v>
      </c>
      <c r="J455" s="280">
        <v>34.033333333333339</v>
      </c>
      <c r="K455" s="278">
        <v>32.1</v>
      </c>
      <c r="L455" s="278">
        <v>30.25</v>
      </c>
      <c r="M455" s="278">
        <v>336.54822000000001</v>
      </c>
    </row>
    <row r="456" spans="1:13">
      <c r="A456" s="269">
        <v>446</v>
      </c>
      <c r="B456" s="278" t="s">
        <v>187</v>
      </c>
      <c r="C456" s="278">
        <v>266.60000000000002</v>
      </c>
      <c r="D456" s="280">
        <v>268.41666666666669</v>
      </c>
      <c r="E456" s="280">
        <v>260.63333333333338</v>
      </c>
      <c r="F456" s="280">
        <v>254.66666666666669</v>
      </c>
      <c r="G456" s="280">
        <v>246.88333333333338</v>
      </c>
      <c r="H456" s="280">
        <v>274.38333333333338</v>
      </c>
      <c r="I456" s="280">
        <v>282.16666666666669</v>
      </c>
      <c r="J456" s="280">
        <v>288.13333333333338</v>
      </c>
      <c r="K456" s="278">
        <v>276.2</v>
      </c>
      <c r="L456" s="278">
        <v>262.45</v>
      </c>
      <c r="M456" s="278">
        <v>116.16079999999999</v>
      </c>
    </row>
    <row r="457" spans="1:13">
      <c r="A457" s="269">
        <v>447</v>
      </c>
      <c r="B457" s="278" t="s">
        <v>2626</v>
      </c>
      <c r="C457" s="278">
        <v>16.3</v>
      </c>
      <c r="D457" s="280">
        <v>16.500000000000004</v>
      </c>
      <c r="E457" s="280">
        <v>15.900000000000006</v>
      </c>
      <c r="F457" s="280">
        <v>15.500000000000004</v>
      </c>
      <c r="G457" s="280">
        <v>14.900000000000006</v>
      </c>
      <c r="H457" s="280">
        <v>16.900000000000006</v>
      </c>
      <c r="I457" s="280">
        <v>17.500000000000007</v>
      </c>
      <c r="J457" s="280">
        <v>17.900000000000006</v>
      </c>
      <c r="K457" s="278">
        <v>17.100000000000001</v>
      </c>
      <c r="L457" s="278">
        <v>16.100000000000001</v>
      </c>
      <c r="M457" s="278">
        <v>17.543610000000001</v>
      </c>
    </row>
    <row r="458" spans="1:13">
      <c r="A458" s="269">
        <v>448</v>
      </c>
      <c r="B458" s="278" t="s">
        <v>538</v>
      </c>
      <c r="C458" s="278">
        <v>567</v>
      </c>
      <c r="D458" s="280">
        <v>575.69999999999993</v>
      </c>
      <c r="E458" s="280">
        <v>544.44999999999982</v>
      </c>
      <c r="F458" s="280">
        <v>521.89999999999986</v>
      </c>
      <c r="G458" s="280">
        <v>490.64999999999975</v>
      </c>
      <c r="H458" s="280">
        <v>598.24999999999989</v>
      </c>
      <c r="I458" s="280">
        <v>629.50000000000011</v>
      </c>
      <c r="J458" s="280">
        <v>652.04999999999995</v>
      </c>
      <c r="K458" s="278">
        <v>606.95000000000005</v>
      </c>
      <c r="L458" s="278">
        <v>553.15</v>
      </c>
      <c r="M458" s="278">
        <v>0.49619999999999997</v>
      </c>
    </row>
    <row r="459" spans="1:13">
      <c r="A459" s="269">
        <v>449</v>
      </c>
      <c r="B459" s="278" t="s">
        <v>539</v>
      </c>
      <c r="C459" s="278">
        <v>359.75</v>
      </c>
      <c r="D459" s="280">
        <v>361.9666666666667</v>
      </c>
      <c r="E459" s="280">
        <v>354.03333333333342</v>
      </c>
      <c r="F459" s="280">
        <v>348.31666666666672</v>
      </c>
      <c r="G459" s="280">
        <v>340.38333333333344</v>
      </c>
      <c r="H459" s="280">
        <v>367.68333333333339</v>
      </c>
      <c r="I459" s="280">
        <v>375.61666666666667</v>
      </c>
      <c r="J459" s="280">
        <v>381.33333333333337</v>
      </c>
      <c r="K459" s="278">
        <v>369.9</v>
      </c>
      <c r="L459" s="278">
        <v>356.25</v>
      </c>
      <c r="M459" s="278">
        <v>1.315E-2</v>
      </c>
    </row>
    <row r="460" spans="1:13">
      <c r="A460" s="269">
        <v>450</v>
      </c>
      <c r="B460" s="278" t="s">
        <v>188</v>
      </c>
      <c r="C460" s="278">
        <v>1945.6</v>
      </c>
      <c r="D460" s="280">
        <v>1923.55</v>
      </c>
      <c r="E460" s="280">
        <v>1894.1499999999999</v>
      </c>
      <c r="F460" s="280">
        <v>1842.6999999999998</v>
      </c>
      <c r="G460" s="280">
        <v>1813.2999999999997</v>
      </c>
      <c r="H460" s="280">
        <v>1975</v>
      </c>
      <c r="I460" s="280">
        <v>2004.4</v>
      </c>
      <c r="J460" s="280">
        <v>2055.8500000000004</v>
      </c>
      <c r="K460" s="278">
        <v>1952.95</v>
      </c>
      <c r="L460" s="278">
        <v>1872.1</v>
      </c>
      <c r="M460" s="278">
        <v>37.278959999999998</v>
      </c>
    </row>
    <row r="461" spans="1:13">
      <c r="A461" s="269">
        <v>451</v>
      </c>
      <c r="B461" s="278" t="s">
        <v>545</v>
      </c>
      <c r="C461" s="278">
        <v>1484.8</v>
      </c>
      <c r="D461" s="280">
        <v>1473.2666666666667</v>
      </c>
      <c r="E461" s="280">
        <v>1431.5333333333333</v>
      </c>
      <c r="F461" s="280">
        <v>1378.2666666666667</v>
      </c>
      <c r="G461" s="280">
        <v>1336.5333333333333</v>
      </c>
      <c r="H461" s="280">
        <v>1526.5333333333333</v>
      </c>
      <c r="I461" s="280">
        <v>1568.2666666666664</v>
      </c>
      <c r="J461" s="280">
        <v>1621.5333333333333</v>
      </c>
      <c r="K461" s="278">
        <v>1515</v>
      </c>
      <c r="L461" s="278">
        <v>1420</v>
      </c>
      <c r="M461" s="278">
        <v>6.8589999999999998E-2</v>
      </c>
    </row>
    <row r="462" spans="1:13">
      <c r="A462" s="269">
        <v>452</v>
      </c>
      <c r="B462" s="278" t="s">
        <v>189</v>
      </c>
      <c r="C462" s="278">
        <v>504.05</v>
      </c>
      <c r="D462" s="280">
        <v>506.84999999999997</v>
      </c>
      <c r="E462" s="280">
        <v>498.69999999999993</v>
      </c>
      <c r="F462" s="280">
        <v>493.34999999999997</v>
      </c>
      <c r="G462" s="280">
        <v>485.19999999999993</v>
      </c>
      <c r="H462" s="280">
        <v>512.19999999999993</v>
      </c>
      <c r="I462" s="280">
        <v>520.34999999999991</v>
      </c>
      <c r="J462" s="280">
        <v>525.69999999999993</v>
      </c>
      <c r="K462" s="278">
        <v>515</v>
      </c>
      <c r="L462" s="278">
        <v>501.5</v>
      </c>
      <c r="M462" s="278">
        <v>32.839829999999999</v>
      </c>
    </row>
    <row r="463" spans="1:13">
      <c r="A463" s="269">
        <v>453</v>
      </c>
      <c r="B463" s="278" t="s">
        <v>546</v>
      </c>
      <c r="C463" s="278">
        <v>181.05</v>
      </c>
      <c r="D463" s="280">
        <v>186.91666666666666</v>
      </c>
      <c r="E463" s="280">
        <v>174.13333333333333</v>
      </c>
      <c r="F463" s="280">
        <v>167.21666666666667</v>
      </c>
      <c r="G463" s="280">
        <v>154.43333333333334</v>
      </c>
      <c r="H463" s="280">
        <v>193.83333333333331</v>
      </c>
      <c r="I463" s="280">
        <v>206.61666666666667</v>
      </c>
      <c r="J463" s="280">
        <v>213.5333333333333</v>
      </c>
      <c r="K463" s="278">
        <v>199.7</v>
      </c>
      <c r="L463" s="278">
        <v>180</v>
      </c>
      <c r="M463" s="278">
        <v>3.2199999999999999E-2</v>
      </c>
    </row>
    <row r="464" spans="1:13">
      <c r="A464" s="269">
        <v>454</v>
      </c>
      <c r="B464" s="278" t="s">
        <v>547</v>
      </c>
      <c r="C464" s="278">
        <v>700.1</v>
      </c>
      <c r="D464" s="280">
        <v>700.06666666666661</v>
      </c>
      <c r="E464" s="280">
        <v>692.03333333333319</v>
      </c>
      <c r="F464" s="280">
        <v>683.96666666666658</v>
      </c>
      <c r="G464" s="280">
        <v>675.93333333333317</v>
      </c>
      <c r="H464" s="280">
        <v>708.13333333333321</v>
      </c>
      <c r="I464" s="280">
        <v>716.16666666666652</v>
      </c>
      <c r="J464" s="280">
        <v>724.23333333333323</v>
      </c>
      <c r="K464" s="278">
        <v>708.1</v>
      </c>
      <c r="L464" s="278">
        <v>692</v>
      </c>
      <c r="M464" s="278">
        <v>2.9274200000000001</v>
      </c>
    </row>
    <row r="465" spans="1:13">
      <c r="A465" s="269">
        <v>455</v>
      </c>
      <c r="B465" s="278" t="s">
        <v>548</v>
      </c>
      <c r="C465" s="278">
        <v>503.2</v>
      </c>
      <c r="D465" s="280">
        <v>508.43333333333339</v>
      </c>
      <c r="E465" s="280">
        <v>493.86666666666679</v>
      </c>
      <c r="F465" s="280">
        <v>484.53333333333342</v>
      </c>
      <c r="G465" s="280">
        <v>469.96666666666681</v>
      </c>
      <c r="H465" s="280">
        <v>517.76666666666677</v>
      </c>
      <c r="I465" s="280">
        <v>532.33333333333337</v>
      </c>
      <c r="J465" s="280">
        <v>541.66666666666674</v>
      </c>
      <c r="K465" s="278">
        <v>523</v>
      </c>
      <c r="L465" s="278">
        <v>499.1</v>
      </c>
      <c r="M465" s="278">
        <v>1.8205100000000001</v>
      </c>
    </row>
    <row r="466" spans="1:13">
      <c r="A466" s="269">
        <v>456</v>
      </c>
      <c r="B466" s="278" t="s">
        <v>553</v>
      </c>
      <c r="C466" s="278">
        <v>317.60000000000002</v>
      </c>
      <c r="D466" s="280">
        <v>325.0333333333333</v>
      </c>
      <c r="E466" s="280">
        <v>307.61666666666662</v>
      </c>
      <c r="F466" s="280">
        <v>297.63333333333333</v>
      </c>
      <c r="G466" s="280">
        <v>280.21666666666664</v>
      </c>
      <c r="H466" s="280">
        <v>335.01666666666659</v>
      </c>
      <c r="I466" s="280">
        <v>352.43333333333334</v>
      </c>
      <c r="J466" s="280">
        <v>362.41666666666657</v>
      </c>
      <c r="K466" s="278">
        <v>342.45</v>
      </c>
      <c r="L466" s="278">
        <v>315.05</v>
      </c>
      <c r="M466" s="278">
        <v>0.39574999999999999</v>
      </c>
    </row>
    <row r="467" spans="1:13">
      <c r="A467" s="269">
        <v>457</v>
      </c>
      <c r="B467" s="278" t="s">
        <v>549</v>
      </c>
      <c r="C467" s="278">
        <v>29.05</v>
      </c>
      <c r="D467" s="280">
        <v>29.349999999999998</v>
      </c>
      <c r="E467" s="280">
        <v>27.899999999999995</v>
      </c>
      <c r="F467" s="280">
        <v>26.749999999999996</v>
      </c>
      <c r="G467" s="280">
        <v>25.299999999999994</v>
      </c>
      <c r="H467" s="280">
        <v>30.499999999999996</v>
      </c>
      <c r="I467" s="280">
        <v>31.95</v>
      </c>
      <c r="J467" s="280">
        <v>33.099999999999994</v>
      </c>
      <c r="K467" s="278">
        <v>30.8</v>
      </c>
      <c r="L467" s="278">
        <v>28.2</v>
      </c>
      <c r="M467" s="278">
        <v>0.87695999999999996</v>
      </c>
    </row>
    <row r="468" spans="1:13">
      <c r="A468" s="269">
        <v>458</v>
      </c>
      <c r="B468" s="278" t="s">
        <v>550</v>
      </c>
      <c r="C468" s="278">
        <v>773.05</v>
      </c>
      <c r="D468" s="280">
        <v>776.5</v>
      </c>
      <c r="E468" s="280">
        <v>751</v>
      </c>
      <c r="F468" s="280">
        <v>728.95</v>
      </c>
      <c r="G468" s="280">
        <v>703.45</v>
      </c>
      <c r="H468" s="280">
        <v>798.55</v>
      </c>
      <c r="I468" s="280">
        <v>824.05</v>
      </c>
      <c r="J468" s="280">
        <v>846.09999999999991</v>
      </c>
      <c r="K468" s="278">
        <v>802</v>
      </c>
      <c r="L468" s="278">
        <v>754.45</v>
      </c>
      <c r="M468" s="278">
        <v>0.19497999999999999</v>
      </c>
    </row>
    <row r="469" spans="1:13">
      <c r="A469" s="269">
        <v>459</v>
      </c>
      <c r="B469" s="278" t="s">
        <v>190</v>
      </c>
      <c r="C469" s="278">
        <v>817.3</v>
      </c>
      <c r="D469" s="280">
        <v>824.1</v>
      </c>
      <c r="E469" s="280">
        <v>803.2</v>
      </c>
      <c r="F469" s="280">
        <v>789.1</v>
      </c>
      <c r="G469" s="280">
        <v>768.2</v>
      </c>
      <c r="H469" s="280">
        <v>838.2</v>
      </c>
      <c r="I469" s="280">
        <v>859.09999999999991</v>
      </c>
      <c r="J469" s="280">
        <v>873.2</v>
      </c>
      <c r="K469" s="278">
        <v>845</v>
      </c>
      <c r="L469" s="278">
        <v>810</v>
      </c>
      <c r="M469" s="278">
        <v>46.347940000000001</v>
      </c>
    </row>
    <row r="470" spans="1:13">
      <c r="A470" s="269">
        <v>460</v>
      </c>
      <c r="B470" s="278" t="s">
        <v>191</v>
      </c>
      <c r="C470" s="278">
        <v>2497.25</v>
      </c>
      <c r="D470" s="280">
        <v>2497.6333333333332</v>
      </c>
      <c r="E470" s="280">
        <v>2465.6166666666663</v>
      </c>
      <c r="F470" s="280">
        <v>2433.9833333333331</v>
      </c>
      <c r="G470" s="280">
        <v>2401.9666666666662</v>
      </c>
      <c r="H470" s="280">
        <v>2529.2666666666664</v>
      </c>
      <c r="I470" s="280">
        <v>2561.2833333333328</v>
      </c>
      <c r="J470" s="280">
        <v>2592.9166666666665</v>
      </c>
      <c r="K470" s="278">
        <v>2529.65</v>
      </c>
      <c r="L470" s="278">
        <v>2466</v>
      </c>
      <c r="M470" s="278">
        <v>9.9183699999999995</v>
      </c>
    </row>
    <row r="471" spans="1:13">
      <c r="A471" s="269">
        <v>461</v>
      </c>
      <c r="B471" s="278" t="s">
        <v>192</v>
      </c>
      <c r="C471" s="278">
        <v>296.64999999999998</v>
      </c>
      <c r="D471" s="280">
        <v>299.10000000000002</v>
      </c>
      <c r="E471" s="280">
        <v>291.90000000000003</v>
      </c>
      <c r="F471" s="280">
        <v>287.15000000000003</v>
      </c>
      <c r="G471" s="280">
        <v>279.95000000000005</v>
      </c>
      <c r="H471" s="280">
        <v>303.85000000000002</v>
      </c>
      <c r="I471" s="280">
        <v>311.05000000000007</v>
      </c>
      <c r="J471" s="280">
        <v>315.8</v>
      </c>
      <c r="K471" s="278">
        <v>306.3</v>
      </c>
      <c r="L471" s="278">
        <v>294.35000000000002</v>
      </c>
      <c r="M471" s="278">
        <v>11.002750000000001</v>
      </c>
    </row>
    <row r="472" spans="1:13">
      <c r="A472" s="269">
        <v>462</v>
      </c>
      <c r="B472" s="278" t="s">
        <v>551</v>
      </c>
      <c r="C472" s="278">
        <v>414.5</v>
      </c>
      <c r="D472" s="280">
        <v>420.06666666666666</v>
      </c>
      <c r="E472" s="280">
        <v>400.2833333333333</v>
      </c>
      <c r="F472" s="280">
        <v>386.06666666666666</v>
      </c>
      <c r="G472" s="280">
        <v>366.2833333333333</v>
      </c>
      <c r="H472" s="280">
        <v>434.2833333333333</v>
      </c>
      <c r="I472" s="280">
        <v>454.06666666666672</v>
      </c>
      <c r="J472" s="280">
        <v>468.2833333333333</v>
      </c>
      <c r="K472" s="278">
        <v>439.85</v>
      </c>
      <c r="L472" s="278">
        <v>405.85</v>
      </c>
      <c r="M472" s="278">
        <v>3.8108200000000001</v>
      </c>
    </row>
    <row r="473" spans="1:13">
      <c r="A473" s="269">
        <v>463</v>
      </c>
      <c r="B473" s="278" t="s">
        <v>552</v>
      </c>
      <c r="C473" s="278">
        <v>4.8</v>
      </c>
      <c r="D473" s="280">
        <v>4.8666666666666671</v>
      </c>
      <c r="E473" s="280">
        <v>4.7333333333333343</v>
      </c>
      <c r="F473" s="280">
        <v>4.666666666666667</v>
      </c>
      <c r="G473" s="280">
        <v>4.5333333333333341</v>
      </c>
      <c r="H473" s="280">
        <v>4.9333333333333345</v>
      </c>
      <c r="I473" s="280">
        <v>5.0666666666666673</v>
      </c>
      <c r="J473" s="280">
        <v>5.1333333333333346</v>
      </c>
      <c r="K473" s="278">
        <v>5</v>
      </c>
      <c r="L473" s="278">
        <v>4.8</v>
      </c>
      <c r="M473" s="278">
        <v>60.945369999999997</v>
      </c>
    </row>
    <row r="474" spans="1:13">
      <c r="A474" s="269">
        <v>464</v>
      </c>
      <c r="B474" s="278" t="s">
        <v>705</v>
      </c>
      <c r="C474" s="278">
        <v>61.55</v>
      </c>
      <c r="D474" s="280">
        <v>62.883333333333326</v>
      </c>
      <c r="E474" s="280">
        <v>58.866666666666646</v>
      </c>
      <c r="F474" s="280">
        <v>56.183333333333323</v>
      </c>
      <c r="G474" s="280">
        <v>52.166666666666643</v>
      </c>
      <c r="H474" s="280">
        <v>65.566666666666649</v>
      </c>
      <c r="I474" s="280">
        <v>69.583333333333329</v>
      </c>
      <c r="J474" s="280">
        <v>72.266666666666652</v>
      </c>
      <c r="K474" s="278">
        <v>66.900000000000006</v>
      </c>
      <c r="L474" s="278">
        <v>60.2</v>
      </c>
      <c r="M474" s="278">
        <v>0.22416</v>
      </c>
    </row>
    <row r="475" spans="1:13">
      <c r="A475" s="269">
        <v>465</v>
      </c>
      <c r="B475" s="278" t="s">
        <v>540</v>
      </c>
      <c r="C475" s="278">
        <v>4717.5</v>
      </c>
      <c r="D475" s="280">
        <v>4754.1833333333334</v>
      </c>
      <c r="E475" s="280">
        <v>4668.416666666667</v>
      </c>
      <c r="F475" s="280">
        <v>4619.3333333333339</v>
      </c>
      <c r="G475" s="280">
        <v>4533.5666666666675</v>
      </c>
      <c r="H475" s="280">
        <v>4803.2666666666664</v>
      </c>
      <c r="I475" s="280">
        <v>4889.0333333333328</v>
      </c>
      <c r="J475" s="280">
        <v>4938.1166666666659</v>
      </c>
      <c r="K475" s="278">
        <v>4839.95</v>
      </c>
      <c r="L475" s="278">
        <v>4705.1000000000004</v>
      </c>
      <c r="M475" s="278">
        <v>2.657E-2</v>
      </c>
    </row>
    <row r="476" spans="1:13">
      <c r="A476" s="269">
        <v>466</v>
      </c>
      <c r="B476" s="246" t="s">
        <v>542</v>
      </c>
      <c r="C476" s="278">
        <v>21.85</v>
      </c>
      <c r="D476" s="280">
        <v>22.033333333333331</v>
      </c>
      <c r="E476" s="280">
        <v>20.966666666666661</v>
      </c>
      <c r="F476" s="280">
        <v>20.083333333333329</v>
      </c>
      <c r="G476" s="280">
        <v>19.016666666666659</v>
      </c>
      <c r="H476" s="280">
        <v>22.916666666666664</v>
      </c>
      <c r="I476" s="280">
        <v>23.983333333333334</v>
      </c>
      <c r="J476" s="280">
        <v>24.866666666666667</v>
      </c>
      <c r="K476" s="278">
        <v>23.1</v>
      </c>
      <c r="L476" s="278">
        <v>21.15</v>
      </c>
      <c r="M476" s="278">
        <v>83.853970000000004</v>
      </c>
    </row>
    <row r="477" spans="1:13">
      <c r="A477" s="269">
        <v>467</v>
      </c>
      <c r="B477" s="246" t="s">
        <v>193</v>
      </c>
      <c r="C477" s="278">
        <v>305.8</v>
      </c>
      <c r="D477" s="280">
        <v>316.43333333333334</v>
      </c>
      <c r="E477" s="280">
        <v>291.86666666666667</v>
      </c>
      <c r="F477" s="280">
        <v>277.93333333333334</v>
      </c>
      <c r="G477" s="280">
        <v>253.36666666666667</v>
      </c>
      <c r="H477" s="280">
        <v>330.36666666666667</v>
      </c>
      <c r="I477" s="280">
        <v>354.93333333333339</v>
      </c>
      <c r="J477" s="280">
        <v>368.86666666666667</v>
      </c>
      <c r="K477" s="278">
        <v>341</v>
      </c>
      <c r="L477" s="278">
        <v>302.5</v>
      </c>
      <c r="M477" s="278">
        <v>42.323799999999999</v>
      </c>
    </row>
    <row r="478" spans="1:13">
      <c r="A478" s="269">
        <v>468</v>
      </c>
      <c r="B478" s="246" t="s">
        <v>541</v>
      </c>
      <c r="C478" s="278">
        <v>169.45</v>
      </c>
      <c r="D478" s="280">
        <v>171.54999999999998</v>
      </c>
      <c r="E478" s="280">
        <v>165.09999999999997</v>
      </c>
      <c r="F478" s="280">
        <v>160.74999999999997</v>
      </c>
      <c r="G478" s="280">
        <v>154.29999999999995</v>
      </c>
      <c r="H478" s="280">
        <v>175.89999999999998</v>
      </c>
      <c r="I478" s="280">
        <v>182.34999999999997</v>
      </c>
      <c r="J478" s="280">
        <v>186.7</v>
      </c>
      <c r="K478" s="278">
        <v>178</v>
      </c>
      <c r="L478" s="278">
        <v>167.2</v>
      </c>
      <c r="M478" s="278">
        <v>0.34993000000000002</v>
      </c>
    </row>
    <row r="479" spans="1:13">
      <c r="A479" s="269">
        <v>469</v>
      </c>
      <c r="B479" s="246" t="s">
        <v>194</v>
      </c>
      <c r="C479" s="278">
        <v>880.9</v>
      </c>
      <c r="D479" s="280">
        <v>894.80000000000007</v>
      </c>
      <c r="E479" s="280">
        <v>861.60000000000014</v>
      </c>
      <c r="F479" s="280">
        <v>842.30000000000007</v>
      </c>
      <c r="G479" s="280">
        <v>809.10000000000014</v>
      </c>
      <c r="H479" s="280">
        <v>914.10000000000014</v>
      </c>
      <c r="I479" s="280">
        <v>947.30000000000018</v>
      </c>
      <c r="J479" s="280">
        <v>966.60000000000014</v>
      </c>
      <c r="K479" s="278">
        <v>928</v>
      </c>
      <c r="L479" s="278">
        <v>875.5</v>
      </c>
      <c r="M479" s="278">
        <v>5.6060800000000004</v>
      </c>
    </row>
    <row r="480" spans="1:13">
      <c r="A480" s="269">
        <v>470</v>
      </c>
      <c r="B480" s="246" t="s">
        <v>554</v>
      </c>
      <c r="C480" s="278">
        <v>11.25</v>
      </c>
      <c r="D480" s="280">
        <v>11.433333333333332</v>
      </c>
      <c r="E480" s="280">
        <v>11.016666666666664</v>
      </c>
      <c r="F480" s="280">
        <v>10.783333333333331</v>
      </c>
      <c r="G480" s="280">
        <v>10.366666666666664</v>
      </c>
      <c r="H480" s="280">
        <v>11.666666666666664</v>
      </c>
      <c r="I480" s="280">
        <v>12.083333333333332</v>
      </c>
      <c r="J480" s="280">
        <v>12.316666666666665</v>
      </c>
      <c r="K480" s="278">
        <v>11.85</v>
      </c>
      <c r="L480" s="278">
        <v>11.2</v>
      </c>
      <c r="M480" s="278">
        <v>6.0412999999999997</v>
      </c>
    </row>
    <row r="481" spans="1:13">
      <c r="A481" s="269">
        <v>471</v>
      </c>
      <c r="B481" s="246" t="s">
        <v>555</v>
      </c>
      <c r="C481" s="278">
        <v>168.05</v>
      </c>
      <c r="D481" s="280">
        <v>168.3</v>
      </c>
      <c r="E481" s="280">
        <v>164.95000000000002</v>
      </c>
      <c r="F481" s="280">
        <v>161.85</v>
      </c>
      <c r="G481" s="280">
        <v>158.5</v>
      </c>
      <c r="H481" s="280">
        <v>171.40000000000003</v>
      </c>
      <c r="I481" s="280">
        <v>174.75000000000006</v>
      </c>
      <c r="J481" s="280">
        <v>177.85000000000005</v>
      </c>
      <c r="K481" s="278">
        <v>171.65</v>
      </c>
      <c r="L481" s="278">
        <v>165.2</v>
      </c>
      <c r="M481" s="278">
        <v>0.38333</v>
      </c>
    </row>
    <row r="482" spans="1:13">
      <c r="A482" s="269">
        <v>472</v>
      </c>
      <c r="B482" s="246" t="s">
        <v>195</v>
      </c>
      <c r="C482" s="278">
        <v>153.6</v>
      </c>
      <c r="D482" s="280">
        <v>158.36666666666667</v>
      </c>
      <c r="E482" s="280">
        <v>146.73333333333335</v>
      </c>
      <c r="F482" s="278">
        <v>139.86666666666667</v>
      </c>
      <c r="G482" s="280">
        <v>128.23333333333335</v>
      </c>
      <c r="H482" s="280">
        <v>165.23333333333335</v>
      </c>
      <c r="I482" s="278">
        <v>176.86666666666667</v>
      </c>
      <c r="J482" s="280">
        <v>183.73333333333335</v>
      </c>
      <c r="K482" s="280">
        <v>170</v>
      </c>
      <c r="L482" s="278">
        <v>151.5</v>
      </c>
      <c r="M482" s="280">
        <v>67.873109999999997</v>
      </c>
    </row>
    <row r="483" spans="1:13">
      <c r="A483" s="269">
        <v>473</v>
      </c>
      <c r="B483" s="246" t="s">
        <v>196</v>
      </c>
      <c r="C483" s="278">
        <v>3307.8</v>
      </c>
      <c r="D483" s="280">
        <v>3392.5833333333335</v>
      </c>
      <c r="E483" s="280">
        <v>3196.3166666666671</v>
      </c>
      <c r="F483" s="278">
        <v>3084.8333333333335</v>
      </c>
      <c r="G483" s="280">
        <v>2888.5666666666671</v>
      </c>
      <c r="H483" s="280">
        <v>3504.0666666666671</v>
      </c>
      <c r="I483" s="278">
        <v>3700.3333333333335</v>
      </c>
      <c r="J483" s="280">
        <v>3811.8166666666671</v>
      </c>
      <c r="K483" s="280">
        <v>3588.85</v>
      </c>
      <c r="L483" s="278">
        <v>3281.1</v>
      </c>
      <c r="M483" s="280">
        <v>8.1769700000000007</v>
      </c>
    </row>
    <row r="484" spans="1:13">
      <c r="A484" s="269">
        <v>474</v>
      </c>
      <c r="B484" s="246" t="s">
        <v>197</v>
      </c>
      <c r="C484" s="246">
        <v>23.6</v>
      </c>
      <c r="D484" s="290">
        <v>23.833333333333332</v>
      </c>
      <c r="E484" s="290">
        <v>22.966666666666665</v>
      </c>
      <c r="F484" s="290">
        <v>22.333333333333332</v>
      </c>
      <c r="G484" s="290">
        <v>21.466666666666665</v>
      </c>
      <c r="H484" s="290">
        <v>24.466666666666665</v>
      </c>
      <c r="I484" s="290">
        <v>25.333333333333332</v>
      </c>
      <c r="J484" s="290">
        <v>25.966666666666665</v>
      </c>
      <c r="K484" s="290">
        <v>24.7</v>
      </c>
      <c r="L484" s="290">
        <v>23.2</v>
      </c>
      <c r="M484" s="290">
        <v>40.699919999999999</v>
      </c>
    </row>
    <row r="485" spans="1:13">
      <c r="A485" s="269">
        <v>475</v>
      </c>
      <c r="B485" s="246" t="s">
        <v>198</v>
      </c>
      <c r="C485" s="246">
        <v>375.8</v>
      </c>
      <c r="D485" s="290">
        <v>375.3</v>
      </c>
      <c r="E485" s="290">
        <v>365.90000000000003</v>
      </c>
      <c r="F485" s="290">
        <v>356</v>
      </c>
      <c r="G485" s="290">
        <v>346.6</v>
      </c>
      <c r="H485" s="290">
        <v>385.20000000000005</v>
      </c>
      <c r="I485" s="290">
        <v>394.6</v>
      </c>
      <c r="J485" s="290">
        <v>404.50000000000006</v>
      </c>
      <c r="K485" s="290">
        <v>384.7</v>
      </c>
      <c r="L485" s="290">
        <v>365.4</v>
      </c>
      <c r="M485" s="290">
        <v>54.969929999999998</v>
      </c>
    </row>
    <row r="486" spans="1:13">
      <c r="A486" s="269">
        <v>476</v>
      </c>
      <c r="B486" s="246" t="s">
        <v>561</v>
      </c>
      <c r="C486" s="290">
        <v>989.35</v>
      </c>
      <c r="D486" s="290">
        <v>996.44999999999993</v>
      </c>
      <c r="E486" s="290">
        <v>977.89999999999986</v>
      </c>
      <c r="F486" s="290">
        <v>966.44999999999993</v>
      </c>
      <c r="G486" s="290">
        <v>947.89999999999986</v>
      </c>
      <c r="H486" s="290">
        <v>1007.8999999999999</v>
      </c>
      <c r="I486" s="290">
        <v>1026.4499999999998</v>
      </c>
      <c r="J486" s="290">
        <v>1037.8999999999999</v>
      </c>
      <c r="K486" s="290">
        <v>1015</v>
      </c>
      <c r="L486" s="290">
        <v>985</v>
      </c>
      <c r="M486" s="290">
        <v>7.5029999999999999E-2</v>
      </c>
    </row>
    <row r="487" spans="1:13">
      <c r="A487" s="269">
        <v>477</v>
      </c>
      <c r="B487" s="246" t="s">
        <v>562</v>
      </c>
      <c r="C487" s="290">
        <v>26.45</v>
      </c>
      <c r="D487" s="290">
        <v>26.283333333333331</v>
      </c>
      <c r="E487" s="290">
        <v>25.766666666666662</v>
      </c>
      <c r="F487" s="290">
        <v>25.083333333333332</v>
      </c>
      <c r="G487" s="290">
        <v>24.566666666666663</v>
      </c>
      <c r="H487" s="290">
        <v>26.966666666666661</v>
      </c>
      <c r="I487" s="290">
        <v>27.483333333333327</v>
      </c>
      <c r="J487" s="290">
        <v>28.166666666666661</v>
      </c>
      <c r="K487" s="290">
        <v>26.8</v>
      </c>
      <c r="L487" s="290">
        <v>25.6</v>
      </c>
      <c r="M487" s="290">
        <v>17.956720000000001</v>
      </c>
    </row>
    <row r="488" spans="1:13">
      <c r="A488" s="269">
        <v>478</v>
      </c>
      <c r="B488" s="246" t="s">
        <v>286</v>
      </c>
      <c r="C488" s="290">
        <v>130.44999999999999</v>
      </c>
      <c r="D488" s="290">
        <v>133.03333333333333</v>
      </c>
      <c r="E488" s="290">
        <v>127.41666666666666</v>
      </c>
      <c r="F488" s="290">
        <v>124.38333333333333</v>
      </c>
      <c r="G488" s="290">
        <v>118.76666666666665</v>
      </c>
      <c r="H488" s="290">
        <v>136.06666666666666</v>
      </c>
      <c r="I488" s="290">
        <v>141.68333333333334</v>
      </c>
      <c r="J488" s="290">
        <v>144.71666666666667</v>
      </c>
      <c r="K488" s="290">
        <v>138.65</v>
      </c>
      <c r="L488" s="290">
        <v>130</v>
      </c>
      <c r="M488" s="290">
        <v>0.82571000000000006</v>
      </c>
    </row>
    <row r="489" spans="1:13">
      <c r="A489" s="269">
        <v>479</v>
      </c>
      <c r="B489" s="246" t="s">
        <v>564</v>
      </c>
      <c r="C489" s="290">
        <v>626.70000000000005</v>
      </c>
      <c r="D489" s="290">
        <v>624.86666666666667</v>
      </c>
      <c r="E489" s="290">
        <v>612.83333333333337</v>
      </c>
      <c r="F489" s="290">
        <v>598.9666666666667</v>
      </c>
      <c r="G489" s="290">
        <v>586.93333333333339</v>
      </c>
      <c r="H489" s="290">
        <v>638.73333333333335</v>
      </c>
      <c r="I489" s="290">
        <v>650.76666666666665</v>
      </c>
      <c r="J489" s="290">
        <v>664.63333333333333</v>
      </c>
      <c r="K489" s="290">
        <v>636.9</v>
      </c>
      <c r="L489" s="290">
        <v>611</v>
      </c>
      <c r="M489" s="290">
        <v>1.4028</v>
      </c>
    </row>
    <row r="490" spans="1:13">
      <c r="A490" s="269">
        <v>480</v>
      </c>
      <c r="B490" s="246" t="s">
        <v>199</v>
      </c>
      <c r="C490" s="290">
        <v>92.5</v>
      </c>
      <c r="D490" s="290">
        <v>92.75</v>
      </c>
      <c r="E490" s="290">
        <v>89.85</v>
      </c>
      <c r="F490" s="290">
        <v>87.199999999999989</v>
      </c>
      <c r="G490" s="290">
        <v>84.299999999999983</v>
      </c>
      <c r="H490" s="290">
        <v>95.4</v>
      </c>
      <c r="I490" s="290">
        <v>98.300000000000011</v>
      </c>
      <c r="J490" s="290">
        <v>100.95000000000002</v>
      </c>
      <c r="K490" s="290">
        <v>95.65</v>
      </c>
      <c r="L490" s="290">
        <v>90.1</v>
      </c>
      <c r="M490" s="290">
        <v>880.08676000000003</v>
      </c>
    </row>
    <row r="491" spans="1:13">
      <c r="A491" s="269">
        <v>481</v>
      </c>
      <c r="B491" s="246" t="s">
        <v>565</v>
      </c>
      <c r="C491" s="290">
        <v>1003.8</v>
      </c>
      <c r="D491" s="290">
        <v>1017.1333333333332</v>
      </c>
      <c r="E491" s="290">
        <v>978.66666666666652</v>
      </c>
      <c r="F491" s="290">
        <v>953.5333333333333</v>
      </c>
      <c r="G491" s="290">
        <v>915.06666666666661</v>
      </c>
      <c r="H491" s="290">
        <v>1042.2666666666664</v>
      </c>
      <c r="I491" s="290">
        <v>1080.7333333333331</v>
      </c>
      <c r="J491" s="290">
        <v>1105.8666666666663</v>
      </c>
      <c r="K491" s="290">
        <v>1055.5999999999999</v>
      </c>
      <c r="L491" s="290">
        <v>992</v>
      </c>
      <c r="M491" s="290">
        <v>0.28682999999999997</v>
      </c>
    </row>
    <row r="492" spans="1:13">
      <c r="A492" s="269">
        <v>482</v>
      </c>
      <c r="B492" s="246" t="s">
        <v>285</v>
      </c>
      <c r="C492" s="290">
        <v>172.65</v>
      </c>
      <c r="D492" s="290">
        <v>174.63333333333333</v>
      </c>
      <c r="E492" s="290">
        <v>169.26666666666665</v>
      </c>
      <c r="F492" s="290">
        <v>165.88333333333333</v>
      </c>
      <c r="G492" s="290">
        <v>160.51666666666665</v>
      </c>
      <c r="H492" s="290">
        <v>178.01666666666665</v>
      </c>
      <c r="I492" s="290">
        <v>183.38333333333333</v>
      </c>
      <c r="J492" s="290">
        <v>186.76666666666665</v>
      </c>
      <c r="K492" s="290">
        <v>180</v>
      </c>
      <c r="L492" s="290">
        <v>171.25</v>
      </c>
      <c r="M492" s="290">
        <v>2.1333299999999999</v>
      </c>
    </row>
    <row r="493" spans="1:13">
      <c r="A493" s="269">
        <v>483</v>
      </c>
      <c r="B493" s="246" t="s">
        <v>566</v>
      </c>
      <c r="C493" s="290">
        <v>939</v>
      </c>
      <c r="D493" s="290">
        <v>943.61666666666667</v>
      </c>
      <c r="E493" s="290">
        <v>917.38333333333333</v>
      </c>
      <c r="F493" s="290">
        <v>895.76666666666665</v>
      </c>
      <c r="G493" s="290">
        <v>869.5333333333333</v>
      </c>
      <c r="H493" s="290">
        <v>965.23333333333335</v>
      </c>
      <c r="I493" s="290">
        <v>991.4666666666667</v>
      </c>
      <c r="J493" s="290">
        <v>1013.0833333333334</v>
      </c>
      <c r="K493" s="290">
        <v>969.85</v>
      </c>
      <c r="L493" s="290">
        <v>922</v>
      </c>
      <c r="M493" s="290">
        <v>1.02583</v>
      </c>
    </row>
    <row r="494" spans="1:13">
      <c r="A494" s="269">
        <v>484</v>
      </c>
      <c r="B494" s="246" t="s">
        <v>557</v>
      </c>
      <c r="C494" s="290">
        <v>217.35</v>
      </c>
      <c r="D494" s="290">
        <v>218.45000000000002</v>
      </c>
      <c r="E494" s="290">
        <v>212.00000000000003</v>
      </c>
      <c r="F494" s="290">
        <v>206.65</v>
      </c>
      <c r="G494" s="290">
        <v>200.20000000000002</v>
      </c>
      <c r="H494" s="290">
        <v>223.80000000000004</v>
      </c>
      <c r="I494" s="290">
        <v>230.25000000000003</v>
      </c>
      <c r="J494" s="290">
        <v>235.60000000000005</v>
      </c>
      <c r="K494" s="290">
        <v>224.9</v>
      </c>
      <c r="L494" s="290">
        <v>213.1</v>
      </c>
      <c r="M494" s="290">
        <v>4.6525400000000001</v>
      </c>
    </row>
    <row r="495" spans="1:13">
      <c r="A495" s="269">
        <v>485</v>
      </c>
      <c r="B495" s="246" t="s">
        <v>556</v>
      </c>
      <c r="C495" s="290">
        <v>1563.3</v>
      </c>
      <c r="D495" s="290">
        <v>1571.5666666666666</v>
      </c>
      <c r="E495" s="290">
        <v>1502.2833333333333</v>
      </c>
      <c r="F495" s="290">
        <v>1441.2666666666667</v>
      </c>
      <c r="G495" s="290">
        <v>1371.9833333333333</v>
      </c>
      <c r="H495" s="290">
        <v>1632.5833333333333</v>
      </c>
      <c r="I495" s="290">
        <v>1701.8666666666666</v>
      </c>
      <c r="J495" s="290">
        <v>1762.8833333333332</v>
      </c>
      <c r="K495" s="290">
        <v>1640.85</v>
      </c>
      <c r="L495" s="290">
        <v>1510.55</v>
      </c>
      <c r="M495" s="290">
        <v>0.1532</v>
      </c>
    </row>
    <row r="496" spans="1:13">
      <c r="A496" s="269">
        <v>486</v>
      </c>
      <c r="B496" s="246" t="s">
        <v>200</v>
      </c>
      <c r="C496" s="290">
        <v>441.55</v>
      </c>
      <c r="D496" s="290">
        <v>447.91666666666669</v>
      </c>
      <c r="E496" s="290">
        <v>431.88333333333338</v>
      </c>
      <c r="F496" s="290">
        <v>422.2166666666667</v>
      </c>
      <c r="G496" s="290">
        <v>406.18333333333339</v>
      </c>
      <c r="H496" s="290">
        <v>457.58333333333337</v>
      </c>
      <c r="I496" s="290">
        <v>473.61666666666667</v>
      </c>
      <c r="J496" s="290">
        <v>483.28333333333336</v>
      </c>
      <c r="K496" s="290">
        <v>463.95</v>
      </c>
      <c r="L496" s="290">
        <v>438.25</v>
      </c>
      <c r="M496" s="290">
        <v>21.51407</v>
      </c>
    </row>
    <row r="497" spans="1:13">
      <c r="A497" s="269">
        <v>487</v>
      </c>
      <c r="B497" s="246" t="s">
        <v>558</v>
      </c>
      <c r="C497" s="290">
        <v>147.19999999999999</v>
      </c>
      <c r="D497" s="290">
        <v>149.79999999999998</v>
      </c>
      <c r="E497" s="290">
        <v>143.64999999999998</v>
      </c>
      <c r="F497" s="290">
        <v>140.1</v>
      </c>
      <c r="G497" s="290">
        <v>133.94999999999999</v>
      </c>
      <c r="H497" s="290">
        <v>153.34999999999997</v>
      </c>
      <c r="I497" s="290">
        <v>159.5</v>
      </c>
      <c r="J497" s="290">
        <v>163.04999999999995</v>
      </c>
      <c r="K497" s="290">
        <v>155.94999999999999</v>
      </c>
      <c r="L497" s="290">
        <v>146.25</v>
      </c>
      <c r="M497" s="290">
        <v>0.42169000000000001</v>
      </c>
    </row>
    <row r="498" spans="1:13">
      <c r="A498" s="269">
        <v>488</v>
      </c>
      <c r="B498" s="246" t="s">
        <v>559</v>
      </c>
      <c r="C498" s="290">
        <v>2882.2</v>
      </c>
      <c r="D498" s="290">
        <v>2904.3833333333332</v>
      </c>
      <c r="E498" s="290">
        <v>2838.8166666666666</v>
      </c>
      <c r="F498" s="290">
        <v>2795.4333333333334</v>
      </c>
      <c r="G498" s="290">
        <v>2729.8666666666668</v>
      </c>
      <c r="H498" s="290">
        <v>2947.7666666666664</v>
      </c>
      <c r="I498" s="290">
        <v>3013.333333333333</v>
      </c>
      <c r="J498" s="290">
        <v>3056.7166666666662</v>
      </c>
      <c r="K498" s="290">
        <v>2969.95</v>
      </c>
      <c r="L498" s="290">
        <v>2861</v>
      </c>
      <c r="M498" s="290">
        <v>0.16939000000000001</v>
      </c>
    </row>
    <row r="499" spans="1:13">
      <c r="A499" s="269">
        <v>489</v>
      </c>
      <c r="B499" s="246" t="s">
        <v>563</v>
      </c>
      <c r="C499" s="290">
        <v>629.65</v>
      </c>
      <c r="D499" s="290">
        <v>627.23333333333323</v>
      </c>
      <c r="E499" s="290">
        <v>614.66666666666652</v>
      </c>
      <c r="F499" s="290">
        <v>599.68333333333328</v>
      </c>
      <c r="G499" s="290">
        <v>587.11666666666656</v>
      </c>
      <c r="H499" s="290">
        <v>642.21666666666647</v>
      </c>
      <c r="I499" s="290">
        <v>654.7833333333333</v>
      </c>
      <c r="J499" s="290">
        <v>669.76666666666642</v>
      </c>
      <c r="K499" s="290">
        <v>639.79999999999995</v>
      </c>
      <c r="L499" s="290">
        <v>612.25</v>
      </c>
      <c r="M499" s="290">
        <v>0.15848999999999999</v>
      </c>
    </row>
    <row r="500" spans="1:13">
      <c r="A500" s="269">
        <v>490</v>
      </c>
      <c r="B500" s="246" t="s">
        <v>560</v>
      </c>
      <c r="C500" s="290">
        <v>97.55</v>
      </c>
      <c r="D500" s="290">
        <v>100.14999999999999</v>
      </c>
      <c r="E500" s="290">
        <v>94.499999999999986</v>
      </c>
      <c r="F500" s="290">
        <v>91.449999999999989</v>
      </c>
      <c r="G500" s="290">
        <v>85.799999999999983</v>
      </c>
      <c r="H500" s="290">
        <v>103.19999999999999</v>
      </c>
      <c r="I500" s="290">
        <v>108.85</v>
      </c>
      <c r="J500" s="290">
        <v>111.89999999999999</v>
      </c>
      <c r="K500" s="290">
        <v>105.8</v>
      </c>
      <c r="L500" s="290">
        <v>97.1</v>
      </c>
      <c r="M500" s="290">
        <v>1.3564499999999999</v>
      </c>
    </row>
    <row r="501" spans="1:13">
      <c r="A501" s="269">
        <v>491</v>
      </c>
      <c r="B501" s="246" t="s">
        <v>567</v>
      </c>
      <c r="C501" s="290">
        <v>6810.6</v>
      </c>
      <c r="D501" s="290">
        <v>6752.5666666666666</v>
      </c>
      <c r="E501" s="290">
        <v>6670.0333333333328</v>
      </c>
      <c r="F501" s="290">
        <v>6529.4666666666662</v>
      </c>
      <c r="G501" s="290">
        <v>6446.9333333333325</v>
      </c>
      <c r="H501" s="290">
        <v>6893.1333333333332</v>
      </c>
      <c r="I501" s="290">
        <v>6975.6666666666679</v>
      </c>
      <c r="J501" s="290">
        <v>7116.2333333333336</v>
      </c>
      <c r="K501" s="290">
        <v>6835.1</v>
      </c>
      <c r="L501" s="290">
        <v>6612</v>
      </c>
      <c r="M501" s="290">
        <v>0.80523999999999996</v>
      </c>
    </row>
    <row r="502" spans="1:13">
      <c r="A502" s="269">
        <v>492</v>
      </c>
      <c r="B502" s="246" t="s">
        <v>568</v>
      </c>
      <c r="C502" s="290">
        <v>57.35</v>
      </c>
      <c r="D502" s="290">
        <v>58.466666666666669</v>
      </c>
      <c r="E502" s="290">
        <v>56.233333333333334</v>
      </c>
      <c r="F502" s="290">
        <v>55.116666666666667</v>
      </c>
      <c r="G502" s="290">
        <v>52.883333333333333</v>
      </c>
      <c r="H502" s="290">
        <v>59.583333333333336</v>
      </c>
      <c r="I502" s="290">
        <v>61.81666666666667</v>
      </c>
      <c r="J502" s="290">
        <v>62.933333333333337</v>
      </c>
      <c r="K502" s="290">
        <v>60.7</v>
      </c>
      <c r="L502" s="290">
        <v>57.35</v>
      </c>
      <c r="M502" s="290">
        <v>3.8068300000000002</v>
      </c>
    </row>
    <row r="503" spans="1:13">
      <c r="A503" s="269">
        <v>493</v>
      </c>
      <c r="B503" s="246" t="s">
        <v>569</v>
      </c>
      <c r="C503" s="290">
        <v>26.15</v>
      </c>
      <c r="D503" s="290">
        <v>26.833333333333332</v>
      </c>
      <c r="E503" s="290">
        <v>25.366666666666664</v>
      </c>
      <c r="F503" s="290">
        <v>24.583333333333332</v>
      </c>
      <c r="G503" s="290">
        <v>23.116666666666664</v>
      </c>
      <c r="H503" s="290">
        <v>27.616666666666664</v>
      </c>
      <c r="I503" s="290">
        <v>29.083333333333332</v>
      </c>
      <c r="J503" s="290">
        <v>29.866666666666664</v>
      </c>
      <c r="K503" s="290">
        <v>28.3</v>
      </c>
      <c r="L503" s="290">
        <v>26.05</v>
      </c>
      <c r="M503" s="290">
        <v>5.9445600000000001</v>
      </c>
    </row>
    <row r="504" spans="1:13">
      <c r="A504" s="269">
        <v>494</v>
      </c>
      <c r="B504" s="246" t="s">
        <v>2853</v>
      </c>
      <c r="C504" s="290">
        <v>289.60000000000002</v>
      </c>
      <c r="D504" s="290">
        <v>285.31666666666666</v>
      </c>
      <c r="E504" s="290">
        <v>275.63333333333333</v>
      </c>
      <c r="F504" s="290">
        <v>261.66666666666669</v>
      </c>
      <c r="G504" s="290">
        <v>251.98333333333335</v>
      </c>
      <c r="H504" s="290">
        <v>299.2833333333333</v>
      </c>
      <c r="I504" s="290">
        <v>308.96666666666658</v>
      </c>
      <c r="J504" s="290">
        <v>322.93333333333328</v>
      </c>
      <c r="K504" s="290">
        <v>295</v>
      </c>
      <c r="L504" s="290">
        <v>271.35000000000002</v>
      </c>
      <c r="M504" s="290">
        <v>3.0871400000000002</v>
      </c>
    </row>
    <row r="505" spans="1:13">
      <c r="A505" s="269">
        <v>495</v>
      </c>
      <c r="B505" s="246" t="s">
        <v>570</v>
      </c>
      <c r="C505" s="290">
        <v>1854.65</v>
      </c>
      <c r="D505" s="290">
        <v>1878.2166666666665</v>
      </c>
      <c r="E505" s="290">
        <v>1806.583333333333</v>
      </c>
      <c r="F505" s="290">
        <v>1758.5166666666667</v>
      </c>
      <c r="G505" s="290">
        <v>1686.8833333333332</v>
      </c>
      <c r="H505" s="290">
        <v>1926.2833333333328</v>
      </c>
      <c r="I505" s="290">
        <v>1997.9166666666665</v>
      </c>
      <c r="J505" s="290">
        <v>2045.9833333333327</v>
      </c>
      <c r="K505" s="290">
        <v>1949.85</v>
      </c>
      <c r="L505" s="290">
        <v>1830.15</v>
      </c>
      <c r="M505" s="290">
        <v>0.56810000000000005</v>
      </c>
    </row>
    <row r="506" spans="1:13">
      <c r="A506" s="269">
        <v>496</v>
      </c>
      <c r="B506" s="246" t="s">
        <v>201</v>
      </c>
      <c r="C506" s="290">
        <v>182.2</v>
      </c>
      <c r="D506" s="290">
        <v>182.26666666666665</v>
      </c>
      <c r="E506" s="290">
        <v>179.5333333333333</v>
      </c>
      <c r="F506" s="290">
        <v>176.86666666666665</v>
      </c>
      <c r="G506" s="290">
        <v>174.1333333333333</v>
      </c>
      <c r="H506" s="290">
        <v>184.93333333333331</v>
      </c>
      <c r="I506" s="290">
        <v>187.66666666666666</v>
      </c>
      <c r="J506" s="290">
        <v>190.33333333333331</v>
      </c>
      <c r="K506" s="290">
        <v>185</v>
      </c>
      <c r="L506" s="290">
        <v>179.6</v>
      </c>
      <c r="M506" s="290">
        <v>72.276870000000002</v>
      </c>
    </row>
    <row r="507" spans="1:13">
      <c r="A507" s="269">
        <v>497</v>
      </c>
      <c r="B507" s="246" t="s">
        <v>571</v>
      </c>
      <c r="C507" s="290">
        <v>218.8</v>
      </c>
      <c r="D507" s="290">
        <v>222.33333333333334</v>
      </c>
      <c r="E507" s="290">
        <v>214.91666666666669</v>
      </c>
      <c r="F507" s="290">
        <v>211.03333333333333</v>
      </c>
      <c r="G507" s="290">
        <v>203.61666666666667</v>
      </c>
      <c r="H507" s="290">
        <v>226.2166666666667</v>
      </c>
      <c r="I507" s="290">
        <v>233.63333333333338</v>
      </c>
      <c r="J507" s="290">
        <v>237.51666666666671</v>
      </c>
      <c r="K507" s="290">
        <v>229.75</v>
      </c>
      <c r="L507" s="290">
        <v>218.45</v>
      </c>
      <c r="M507" s="290">
        <v>2.6199699999999999</v>
      </c>
    </row>
    <row r="508" spans="1:13">
      <c r="A508" s="269">
        <v>498</v>
      </c>
      <c r="B508" s="246" t="s">
        <v>202</v>
      </c>
      <c r="C508" s="290">
        <v>27.55</v>
      </c>
      <c r="D508" s="290">
        <v>27.666666666666668</v>
      </c>
      <c r="E508" s="290">
        <v>26.683333333333337</v>
      </c>
      <c r="F508" s="290">
        <v>25.81666666666667</v>
      </c>
      <c r="G508" s="290">
        <v>24.833333333333339</v>
      </c>
      <c r="H508" s="290">
        <v>28.533333333333335</v>
      </c>
      <c r="I508" s="290">
        <v>29.516666666666662</v>
      </c>
      <c r="J508" s="290">
        <v>30.383333333333333</v>
      </c>
      <c r="K508" s="290">
        <v>28.65</v>
      </c>
      <c r="L508" s="290">
        <v>26.8</v>
      </c>
      <c r="M508" s="290">
        <v>204.66695000000001</v>
      </c>
    </row>
    <row r="509" spans="1:13">
      <c r="A509" s="269">
        <v>499</v>
      </c>
      <c r="B509" s="246" t="s">
        <v>203</v>
      </c>
      <c r="C509" s="290">
        <v>149.5</v>
      </c>
      <c r="D509" s="290">
        <v>153.95000000000002</v>
      </c>
      <c r="E509" s="290">
        <v>143.60000000000002</v>
      </c>
      <c r="F509" s="290">
        <v>137.70000000000002</v>
      </c>
      <c r="G509" s="290">
        <v>127.35000000000002</v>
      </c>
      <c r="H509" s="290">
        <v>159.85000000000002</v>
      </c>
      <c r="I509" s="290">
        <v>170.2</v>
      </c>
      <c r="J509" s="290">
        <v>176.10000000000002</v>
      </c>
      <c r="K509" s="290">
        <v>164.3</v>
      </c>
      <c r="L509" s="290">
        <v>148.05000000000001</v>
      </c>
      <c r="M509" s="290">
        <v>238.90131</v>
      </c>
    </row>
    <row r="510" spans="1:13">
      <c r="A510" s="269">
        <v>500</v>
      </c>
      <c r="B510" s="246" t="s">
        <v>572</v>
      </c>
      <c r="C510" s="290">
        <v>85.55</v>
      </c>
      <c r="D510" s="290">
        <v>87.033333333333346</v>
      </c>
      <c r="E510" s="290">
        <v>82.516666666666694</v>
      </c>
      <c r="F510" s="290">
        <v>79.483333333333348</v>
      </c>
      <c r="G510" s="290">
        <v>74.966666666666697</v>
      </c>
      <c r="H510" s="290">
        <v>90.066666666666691</v>
      </c>
      <c r="I510" s="290">
        <v>94.583333333333343</v>
      </c>
      <c r="J510" s="290">
        <v>97.616666666666688</v>
      </c>
      <c r="K510" s="290">
        <v>91.55</v>
      </c>
      <c r="L510" s="290">
        <v>84</v>
      </c>
      <c r="M510" s="290">
        <v>4.9685899999999998</v>
      </c>
    </row>
    <row r="511" spans="1:13">
      <c r="A511" s="269">
        <v>501</v>
      </c>
      <c r="B511" s="246" t="s">
        <v>573</v>
      </c>
      <c r="C511" s="290">
        <v>1188.25</v>
      </c>
      <c r="D511" s="290">
        <v>1207.1166666666666</v>
      </c>
      <c r="E511" s="290">
        <v>1165.2333333333331</v>
      </c>
      <c r="F511" s="290">
        <v>1142.2166666666665</v>
      </c>
      <c r="G511" s="290">
        <v>1100.333333333333</v>
      </c>
      <c r="H511" s="290">
        <v>1230.1333333333332</v>
      </c>
      <c r="I511" s="290">
        <v>1272.0166666666669</v>
      </c>
      <c r="J511" s="290">
        <v>1295.0333333333333</v>
      </c>
      <c r="K511" s="290">
        <v>1249</v>
      </c>
      <c r="L511" s="290">
        <v>1184.0999999999999</v>
      </c>
      <c r="M511" s="290">
        <v>0.20277000000000001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G17" sqref="G17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2"/>
      <c r="B5" s="522"/>
      <c r="C5" s="523"/>
      <c r="D5" s="52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4" t="s">
        <v>575</v>
      </c>
      <c r="C7" s="524"/>
      <c r="D7" s="263">
        <f>Main!B10</f>
        <v>43970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43969</v>
      </c>
      <c r="B10" s="268">
        <v>511463</v>
      </c>
      <c r="C10" s="269" t="s">
        <v>3739</v>
      </c>
      <c r="D10" s="269" t="s">
        <v>3740</v>
      </c>
      <c r="E10" s="269" t="s">
        <v>584</v>
      </c>
      <c r="F10" s="389">
        <v>39511</v>
      </c>
      <c r="G10" s="268">
        <v>12.81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43969</v>
      </c>
      <c r="B11" s="268">
        <v>511463</v>
      </c>
      <c r="C11" s="269" t="s">
        <v>3739</v>
      </c>
      <c r="D11" s="269" t="s">
        <v>3740</v>
      </c>
      <c r="E11" s="269" t="s">
        <v>585</v>
      </c>
      <c r="F11" s="389">
        <v>47718</v>
      </c>
      <c r="G11" s="268">
        <v>12.24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43969</v>
      </c>
      <c r="B12" s="268">
        <v>533107</v>
      </c>
      <c r="C12" s="269" t="s">
        <v>3339</v>
      </c>
      <c r="D12" s="269" t="s">
        <v>3727</v>
      </c>
      <c r="E12" s="269" t="s">
        <v>584</v>
      </c>
      <c r="F12" s="389">
        <v>6</v>
      </c>
      <c r="G12" s="268">
        <v>1.06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43969</v>
      </c>
      <c r="B13" s="268">
        <v>533107</v>
      </c>
      <c r="C13" s="269" t="s">
        <v>3339</v>
      </c>
      <c r="D13" s="269" t="s">
        <v>3727</v>
      </c>
      <c r="E13" s="269" t="s">
        <v>585</v>
      </c>
      <c r="F13" s="389">
        <v>4500006</v>
      </c>
      <c r="G13" s="268">
        <v>1.0900000000000001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43969</v>
      </c>
      <c r="B14" s="268" t="s">
        <v>227</v>
      </c>
      <c r="C14" s="269" t="s">
        <v>3741</v>
      </c>
      <c r="D14" s="269" t="s">
        <v>3742</v>
      </c>
      <c r="E14" s="269" t="s">
        <v>584</v>
      </c>
      <c r="F14" s="389">
        <v>1969686</v>
      </c>
      <c r="G14" s="268">
        <v>414.6</v>
      </c>
      <c r="H14" s="346" t="s">
        <v>2954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43969</v>
      </c>
      <c r="B15" s="268" t="s">
        <v>1479</v>
      </c>
      <c r="C15" s="269" t="s">
        <v>3743</v>
      </c>
      <c r="D15" s="269" t="s">
        <v>3744</v>
      </c>
      <c r="E15" s="269" t="s">
        <v>584</v>
      </c>
      <c r="F15" s="389">
        <v>1932400</v>
      </c>
      <c r="G15" s="268">
        <v>94.82</v>
      </c>
      <c r="H15" s="346" t="s">
        <v>2954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43969</v>
      </c>
      <c r="B16" s="268" t="s">
        <v>118</v>
      </c>
      <c r="C16" s="269" t="s">
        <v>3745</v>
      </c>
      <c r="D16" s="269" t="s">
        <v>3654</v>
      </c>
      <c r="E16" s="269" t="s">
        <v>584</v>
      </c>
      <c r="F16" s="389">
        <v>2570707</v>
      </c>
      <c r="G16" s="268">
        <v>121.82</v>
      </c>
      <c r="H16" s="346" t="s">
        <v>2954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43969</v>
      </c>
      <c r="B17" s="268" t="s">
        <v>3746</v>
      </c>
      <c r="C17" s="269" t="s">
        <v>3747</v>
      </c>
      <c r="D17" s="269" t="s">
        <v>3748</v>
      </c>
      <c r="E17" s="269" t="s">
        <v>584</v>
      </c>
      <c r="F17" s="389">
        <v>69000</v>
      </c>
      <c r="G17" s="268">
        <v>24.44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43969</v>
      </c>
      <c r="B18" s="268" t="s">
        <v>167</v>
      </c>
      <c r="C18" s="269" t="s">
        <v>3749</v>
      </c>
      <c r="D18" s="269" t="s">
        <v>3750</v>
      </c>
      <c r="E18" s="269" t="s">
        <v>584</v>
      </c>
      <c r="F18" s="389">
        <v>369969</v>
      </c>
      <c r="G18" s="268">
        <v>772.69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43969</v>
      </c>
      <c r="B19" s="268" t="s">
        <v>169</v>
      </c>
      <c r="C19" s="269" t="s">
        <v>3751</v>
      </c>
      <c r="D19" s="269" t="s">
        <v>3654</v>
      </c>
      <c r="E19" s="269" t="s">
        <v>584</v>
      </c>
      <c r="F19" s="389">
        <v>2790662</v>
      </c>
      <c r="G19" s="268">
        <v>112.91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43969</v>
      </c>
      <c r="B20" s="268" t="s">
        <v>3752</v>
      </c>
      <c r="C20" s="269" t="s">
        <v>3753</v>
      </c>
      <c r="D20" s="269" t="s">
        <v>3754</v>
      </c>
      <c r="E20" s="269" t="s">
        <v>585</v>
      </c>
      <c r="F20" s="389">
        <v>40000</v>
      </c>
      <c r="G20" s="268">
        <v>33.229999999999997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43969</v>
      </c>
      <c r="B21" s="268" t="s">
        <v>227</v>
      </c>
      <c r="C21" s="269" t="s">
        <v>3741</v>
      </c>
      <c r="D21" s="269" t="s">
        <v>3755</v>
      </c>
      <c r="E21" s="269" t="s">
        <v>585</v>
      </c>
      <c r="F21" s="389">
        <v>2500000</v>
      </c>
      <c r="G21" s="268">
        <v>414.6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43969</v>
      </c>
      <c r="B22" s="268" t="s">
        <v>1479</v>
      </c>
      <c r="C22" s="269" t="s">
        <v>3743</v>
      </c>
      <c r="D22" s="269" t="s">
        <v>3756</v>
      </c>
      <c r="E22" s="269" t="s">
        <v>585</v>
      </c>
      <c r="F22" s="389">
        <v>1059097</v>
      </c>
      <c r="G22" s="268">
        <v>93.66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43969</v>
      </c>
      <c r="B23" s="268" t="s">
        <v>118</v>
      </c>
      <c r="C23" s="269" t="s">
        <v>3745</v>
      </c>
      <c r="D23" s="269" t="s">
        <v>3654</v>
      </c>
      <c r="E23" s="269" t="s">
        <v>585</v>
      </c>
      <c r="F23" s="389">
        <v>2469197</v>
      </c>
      <c r="G23" s="268">
        <v>122.36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43969</v>
      </c>
      <c r="B24" s="268" t="s">
        <v>3746</v>
      </c>
      <c r="C24" s="269" t="s">
        <v>3747</v>
      </c>
      <c r="D24" s="269" t="s">
        <v>3757</v>
      </c>
      <c r="E24" s="269" t="s">
        <v>585</v>
      </c>
      <c r="F24" s="389">
        <v>69000</v>
      </c>
      <c r="G24" s="268">
        <v>24.44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43969</v>
      </c>
      <c r="B25" s="268" t="s">
        <v>2205</v>
      </c>
      <c r="C25" s="269" t="s">
        <v>3758</v>
      </c>
      <c r="D25" s="269" t="s">
        <v>3759</v>
      </c>
      <c r="E25" s="269" t="s">
        <v>585</v>
      </c>
      <c r="F25" s="389">
        <v>94000</v>
      </c>
      <c r="G25" s="268">
        <v>103.04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43969</v>
      </c>
      <c r="B26" s="268" t="s">
        <v>167</v>
      </c>
      <c r="C26" s="269" t="s">
        <v>3749</v>
      </c>
      <c r="D26" s="269" t="s">
        <v>3750</v>
      </c>
      <c r="E26" s="269" t="s">
        <v>585</v>
      </c>
      <c r="F26" s="389">
        <v>369969</v>
      </c>
      <c r="G26" s="268">
        <v>774.33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43969</v>
      </c>
      <c r="B27" s="268" t="s">
        <v>169</v>
      </c>
      <c r="C27" s="269" t="s">
        <v>3751</v>
      </c>
      <c r="D27" s="269" t="s">
        <v>3654</v>
      </c>
      <c r="E27" s="269" t="s">
        <v>585</v>
      </c>
      <c r="F27" s="389">
        <v>2625161</v>
      </c>
      <c r="G27" s="268">
        <v>113.29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43969</v>
      </c>
      <c r="B28" s="268" t="s">
        <v>3339</v>
      </c>
      <c r="C28" s="269" t="s">
        <v>3728</v>
      </c>
      <c r="D28" s="269" t="s">
        <v>3729</v>
      </c>
      <c r="E28" s="269" t="s">
        <v>585</v>
      </c>
      <c r="F28" s="389">
        <v>30000000</v>
      </c>
      <c r="G28" s="268">
        <v>1.05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43969</v>
      </c>
      <c r="B29" s="268" t="s">
        <v>2797</v>
      </c>
      <c r="C29" s="269" t="s">
        <v>3760</v>
      </c>
      <c r="D29" s="269" t="s">
        <v>3761</v>
      </c>
      <c r="E29" s="269" t="s">
        <v>585</v>
      </c>
      <c r="F29" s="389">
        <v>6814768</v>
      </c>
      <c r="G29" s="268">
        <v>3.25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96"/>
  <sheetViews>
    <sheetView zoomScale="85" zoomScaleNormal="85" workbookViewId="0">
      <selection activeCell="E29" sqref="E29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9.109375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2.33203125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3.8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3.8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3.8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3694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3.8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3667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3.8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3.8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3.8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3656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3.8">
      <c r="A17" s="458">
        <v>8</v>
      </c>
      <c r="B17" s="434">
        <v>43956</v>
      </c>
      <c r="C17" s="459"/>
      <c r="D17" s="391" t="s">
        <v>119</v>
      </c>
      <c r="E17" s="399" t="s">
        <v>3689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3688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3.8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3655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3.8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3658</v>
      </c>
      <c r="J19" s="65" t="s">
        <v>3695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3.8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3657</v>
      </c>
      <c r="J20" s="392" t="s">
        <v>3730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3.8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3659</v>
      </c>
      <c r="J21" s="65" t="s">
        <v>3696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3.8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3660</v>
      </c>
      <c r="J22" s="65" t="s">
        <v>3669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3.8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3661</v>
      </c>
      <c r="J23" s="65" t="s">
        <v>3670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3.8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3671</v>
      </c>
      <c r="J24" s="65" t="s">
        <v>3716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3.8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3699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3.8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3692</v>
      </c>
      <c r="J26" s="65" t="s">
        <v>3698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3.8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3717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3.8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3722</v>
      </c>
      <c r="G28" s="472">
        <v>1275</v>
      </c>
      <c r="H28" s="449"/>
      <c r="I28" s="430" t="s">
        <v>3723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3.8">
      <c r="A29" s="502">
        <v>20</v>
      </c>
      <c r="B29" s="503">
        <v>43966</v>
      </c>
      <c r="C29" s="504"/>
      <c r="D29" s="505" t="s">
        <v>188</v>
      </c>
      <c r="E29" s="506" t="s">
        <v>602</v>
      </c>
      <c r="F29" s="506">
        <v>1870</v>
      </c>
      <c r="G29" s="507">
        <v>1770</v>
      </c>
      <c r="H29" s="507">
        <v>1940</v>
      </c>
      <c r="I29" s="506" t="s">
        <v>3725</v>
      </c>
      <c r="J29" s="508" t="s">
        <v>3731</v>
      </c>
      <c r="K29" s="508">
        <f t="shared" ref="K29" si="16">H29-F29</f>
        <v>70</v>
      </c>
      <c r="L29" s="509">
        <f t="shared" ref="L29" si="17">K29/F29</f>
        <v>3.7433155080213901E-2</v>
      </c>
      <c r="M29" s="508" t="s">
        <v>601</v>
      </c>
      <c r="N29" s="510">
        <v>43969</v>
      </c>
      <c r="O29" s="508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3.8">
      <c r="A30" s="396">
        <v>21</v>
      </c>
      <c r="B30" s="427">
        <v>43966</v>
      </c>
      <c r="C30" s="447"/>
      <c r="D30" s="448" t="s">
        <v>389</v>
      </c>
      <c r="E30" s="449" t="s">
        <v>602</v>
      </c>
      <c r="F30" s="449" t="s">
        <v>3724</v>
      </c>
      <c r="G30" s="472">
        <v>130</v>
      </c>
      <c r="H30" s="449"/>
      <c r="I30" s="430" t="s">
        <v>3652</v>
      </c>
      <c r="J30" s="450" t="s">
        <v>603</v>
      </c>
      <c r="K30" s="450"/>
      <c r="L30" s="451"/>
      <c r="M30" s="450"/>
      <c r="N30" s="452"/>
      <c r="O30" s="453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3.8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3735</v>
      </c>
      <c r="G31" s="472">
        <v>790</v>
      </c>
      <c r="H31" s="449"/>
      <c r="I31" s="430" t="s">
        <v>3717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3.8">
      <c r="A32" s="396">
        <v>23</v>
      </c>
      <c r="B32" s="427">
        <v>43969</v>
      </c>
      <c r="C32" s="447"/>
      <c r="D32" s="448" t="s">
        <v>127</v>
      </c>
      <c r="E32" s="449" t="s">
        <v>602</v>
      </c>
      <c r="F32" s="449" t="s">
        <v>3733</v>
      </c>
      <c r="G32" s="472">
        <v>620</v>
      </c>
      <c r="H32" s="449"/>
      <c r="I32" s="430" t="s">
        <v>3734</v>
      </c>
      <c r="J32" s="450" t="s">
        <v>603</v>
      </c>
      <c r="K32" s="450"/>
      <c r="L32" s="451"/>
      <c r="M32" s="450"/>
      <c r="N32" s="452"/>
      <c r="O32" s="453"/>
      <c r="Q32" s="455"/>
      <c r="R32" s="456" t="s">
        <v>3738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3.8">
      <c r="A33" s="396">
        <v>24</v>
      </c>
      <c r="B33" s="427">
        <v>43969</v>
      </c>
      <c r="C33" s="447"/>
      <c r="D33" s="448" t="s">
        <v>142</v>
      </c>
      <c r="E33" s="449" t="s">
        <v>602</v>
      </c>
      <c r="F33" s="449" t="s">
        <v>3736</v>
      </c>
      <c r="G33" s="472">
        <v>297</v>
      </c>
      <c r="H33" s="449"/>
      <c r="I33" s="430" t="s">
        <v>3737</v>
      </c>
      <c r="J33" s="450" t="s">
        <v>603</v>
      </c>
      <c r="K33" s="450"/>
      <c r="L33" s="451"/>
      <c r="M33" s="450"/>
      <c r="N33" s="452"/>
      <c r="O33" s="453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3.8">
      <c r="A34" s="396"/>
      <c r="B34" s="427"/>
      <c r="C34" s="447"/>
      <c r="D34" s="448"/>
      <c r="E34" s="449"/>
      <c r="F34" s="449"/>
      <c r="G34" s="472"/>
      <c r="H34" s="449"/>
      <c r="I34" s="430"/>
      <c r="J34" s="450"/>
      <c r="K34" s="450"/>
      <c r="L34" s="451"/>
      <c r="M34" s="450"/>
      <c r="N34" s="452"/>
      <c r="O34" s="453"/>
      <c r="Q34" s="455"/>
      <c r="R34" s="456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3.8">
      <c r="A35" s="396"/>
      <c r="B35" s="427"/>
      <c r="C35" s="447"/>
      <c r="D35" s="448"/>
      <c r="E35" s="449"/>
      <c r="F35" s="449"/>
      <c r="G35" s="472"/>
      <c r="H35" s="449"/>
      <c r="I35" s="430"/>
      <c r="J35" s="450"/>
      <c r="K35" s="450"/>
      <c r="L35" s="451"/>
      <c r="M35" s="450"/>
      <c r="N35" s="452"/>
      <c r="O35" s="453"/>
      <c r="Q35" s="455"/>
      <c r="R35" s="456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5" customFormat="1" ht="13.8">
      <c r="A36" s="396"/>
      <c r="B36" s="427"/>
      <c r="C36" s="428"/>
      <c r="D36" s="406"/>
      <c r="E36" s="429"/>
      <c r="F36" s="430"/>
      <c r="G36" s="431"/>
      <c r="H36" s="431"/>
      <c r="I36" s="430"/>
      <c r="J36" s="378"/>
      <c r="K36" s="378"/>
      <c r="L36" s="383"/>
      <c r="M36" s="378"/>
      <c r="N36" s="404"/>
      <c r="O36" s="390"/>
      <c r="Q36" s="64"/>
      <c r="R36" s="342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605</v>
      </c>
      <c r="B37" s="24"/>
      <c r="C37" s="25"/>
      <c r="D37" s="26"/>
      <c r="E37" s="27"/>
      <c r="F37" s="28"/>
      <c r="G37" s="28"/>
      <c r="H37" s="28"/>
      <c r="I37" s="28"/>
      <c r="J37" s="66"/>
      <c r="K37" s="28"/>
      <c r="L37" s="28"/>
      <c r="M37" s="38"/>
      <c r="N37" s="66"/>
      <c r="O37" s="67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606</v>
      </c>
      <c r="B38" s="23"/>
      <c r="C38" s="23"/>
      <c r="D38" s="23"/>
      <c r="F38" s="30" t="s">
        <v>607</v>
      </c>
      <c r="G38" s="17"/>
      <c r="H38" s="31"/>
      <c r="I38" s="36"/>
      <c r="J38" s="68"/>
      <c r="K38" s="69"/>
      <c r="L38" s="70"/>
      <c r="M38" s="70"/>
      <c r="N38" s="16"/>
      <c r="O38" s="71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608</v>
      </c>
      <c r="B39" s="23"/>
      <c r="C39" s="23"/>
      <c r="D39" s="23"/>
      <c r="E39" s="32"/>
      <c r="F39" s="30" t="s">
        <v>609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2"/>
      <c r="K40" s="69"/>
      <c r="L40" s="70"/>
      <c r="M40" s="17"/>
      <c r="N40" s="73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3.8">
      <c r="A41" s="11"/>
      <c r="B41" s="33" t="s">
        <v>610</v>
      </c>
      <c r="C41" s="33"/>
      <c r="D41" s="33"/>
      <c r="E41" s="33"/>
      <c r="F41" s="34"/>
      <c r="G41" s="32"/>
      <c r="H41" s="32"/>
      <c r="I41" s="74"/>
      <c r="J41" s="75"/>
      <c r="K41" s="76"/>
      <c r="L41" s="12"/>
      <c r="M41" s="12"/>
      <c r="N41" s="11"/>
      <c r="O41" s="53"/>
      <c r="R41" s="83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9.6">
      <c r="A42" s="20" t="s">
        <v>16</v>
      </c>
      <c r="B42" s="21" t="s">
        <v>576</v>
      </c>
      <c r="C42" s="21"/>
      <c r="D42" s="22" t="s">
        <v>589</v>
      </c>
      <c r="E42" s="21" t="s">
        <v>590</v>
      </c>
      <c r="F42" s="21" t="s">
        <v>591</v>
      </c>
      <c r="G42" s="21" t="s">
        <v>611</v>
      </c>
      <c r="H42" s="21" t="s">
        <v>593</v>
      </c>
      <c r="I42" s="21" t="s">
        <v>594</v>
      </c>
      <c r="J42" s="77" t="s">
        <v>595</v>
      </c>
      <c r="K42" s="62" t="s">
        <v>612</v>
      </c>
      <c r="L42" s="63" t="s">
        <v>597</v>
      </c>
      <c r="M42" s="78" t="s">
        <v>613</v>
      </c>
      <c r="N42" s="21" t="s">
        <v>614</v>
      </c>
      <c r="O42" s="21" t="s">
        <v>598</v>
      </c>
      <c r="P42" s="79" t="s">
        <v>599</v>
      </c>
      <c r="Q42" s="40"/>
      <c r="R42" s="38"/>
      <c r="S42" s="38"/>
      <c r="T42" s="38"/>
    </row>
    <row r="43" spans="1:38" s="422" customFormat="1" ht="15" customHeight="1">
      <c r="A43" s="458">
        <v>1</v>
      </c>
      <c r="B43" s="434">
        <v>43949</v>
      </c>
      <c r="C43" s="459"/>
      <c r="D43" s="391" t="s">
        <v>86</v>
      </c>
      <c r="E43" s="399" t="s">
        <v>602</v>
      </c>
      <c r="F43" s="399">
        <v>1487.5</v>
      </c>
      <c r="G43" s="460">
        <v>1440</v>
      </c>
      <c r="H43" s="460">
        <v>1435</v>
      </c>
      <c r="I43" s="399" t="s">
        <v>3592</v>
      </c>
      <c r="J43" s="392" t="s">
        <v>3643</v>
      </c>
      <c r="K43" s="392">
        <f t="shared" ref="K43" si="18">H43-F43</f>
        <v>-52.5</v>
      </c>
      <c r="L43" s="393">
        <f t="shared" ref="L43:L44" si="19">K43/F43</f>
        <v>-3.5294117647058823E-2</v>
      </c>
      <c r="M43" s="435"/>
      <c r="N43" s="435"/>
      <c r="O43" s="392" t="s">
        <v>665</v>
      </c>
      <c r="P43" s="435">
        <v>43955</v>
      </c>
      <c r="Q43" s="7"/>
      <c r="R43" s="345" t="s">
        <v>3188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38" s="422" customFormat="1" ht="15" customHeight="1">
      <c r="A44" s="461">
        <v>2</v>
      </c>
      <c r="B44" s="433">
        <v>43949</v>
      </c>
      <c r="C44" s="462"/>
      <c r="D44" s="394" t="s">
        <v>3633</v>
      </c>
      <c r="E44" s="400" t="s">
        <v>602</v>
      </c>
      <c r="F44" s="400">
        <v>327</v>
      </c>
      <c r="G44" s="457">
        <v>315</v>
      </c>
      <c r="H44" s="457">
        <v>334</v>
      </c>
      <c r="I44" s="400">
        <v>350</v>
      </c>
      <c r="J44" s="65" t="s">
        <v>3611</v>
      </c>
      <c r="K44" s="65">
        <f>H44-F44</f>
        <v>7</v>
      </c>
      <c r="L44" s="395">
        <f t="shared" si="19"/>
        <v>2.1406727828746176E-2</v>
      </c>
      <c r="M44" s="457"/>
      <c r="N44" s="65"/>
      <c r="O44" s="65" t="s">
        <v>601</v>
      </c>
      <c r="P44" s="436">
        <v>43955</v>
      </c>
      <c r="Q44" s="7"/>
      <c r="R44" s="345" t="s">
        <v>3188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38" s="422" customFormat="1" ht="15" customHeight="1">
      <c r="A45" s="458">
        <v>3</v>
      </c>
      <c r="B45" s="434">
        <v>43951</v>
      </c>
      <c r="C45" s="459"/>
      <c r="D45" s="391" t="s">
        <v>67</v>
      </c>
      <c r="E45" s="399" t="s">
        <v>602</v>
      </c>
      <c r="F45" s="399">
        <v>510.5</v>
      </c>
      <c r="G45" s="460">
        <v>493</v>
      </c>
      <c r="H45" s="460">
        <v>491</v>
      </c>
      <c r="I45" s="399" t="s">
        <v>3634</v>
      </c>
      <c r="J45" s="392" t="s">
        <v>3637</v>
      </c>
      <c r="K45" s="392">
        <f t="shared" ref="K45" si="20">H45-F45</f>
        <v>-19.5</v>
      </c>
      <c r="L45" s="393">
        <f t="shared" ref="L45" si="21">K45/F45</f>
        <v>-3.8197845249755141E-2</v>
      </c>
      <c r="M45" s="435"/>
      <c r="N45" s="435"/>
      <c r="O45" s="392" t="s">
        <v>665</v>
      </c>
      <c r="P45" s="435">
        <v>43955</v>
      </c>
      <c r="Q45" s="7"/>
      <c r="R45" s="345" t="s">
        <v>604</v>
      </c>
      <c r="S45" s="446"/>
      <c r="T45" s="446"/>
      <c r="U45" s="446"/>
      <c r="V45" s="446"/>
      <c r="W45" s="446"/>
      <c r="X45" s="446"/>
      <c r="Y45" s="446"/>
      <c r="Z45" s="446"/>
      <c r="AA45" s="446"/>
    </row>
    <row r="46" spans="1:38" s="422" customFormat="1" ht="15" customHeight="1">
      <c r="A46" s="458">
        <v>4</v>
      </c>
      <c r="B46" s="434">
        <v>43951</v>
      </c>
      <c r="C46" s="459"/>
      <c r="D46" s="391" t="s">
        <v>254</v>
      </c>
      <c r="E46" s="399" t="s">
        <v>602</v>
      </c>
      <c r="F46" s="399">
        <v>499.5</v>
      </c>
      <c r="G46" s="460">
        <v>482</v>
      </c>
      <c r="H46" s="460">
        <v>480.5</v>
      </c>
      <c r="I46" s="399">
        <v>530</v>
      </c>
      <c r="J46" s="392" t="s">
        <v>3638</v>
      </c>
      <c r="K46" s="392">
        <f t="shared" ref="K46" si="22">H46-F46</f>
        <v>-19</v>
      </c>
      <c r="L46" s="393">
        <f t="shared" ref="L46" si="23">K46/F46</f>
        <v>-3.8038038038038041E-2</v>
      </c>
      <c r="M46" s="435"/>
      <c r="N46" s="435"/>
      <c r="O46" s="392" t="s">
        <v>665</v>
      </c>
      <c r="P46" s="435">
        <v>43955</v>
      </c>
      <c r="Q46" s="7"/>
      <c r="R46" s="345" t="s">
        <v>3188</v>
      </c>
      <c r="S46" s="446"/>
      <c r="T46" s="446"/>
      <c r="U46" s="446"/>
      <c r="V46" s="446"/>
      <c r="W46" s="446"/>
      <c r="X46" s="446"/>
      <c r="Y46" s="446"/>
      <c r="Z46" s="446"/>
      <c r="AA46" s="446"/>
    </row>
    <row r="47" spans="1:38" s="422" customFormat="1" ht="15" customHeight="1">
      <c r="A47" s="458">
        <v>5</v>
      </c>
      <c r="B47" s="434">
        <v>43955</v>
      </c>
      <c r="C47" s="459"/>
      <c r="D47" s="391" t="s">
        <v>89</v>
      </c>
      <c r="E47" s="399" t="s">
        <v>602</v>
      </c>
      <c r="F47" s="399">
        <v>473</v>
      </c>
      <c r="G47" s="460">
        <v>454</v>
      </c>
      <c r="H47" s="460">
        <v>454</v>
      </c>
      <c r="I47" s="399" t="s">
        <v>3641</v>
      </c>
      <c r="J47" s="392" t="s">
        <v>3638</v>
      </c>
      <c r="K47" s="392">
        <f t="shared" ref="K47" si="24">H47-F47</f>
        <v>-19</v>
      </c>
      <c r="L47" s="393">
        <f t="shared" ref="L47" si="25">K47/F47</f>
        <v>-4.0169133192389003E-2</v>
      </c>
      <c r="M47" s="435"/>
      <c r="N47" s="435"/>
      <c r="O47" s="392" t="s">
        <v>665</v>
      </c>
      <c r="P47" s="435">
        <v>43956</v>
      </c>
      <c r="Q47" s="7"/>
      <c r="R47" s="345" t="s">
        <v>604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61">
        <v>6</v>
      </c>
      <c r="B48" s="433">
        <v>43956</v>
      </c>
      <c r="C48" s="462"/>
      <c r="D48" s="394" t="s">
        <v>179</v>
      </c>
      <c r="E48" s="400" t="s">
        <v>3644</v>
      </c>
      <c r="F48" s="400">
        <v>471.5</v>
      </c>
      <c r="G48" s="457">
        <v>492</v>
      </c>
      <c r="H48" s="457">
        <v>463</v>
      </c>
      <c r="I48" s="400" t="s">
        <v>3645</v>
      </c>
      <c r="J48" s="65" t="s">
        <v>3646</v>
      </c>
      <c r="K48" s="65">
        <f>F48-H48</f>
        <v>8.5</v>
      </c>
      <c r="L48" s="395">
        <f t="shared" ref="L48:L49" si="26">K48/F48</f>
        <v>1.8027571580063628E-2</v>
      </c>
      <c r="M48" s="457"/>
      <c r="N48" s="65"/>
      <c r="O48" s="65" t="s">
        <v>601</v>
      </c>
      <c r="P48" s="469">
        <v>43956</v>
      </c>
      <c r="Q48" s="7"/>
      <c r="R48" s="345" t="s">
        <v>604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27" s="422" customFormat="1" ht="15" customHeight="1">
      <c r="A49" s="461">
        <v>7</v>
      </c>
      <c r="B49" s="433">
        <v>43956</v>
      </c>
      <c r="C49" s="462"/>
      <c r="D49" s="394" t="s">
        <v>255</v>
      </c>
      <c r="E49" s="400" t="s">
        <v>602</v>
      </c>
      <c r="F49" s="400">
        <v>170</v>
      </c>
      <c r="G49" s="457">
        <v>164</v>
      </c>
      <c r="H49" s="457">
        <v>173.5</v>
      </c>
      <c r="I49" s="400">
        <v>185</v>
      </c>
      <c r="J49" s="65" t="s">
        <v>3665</v>
      </c>
      <c r="K49" s="65">
        <f>H49-F49</f>
        <v>3.5</v>
      </c>
      <c r="L49" s="395">
        <f t="shared" si="26"/>
        <v>2.0588235294117647E-2</v>
      </c>
      <c r="M49" s="457"/>
      <c r="N49" s="65"/>
      <c r="O49" s="65" t="s">
        <v>601</v>
      </c>
      <c r="P49" s="436">
        <v>43958</v>
      </c>
      <c r="Q49" s="7"/>
      <c r="R49" s="345" t="s">
        <v>3188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27" s="422" customFormat="1" ht="15" customHeight="1">
      <c r="A50" s="461">
        <v>8</v>
      </c>
      <c r="B50" s="433">
        <v>43957</v>
      </c>
      <c r="C50" s="462"/>
      <c r="D50" s="394" t="s">
        <v>54</v>
      </c>
      <c r="E50" s="400" t="s">
        <v>602</v>
      </c>
      <c r="F50" s="400">
        <v>647</v>
      </c>
      <c r="G50" s="457">
        <v>625</v>
      </c>
      <c r="H50" s="457">
        <v>660</v>
      </c>
      <c r="I50" s="400">
        <v>690</v>
      </c>
      <c r="J50" s="65" t="s">
        <v>3668</v>
      </c>
      <c r="K50" s="65">
        <f>H50-F50</f>
        <v>13</v>
      </c>
      <c r="L50" s="395">
        <f t="shared" ref="L50:L52" si="27">K50/F50</f>
        <v>2.009273570324575E-2</v>
      </c>
      <c r="M50" s="457"/>
      <c r="N50" s="65"/>
      <c r="O50" s="65" t="s">
        <v>601</v>
      </c>
      <c r="P50" s="469">
        <v>43957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27" s="422" customFormat="1" ht="15" customHeight="1">
      <c r="A51" s="458">
        <v>9</v>
      </c>
      <c r="B51" s="434">
        <v>43958</v>
      </c>
      <c r="C51" s="459"/>
      <c r="D51" s="391" t="s">
        <v>48</v>
      </c>
      <c r="E51" s="399" t="s">
        <v>602</v>
      </c>
      <c r="F51" s="399">
        <v>1320</v>
      </c>
      <c r="G51" s="460">
        <v>1270</v>
      </c>
      <c r="H51" s="460">
        <v>1275</v>
      </c>
      <c r="I51" s="399" t="s">
        <v>3662</v>
      </c>
      <c r="J51" s="392" t="s">
        <v>3663</v>
      </c>
      <c r="K51" s="392">
        <f t="shared" ref="K51" si="28">H51-F51</f>
        <v>-45</v>
      </c>
      <c r="L51" s="393">
        <f t="shared" si="27"/>
        <v>-3.4090909090909088E-2</v>
      </c>
      <c r="M51" s="435"/>
      <c r="N51" s="435"/>
      <c r="O51" s="392" t="s">
        <v>665</v>
      </c>
      <c r="P51" s="470">
        <v>43958</v>
      </c>
      <c r="Q51" s="7"/>
      <c r="R51" s="345" t="s">
        <v>3188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61">
        <v>10</v>
      </c>
      <c r="B52" s="433">
        <v>43958</v>
      </c>
      <c r="C52" s="394"/>
      <c r="D52" s="394" t="s">
        <v>134</v>
      </c>
      <c r="E52" s="400" t="s">
        <v>602</v>
      </c>
      <c r="F52" s="457">
        <v>1200</v>
      </c>
      <c r="G52" s="457">
        <v>1165</v>
      </c>
      <c r="H52" s="400">
        <v>1228.5</v>
      </c>
      <c r="I52" s="461" t="s">
        <v>3664</v>
      </c>
      <c r="J52" s="433" t="s">
        <v>3676</v>
      </c>
      <c r="K52" s="65">
        <f>H52-F52</f>
        <v>28.5</v>
      </c>
      <c r="L52" s="395">
        <f t="shared" si="27"/>
        <v>2.375E-2</v>
      </c>
      <c r="M52" s="400"/>
      <c r="N52" s="457"/>
      <c r="O52" s="457" t="s">
        <v>601</v>
      </c>
      <c r="P52" s="436">
        <v>43959</v>
      </c>
      <c r="Q52" s="7"/>
      <c r="R52" s="345" t="s">
        <v>604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61">
        <v>11</v>
      </c>
      <c r="B53" s="433">
        <v>43958</v>
      </c>
      <c r="C53" s="394"/>
      <c r="D53" s="394" t="s">
        <v>3466</v>
      </c>
      <c r="E53" s="400" t="s">
        <v>602</v>
      </c>
      <c r="F53" s="457">
        <v>340.5</v>
      </c>
      <c r="G53" s="457">
        <v>327</v>
      </c>
      <c r="H53" s="400">
        <v>349</v>
      </c>
      <c r="I53" s="461" t="s">
        <v>3666</v>
      </c>
      <c r="J53" s="65" t="s">
        <v>3646</v>
      </c>
      <c r="K53" s="65">
        <f>H53-F53</f>
        <v>8.5</v>
      </c>
      <c r="L53" s="395">
        <f t="shared" ref="L53" si="29">K53/F53</f>
        <v>2.4963289280469897E-2</v>
      </c>
      <c r="M53" s="457"/>
      <c r="N53" s="65"/>
      <c r="O53" s="65" t="s">
        <v>601</v>
      </c>
      <c r="P53" s="436">
        <v>43959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82">
        <v>12</v>
      </c>
      <c r="B54" s="483">
        <v>43959</v>
      </c>
      <c r="C54" s="484"/>
      <c r="D54" s="485" t="s">
        <v>139</v>
      </c>
      <c r="E54" s="486" t="s">
        <v>602</v>
      </c>
      <c r="F54" s="486">
        <v>390</v>
      </c>
      <c r="G54" s="487">
        <v>377</v>
      </c>
      <c r="H54" s="487">
        <v>390</v>
      </c>
      <c r="I54" s="486" t="s">
        <v>3672</v>
      </c>
      <c r="J54" s="488" t="s">
        <v>710</v>
      </c>
      <c r="K54" s="488">
        <f>H54-F54</f>
        <v>0</v>
      </c>
      <c r="L54" s="489">
        <f t="shared" ref="L54:L55" si="30">K54/F54</f>
        <v>0</v>
      </c>
      <c r="M54" s="487"/>
      <c r="N54" s="488"/>
      <c r="O54" s="488" t="s">
        <v>710</v>
      </c>
      <c r="P54" s="490">
        <v>43962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91">
        <v>13</v>
      </c>
      <c r="B55" s="434">
        <v>43962</v>
      </c>
      <c r="C55" s="492"/>
      <c r="D55" s="391" t="s">
        <v>42</v>
      </c>
      <c r="E55" s="399" t="s">
        <v>3644</v>
      </c>
      <c r="F55" s="399">
        <v>289</v>
      </c>
      <c r="G55" s="493">
        <v>301</v>
      </c>
      <c r="H55" s="493">
        <v>300.5</v>
      </c>
      <c r="I55" s="399" t="s">
        <v>3678</v>
      </c>
      <c r="J55" s="392" t="s">
        <v>3697</v>
      </c>
      <c r="K55" s="392">
        <f>F55-H55</f>
        <v>-11.5</v>
      </c>
      <c r="L55" s="393">
        <f t="shared" si="30"/>
        <v>-3.9792387543252594E-2</v>
      </c>
      <c r="M55" s="460"/>
      <c r="N55" s="392"/>
      <c r="O55" s="392" t="s">
        <v>665</v>
      </c>
      <c r="P55" s="435">
        <v>43964</v>
      </c>
      <c r="Q55" s="7"/>
      <c r="R55" s="345" t="s">
        <v>604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14</v>
      </c>
      <c r="B56" s="433">
        <v>43962</v>
      </c>
      <c r="C56" s="462"/>
      <c r="D56" s="394" t="s">
        <v>180</v>
      </c>
      <c r="E56" s="400" t="s">
        <v>3644</v>
      </c>
      <c r="F56" s="400">
        <v>387</v>
      </c>
      <c r="G56" s="457">
        <v>403</v>
      </c>
      <c r="H56" s="457">
        <v>382</v>
      </c>
      <c r="I56" s="400" t="s">
        <v>3679</v>
      </c>
      <c r="J56" s="65" t="s">
        <v>3687</v>
      </c>
      <c r="K56" s="65">
        <f>F56-H56</f>
        <v>5</v>
      </c>
      <c r="L56" s="395">
        <f t="shared" ref="L56:L57" si="31">K56/F56</f>
        <v>1.2919896640826873E-2</v>
      </c>
      <c r="M56" s="457"/>
      <c r="N56" s="65"/>
      <c r="O56" s="65" t="s">
        <v>601</v>
      </c>
      <c r="P56" s="436">
        <v>43963</v>
      </c>
      <c r="Q56" s="7"/>
      <c r="R56" s="345" t="s">
        <v>604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61">
        <v>15</v>
      </c>
      <c r="B57" s="433">
        <v>43962</v>
      </c>
      <c r="C57" s="462"/>
      <c r="D57" s="394" t="s">
        <v>61</v>
      </c>
      <c r="E57" s="400" t="s">
        <v>602</v>
      </c>
      <c r="F57" s="400">
        <v>920</v>
      </c>
      <c r="G57" s="457">
        <v>890</v>
      </c>
      <c r="H57" s="457">
        <v>945</v>
      </c>
      <c r="I57" s="400" t="s">
        <v>3680</v>
      </c>
      <c r="J57" s="65" t="s">
        <v>745</v>
      </c>
      <c r="K57" s="65">
        <f>H57-F57</f>
        <v>25</v>
      </c>
      <c r="L57" s="395">
        <f t="shared" si="31"/>
        <v>2.717391304347826E-2</v>
      </c>
      <c r="M57" s="457"/>
      <c r="N57" s="65"/>
      <c r="O57" s="65" t="s">
        <v>601</v>
      </c>
      <c r="P57" s="436">
        <v>43964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58">
        <v>16</v>
      </c>
      <c r="B58" s="434">
        <v>43962</v>
      </c>
      <c r="C58" s="459"/>
      <c r="D58" s="391" t="s">
        <v>111</v>
      </c>
      <c r="E58" s="399" t="s">
        <v>602</v>
      </c>
      <c r="F58" s="399">
        <v>932.5</v>
      </c>
      <c r="G58" s="460">
        <v>898</v>
      </c>
      <c r="H58" s="460">
        <v>895</v>
      </c>
      <c r="I58" s="399" t="s">
        <v>3681</v>
      </c>
      <c r="J58" s="392" t="s">
        <v>3686</v>
      </c>
      <c r="K58" s="392">
        <f t="shared" ref="K58" si="32">H58-F58</f>
        <v>-37.5</v>
      </c>
      <c r="L58" s="393">
        <f t="shared" ref="L58:L59" si="33">K58/F58</f>
        <v>-4.0214477211796246E-2</v>
      </c>
      <c r="M58" s="435"/>
      <c r="N58" s="435"/>
      <c r="O58" s="392" t="s">
        <v>665</v>
      </c>
      <c r="P58" s="435">
        <v>43963</v>
      </c>
      <c r="Q58" s="7"/>
      <c r="R58" s="345" t="s">
        <v>3188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61">
        <v>17</v>
      </c>
      <c r="B59" s="433">
        <v>43962</v>
      </c>
      <c r="C59" s="462"/>
      <c r="D59" s="394" t="s">
        <v>117</v>
      </c>
      <c r="E59" s="400" t="s">
        <v>602</v>
      </c>
      <c r="F59" s="400">
        <v>2027.5</v>
      </c>
      <c r="G59" s="457">
        <v>1970</v>
      </c>
      <c r="H59" s="457">
        <v>2075</v>
      </c>
      <c r="I59" s="400" t="s">
        <v>3685</v>
      </c>
      <c r="J59" s="65" t="s">
        <v>732</v>
      </c>
      <c r="K59" s="65">
        <f>H59-F59</f>
        <v>47.5</v>
      </c>
      <c r="L59" s="395">
        <f t="shared" si="33"/>
        <v>2.3427866831072751E-2</v>
      </c>
      <c r="M59" s="457"/>
      <c r="N59" s="65"/>
      <c r="O59" s="65" t="s">
        <v>601</v>
      </c>
      <c r="P59" s="436">
        <v>43964</v>
      </c>
      <c r="Q59" s="7"/>
      <c r="R59" s="345" t="s">
        <v>604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61">
        <v>18</v>
      </c>
      <c r="B60" s="433">
        <v>43963</v>
      </c>
      <c r="C60" s="462"/>
      <c r="D60" s="394" t="s">
        <v>254</v>
      </c>
      <c r="E60" s="400" t="s">
        <v>602</v>
      </c>
      <c r="F60" s="400">
        <v>520</v>
      </c>
      <c r="G60" s="457">
        <v>500</v>
      </c>
      <c r="H60" s="457">
        <v>531.5</v>
      </c>
      <c r="I60" s="400" t="s">
        <v>3690</v>
      </c>
      <c r="J60" s="65" t="s">
        <v>3691</v>
      </c>
      <c r="K60" s="65">
        <f>H60-F60</f>
        <v>11.5</v>
      </c>
      <c r="L60" s="395">
        <f t="shared" ref="L60:L62" si="34">K60/F60</f>
        <v>2.2115384615384617E-2</v>
      </c>
      <c r="M60" s="457"/>
      <c r="N60" s="65"/>
      <c r="O60" s="65" t="s">
        <v>601</v>
      </c>
      <c r="P60" s="469">
        <v>43963</v>
      </c>
      <c r="Q60" s="7"/>
      <c r="R60" s="345" t="s">
        <v>3188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61">
        <v>19</v>
      </c>
      <c r="B61" s="433">
        <v>43963</v>
      </c>
      <c r="C61" s="462"/>
      <c r="D61" s="394" t="s">
        <v>84</v>
      </c>
      <c r="E61" s="400" t="s">
        <v>602</v>
      </c>
      <c r="F61" s="400">
        <v>570</v>
      </c>
      <c r="G61" s="457">
        <v>548</v>
      </c>
      <c r="H61" s="457">
        <v>600</v>
      </c>
      <c r="I61" s="400" t="s">
        <v>3693</v>
      </c>
      <c r="J61" s="65" t="s">
        <v>3696</v>
      </c>
      <c r="K61" s="65">
        <f>H61-F61</f>
        <v>30</v>
      </c>
      <c r="L61" s="395">
        <f t="shared" si="34"/>
        <v>5.2631578947368418E-2</v>
      </c>
      <c r="M61" s="457"/>
      <c r="N61" s="65"/>
      <c r="O61" s="65" t="s">
        <v>601</v>
      </c>
      <c r="P61" s="436">
        <v>43964</v>
      </c>
      <c r="Q61" s="7"/>
      <c r="R61" s="345" t="s">
        <v>604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82">
        <v>20</v>
      </c>
      <c r="B62" s="483">
        <v>43964</v>
      </c>
      <c r="C62" s="484"/>
      <c r="D62" s="485" t="s">
        <v>84</v>
      </c>
      <c r="E62" s="486" t="s">
        <v>602</v>
      </c>
      <c r="F62" s="486">
        <v>572</v>
      </c>
      <c r="G62" s="487">
        <v>549</v>
      </c>
      <c r="H62" s="487">
        <v>573.5</v>
      </c>
      <c r="I62" s="486" t="s">
        <v>3693</v>
      </c>
      <c r="J62" s="488" t="s">
        <v>3721</v>
      </c>
      <c r="K62" s="488">
        <f>H62-F62</f>
        <v>1.5</v>
      </c>
      <c r="L62" s="489">
        <f t="shared" si="34"/>
        <v>2.6223776223776225E-3</v>
      </c>
      <c r="M62" s="487"/>
      <c r="N62" s="488"/>
      <c r="O62" s="488" t="s">
        <v>710</v>
      </c>
      <c r="P62" s="490">
        <v>43966</v>
      </c>
      <c r="Q62" s="7"/>
      <c r="R62" s="345" t="s">
        <v>604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58">
        <v>21</v>
      </c>
      <c r="B63" s="434">
        <v>43964</v>
      </c>
      <c r="C63" s="459"/>
      <c r="D63" s="391" t="s">
        <v>3710</v>
      </c>
      <c r="E63" s="399" t="s">
        <v>602</v>
      </c>
      <c r="F63" s="399">
        <v>519</v>
      </c>
      <c r="G63" s="460">
        <v>498</v>
      </c>
      <c r="H63" s="460">
        <v>497.5</v>
      </c>
      <c r="I63" s="399" t="s">
        <v>3690</v>
      </c>
      <c r="J63" s="392" t="s">
        <v>3715</v>
      </c>
      <c r="K63" s="392">
        <f t="shared" ref="K63" si="35">H63-F63</f>
        <v>-21.5</v>
      </c>
      <c r="L63" s="393">
        <f t="shared" ref="L63" si="36">K63/F63</f>
        <v>-4.1425818882466284E-2</v>
      </c>
      <c r="M63" s="435"/>
      <c r="N63" s="435"/>
      <c r="O63" s="392" t="s">
        <v>665</v>
      </c>
      <c r="P63" s="435">
        <v>43965</v>
      </c>
      <c r="Q63" s="7"/>
      <c r="R63" s="345" t="s">
        <v>3188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03">
        <v>22</v>
      </c>
      <c r="B64" s="427">
        <v>43964</v>
      </c>
      <c r="C64" s="379"/>
      <c r="D64" s="380" t="s">
        <v>117</v>
      </c>
      <c r="E64" s="426" t="s">
        <v>602</v>
      </c>
      <c r="F64" s="426" t="s">
        <v>3711</v>
      </c>
      <c r="G64" s="408">
        <v>1945</v>
      </c>
      <c r="H64" s="408"/>
      <c r="I64" s="426" t="s">
        <v>3712</v>
      </c>
      <c r="J64" s="407" t="s">
        <v>603</v>
      </c>
      <c r="K64" s="407"/>
      <c r="L64" s="383"/>
      <c r="M64" s="408"/>
      <c r="N64" s="407"/>
      <c r="O64" s="407"/>
      <c r="P64" s="385"/>
      <c r="Q64" s="7"/>
      <c r="R64" s="345" t="s">
        <v>604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34" s="422" customFormat="1" ht="15" customHeight="1">
      <c r="A65" s="458">
        <v>23</v>
      </c>
      <c r="B65" s="434">
        <v>43964</v>
      </c>
      <c r="C65" s="459"/>
      <c r="D65" s="391" t="s">
        <v>111</v>
      </c>
      <c r="E65" s="399" t="s">
        <v>602</v>
      </c>
      <c r="F65" s="399">
        <v>926</v>
      </c>
      <c r="G65" s="460">
        <v>895</v>
      </c>
      <c r="H65" s="460">
        <v>896</v>
      </c>
      <c r="I65" s="399" t="s">
        <v>3713</v>
      </c>
      <c r="J65" s="392" t="s">
        <v>3714</v>
      </c>
      <c r="K65" s="392">
        <f t="shared" ref="K65" si="37">H65-F65</f>
        <v>-30</v>
      </c>
      <c r="L65" s="393">
        <f t="shared" ref="L65" si="38">K65/F65</f>
        <v>-3.2397408207343416E-2</v>
      </c>
      <c r="M65" s="435"/>
      <c r="N65" s="435"/>
      <c r="O65" s="392" t="s">
        <v>665</v>
      </c>
      <c r="P65" s="435">
        <v>43965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34" s="422" customFormat="1" ht="15" customHeight="1">
      <c r="A66" s="458">
        <v>24</v>
      </c>
      <c r="B66" s="434">
        <v>43964</v>
      </c>
      <c r="C66" s="459"/>
      <c r="D66" s="391" t="s">
        <v>113</v>
      </c>
      <c r="E66" s="399" t="s">
        <v>602</v>
      </c>
      <c r="F66" s="399">
        <v>262.5</v>
      </c>
      <c r="G66" s="460">
        <v>253</v>
      </c>
      <c r="H66" s="460">
        <v>253</v>
      </c>
      <c r="I66" s="399" t="s">
        <v>663</v>
      </c>
      <c r="J66" s="392" t="s">
        <v>3718</v>
      </c>
      <c r="K66" s="392">
        <f t="shared" ref="K66" si="39">H66-F66</f>
        <v>-9.5</v>
      </c>
      <c r="L66" s="393">
        <f t="shared" ref="L66:L67" si="40">K66/F66</f>
        <v>-3.619047619047619E-2</v>
      </c>
      <c r="M66" s="435"/>
      <c r="N66" s="435"/>
      <c r="O66" s="392" t="s">
        <v>665</v>
      </c>
      <c r="P66" s="435">
        <v>43965</v>
      </c>
      <c r="Q66" s="7"/>
      <c r="R66" s="345" t="s">
        <v>3188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34" s="422" customFormat="1" ht="15" customHeight="1">
      <c r="A67" s="461">
        <v>25</v>
      </c>
      <c r="B67" s="433">
        <v>43969</v>
      </c>
      <c r="C67" s="462"/>
      <c r="D67" s="394" t="s">
        <v>46</v>
      </c>
      <c r="E67" s="400" t="s">
        <v>3644</v>
      </c>
      <c r="F67" s="400">
        <v>576.5</v>
      </c>
      <c r="G67" s="457">
        <v>595</v>
      </c>
      <c r="H67" s="457">
        <v>563</v>
      </c>
      <c r="I67" s="400" t="s">
        <v>3732</v>
      </c>
      <c r="J67" s="65" t="s">
        <v>3687</v>
      </c>
      <c r="K67" s="65">
        <f>F67-H67</f>
        <v>13.5</v>
      </c>
      <c r="L67" s="395">
        <f t="shared" si="40"/>
        <v>2.3417172593235037E-2</v>
      </c>
      <c r="M67" s="457"/>
      <c r="N67" s="65"/>
      <c r="O67" s="65" t="s">
        <v>601</v>
      </c>
      <c r="P67" s="469">
        <v>43969</v>
      </c>
      <c r="Q67" s="7"/>
      <c r="R67" s="345" t="s">
        <v>604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34" s="422" customFormat="1" ht="15" customHeight="1">
      <c r="A68" s="501"/>
      <c r="B68" s="427"/>
      <c r="C68" s="471"/>
      <c r="D68" s="380"/>
      <c r="E68" s="426"/>
      <c r="F68" s="426"/>
      <c r="G68" s="472"/>
      <c r="H68" s="472"/>
      <c r="I68" s="426"/>
      <c r="J68" s="407"/>
      <c r="K68" s="407"/>
      <c r="L68" s="383"/>
      <c r="M68" s="404"/>
      <c r="N68" s="404"/>
      <c r="O68" s="407"/>
      <c r="P68" s="404"/>
      <c r="Q68" s="7"/>
      <c r="R68" s="345"/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34" ht="15" customHeight="1">
      <c r="A69" s="403"/>
      <c r="B69" s="427"/>
      <c r="C69" s="379"/>
      <c r="D69" s="437"/>
      <c r="E69" s="381"/>
      <c r="F69" s="381"/>
      <c r="G69" s="382"/>
      <c r="H69" s="382"/>
      <c r="I69" s="381"/>
      <c r="J69" s="378"/>
      <c r="K69" s="378"/>
      <c r="L69" s="383"/>
      <c r="M69" s="382"/>
      <c r="N69" s="384"/>
      <c r="O69" s="384"/>
      <c r="P69" s="385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44.25" customHeight="1">
      <c r="A70" s="23" t="s">
        <v>605</v>
      </c>
      <c r="B70" s="39"/>
      <c r="C70" s="39"/>
      <c r="D70" s="40"/>
      <c r="E70" s="36"/>
      <c r="F70" s="36"/>
      <c r="G70" s="35"/>
      <c r="H70" s="35"/>
      <c r="I70" s="36"/>
      <c r="J70" s="17"/>
      <c r="K70" s="80"/>
      <c r="L70" s="81"/>
      <c r="M70" s="80"/>
      <c r="N70" s="82"/>
      <c r="O70" s="80"/>
      <c r="P70" s="82"/>
      <c r="Q70" s="16"/>
      <c r="R70" s="12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4" s="6" customFormat="1">
      <c r="A71" s="29" t="s">
        <v>606</v>
      </c>
      <c r="B71" s="23"/>
      <c r="C71" s="23"/>
      <c r="D71" s="23"/>
      <c r="E71" s="5"/>
      <c r="F71" s="30" t="s">
        <v>607</v>
      </c>
      <c r="G71" s="41"/>
      <c r="H71" s="42"/>
      <c r="I71" s="83"/>
      <c r="J71" s="17"/>
      <c r="K71" s="84"/>
      <c r="L71" s="85"/>
      <c r="M71" s="86"/>
      <c r="N71" s="87"/>
      <c r="O71" s="88"/>
      <c r="P71" s="5"/>
      <c r="Q71" s="4"/>
      <c r="R71" s="12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9" customFormat="1" ht="14.25" customHeight="1">
      <c r="A72" s="29"/>
      <c r="B72" s="23"/>
      <c r="C72" s="23"/>
      <c r="D72" s="23"/>
      <c r="E72" s="32"/>
      <c r="F72" s="30" t="s">
        <v>609</v>
      </c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4"/>
      <c r="R72" s="12"/>
      <c r="S72" s="6"/>
      <c r="Y72" s="6"/>
      <c r="Z72" s="6"/>
    </row>
    <row r="73" spans="1:34" s="9" customFormat="1" ht="14.25" customHeight="1">
      <c r="A73" s="23"/>
      <c r="B73" s="23"/>
      <c r="C73" s="23"/>
      <c r="D73" s="23"/>
      <c r="E73" s="32"/>
      <c r="F73" s="17"/>
      <c r="G73" s="17"/>
      <c r="H73" s="31"/>
      <c r="I73" s="36"/>
      <c r="J73" s="72"/>
      <c r="K73" s="69"/>
      <c r="L73" s="70"/>
      <c r="M73" s="17"/>
      <c r="N73" s="73"/>
      <c r="O73" s="57"/>
      <c r="P73" s="8"/>
      <c r="Q73" s="4"/>
      <c r="R73" s="12"/>
      <c r="S73" s="6"/>
      <c r="Y73" s="6"/>
      <c r="Z73" s="6"/>
    </row>
    <row r="74" spans="1:34" s="9" customFormat="1" ht="13.8">
      <c r="A74" s="43" t="s">
        <v>616</v>
      </c>
      <c r="B74" s="43"/>
      <c r="C74" s="43"/>
      <c r="D74" s="43"/>
      <c r="E74" s="32"/>
      <c r="F74" s="17"/>
      <c r="G74" s="12"/>
      <c r="H74" s="17"/>
      <c r="I74" s="12"/>
      <c r="J74" s="89"/>
      <c r="K74" s="12"/>
      <c r="L74" s="12"/>
      <c r="M74" s="12"/>
      <c r="N74" s="12"/>
      <c r="O74" s="90"/>
      <c r="P74"/>
      <c r="Q74" s="4"/>
      <c r="R74" s="12"/>
      <c r="S74" s="6"/>
      <c r="Y74" s="6"/>
      <c r="Z74" s="6"/>
    </row>
    <row r="75" spans="1:34" s="9" customFormat="1" ht="39.6">
      <c r="A75" s="21" t="s">
        <v>16</v>
      </c>
      <c r="B75" s="21" t="s">
        <v>576</v>
      </c>
      <c r="C75" s="21"/>
      <c r="D75" s="22" t="s">
        <v>589</v>
      </c>
      <c r="E75" s="21" t="s">
        <v>590</v>
      </c>
      <c r="F75" s="21" t="s">
        <v>591</v>
      </c>
      <c r="G75" s="21" t="s">
        <v>611</v>
      </c>
      <c r="H75" s="21" t="s">
        <v>593</v>
      </c>
      <c r="I75" s="21" t="s">
        <v>594</v>
      </c>
      <c r="J75" s="20" t="s">
        <v>595</v>
      </c>
      <c r="K75" s="78" t="s">
        <v>617</v>
      </c>
      <c r="L75" s="78" t="s">
        <v>613</v>
      </c>
      <c r="M75" s="21" t="s">
        <v>614</v>
      </c>
      <c r="N75" s="20" t="s">
        <v>598</v>
      </c>
      <c r="O75" s="91" t="s">
        <v>599</v>
      </c>
      <c r="P75" s="5"/>
      <c r="Q75" s="4"/>
      <c r="R75" s="17"/>
      <c r="S75" s="6"/>
      <c r="Y75" s="6"/>
      <c r="Z75" s="6"/>
    </row>
    <row r="76" spans="1:34" s="9" customFormat="1" ht="13.8">
      <c r="A76" s="529"/>
      <c r="B76" s="530"/>
      <c r="C76" s="463"/>
      <c r="D76" s="406"/>
      <c r="E76" s="464"/>
      <c r="F76" s="465"/>
      <c r="G76" s="464"/>
      <c r="H76" s="464"/>
      <c r="I76" s="464"/>
      <c r="J76" s="530"/>
      <c r="K76" s="466"/>
      <c r="L76" s="525"/>
      <c r="M76" s="525"/>
      <c r="N76" s="525"/>
      <c r="O76" s="527"/>
      <c r="P76" s="409"/>
      <c r="Q76" s="409"/>
      <c r="R76" s="345"/>
      <c r="S76" s="40"/>
      <c r="Y76" s="6"/>
      <c r="Z76" s="6"/>
    </row>
    <row r="77" spans="1:34" s="9" customFormat="1" ht="13.8">
      <c r="A77" s="529"/>
      <c r="B77" s="530"/>
      <c r="C77" s="463"/>
      <c r="D77" s="406"/>
      <c r="E77" s="464"/>
      <c r="F77" s="467"/>
      <c r="G77" s="464"/>
      <c r="H77" s="464"/>
      <c r="I77" s="464"/>
      <c r="J77" s="530"/>
      <c r="K77" s="466"/>
      <c r="L77" s="526"/>
      <c r="M77" s="526"/>
      <c r="N77" s="526"/>
      <c r="O77" s="528"/>
      <c r="P77" s="409"/>
      <c r="Q77" s="409"/>
      <c r="R77" s="345"/>
      <c r="S77" s="40"/>
      <c r="Y77" s="6"/>
      <c r="Z77" s="6"/>
    </row>
    <row r="78" spans="1:34" s="9" customFormat="1" ht="13.8">
      <c r="A78" s="529"/>
      <c r="B78" s="530"/>
      <c r="C78" s="463"/>
      <c r="D78" s="406"/>
      <c r="E78" s="464"/>
      <c r="F78" s="465"/>
      <c r="G78" s="464"/>
      <c r="H78" s="464"/>
      <c r="I78" s="464"/>
      <c r="J78" s="530"/>
      <c r="K78" s="466"/>
      <c r="L78" s="525"/>
      <c r="M78" s="525"/>
      <c r="N78" s="525"/>
      <c r="O78" s="527"/>
      <c r="P78" s="409"/>
      <c r="Q78" s="409"/>
      <c r="R78" s="345"/>
      <c r="S78" s="40"/>
      <c r="Y78" s="6"/>
      <c r="Z78" s="6"/>
    </row>
    <row r="79" spans="1:34" s="9" customFormat="1" ht="13.8">
      <c r="A79" s="529"/>
      <c r="B79" s="530"/>
      <c r="C79" s="463"/>
      <c r="D79" s="406"/>
      <c r="E79" s="464"/>
      <c r="F79" s="467"/>
      <c r="G79" s="464"/>
      <c r="H79" s="464"/>
      <c r="I79" s="464"/>
      <c r="J79" s="530"/>
      <c r="K79" s="466"/>
      <c r="L79" s="526"/>
      <c r="M79" s="526"/>
      <c r="N79" s="526"/>
      <c r="O79" s="528"/>
      <c r="P79" s="4"/>
      <c r="Q79" s="4"/>
      <c r="R79" s="445"/>
      <c r="S79" s="6"/>
      <c r="Y79" s="6"/>
      <c r="Z79" s="6"/>
    </row>
    <row r="80" spans="1:34" s="9" customFormat="1" ht="13.8">
      <c r="A80" s="529"/>
      <c r="B80" s="530"/>
      <c r="C80" s="463"/>
      <c r="D80" s="406"/>
      <c r="E80" s="464"/>
      <c r="F80" s="465"/>
      <c r="G80" s="464"/>
      <c r="H80" s="464"/>
      <c r="I80" s="464"/>
      <c r="J80" s="530"/>
      <c r="K80" s="466"/>
      <c r="L80" s="525"/>
      <c r="M80" s="525"/>
      <c r="N80" s="525"/>
      <c r="O80" s="527"/>
      <c r="P80" s="4"/>
      <c r="Q80" s="4"/>
      <c r="R80" s="445"/>
      <c r="S80" s="6"/>
      <c r="Y80" s="6"/>
      <c r="Z80" s="6"/>
    </row>
    <row r="81" spans="1:34" s="9" customFormat="1" ht="13.8">
      <c r="A81" s="529"/>
      <c r="B81" s="530"/>
      <c r="C81" s="463"/>
      <c r="D81" s="406"/>
      <c r="E81" s="464"/>
      <c r="F81" s="467"/>
      <c r="G81" s="464"/>
      <c r="H81" s="464"/>
      <c r="I81" s="464"/>
      <c r="J81" s="530"/>
      <c r="K81" s="466"/>
      <c r="L81" s="526"/>
      <c r="M81" s="526"/>
      <c r="N81" s="526"/>
      <c r="O81" s="528"/>
      <c r="P81" s="4"/>
      <c r="Q81" s="4"/>
      <c r="R81" s="445"/>
      <c r="S81" s="6"/>
      <c r="Y81" s="6"/>
      <c r="Z81" s="6"/>
    </row>
    <row r="82" spans="1:34" s="9" customFormat="1" ht="13.8">
      <c r="A82" s="438"/>
      <c r="B82" s="439"/>
      <c r="C82" s="439"/>
      <c r="D82" s="440"/>
      <c r="E82" s="438"/>
      <c r="F82" s="441"/>
      <c r="G82" s="438"/>
      <c r="H82" s="438"/>
      <c r="I82" s="438"/>
      <c r="J82" s="442"/>
      <c r="K82" s="442"/>
      <c r="L82" s="443"/>
      <c r="M82" s="442"/>
      <c r="N82" s="442"/>
      <c r="O82" s="444"/>
      <c r="P82" s="4"/>
      <c r="Q82" s="4"/>
      <c r="R82" s="94"/>
      <c r="S82" s="6"/>
      <c r="Y82" s="6"/>
      <c r="Z82" s="6"/>
    </row>
    <row r="83" spans="1:34" s="9" customFormat="1" ht="13.8">
      <c r="A83" s="386"/>
      <c r="B83" s="387"/>
      <c r="C83" s="387"/>
      <c r="D83" s="388"/>
      <c r="E83" s="386"/>
      <c r="F83" s="401"/>
      <c r="G83" s="386"/>
      <c r="H83" s="386"/>
      <c r="I83" s="386"/>
      <c r="J83" s="387"/>
      <c r="K83" s="80"/>
      <c r="L83" s="386"/>
      <c r="M83" s="386"/>
      <c r="N83" s="386"/>
      <c r="O83" s="402"/>
      <c r="P83" s="4"/>
      <c r="Q83" s="4"/>
      <c r="R83" s="94"/>
      <c r="S83" s="6"/>
      <c r="Y83" s="6"/>
      <c r="Z83" s="6"/>
    </row>
    <row r="84" spans="1:34" s="6" customFormat="1">
      <c r="A84" s="44"/>
      <c r="B84" s="45"/>
      <c r="C84" s="46"/>
      <c r="D84" s="47"/>
      <c r="E84" s="48"/>
      <c r="F84" s="49"/>
      <c r="G84" s="49"/>
      <c r="H84" s="49"/>
      <c r="I84" s="49"/>
      <c r="J84" s="17"/>
      <c r="K84" s="92"/>
      <c r="L84" s="92"/>
      <c r="M84" s="17"/>
      <c r="N84" s="16"/>
      <c r="O84" s="9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3.8">
      <c r="A85" s="50" t="s">
        <v>618</v>
      </c>
      <c r="B85" s="50"/>
      <c r="C85" s="50"/>
      <c r="D85" s="50"/>
      <c r="E85" s="51"/>
      <c r="F85" s="49"/>
      <c r="G85" s="49"/>
      <c r="H85" s="49"/>
      <c r="I85" s="49"/>
      <c r="J85" s="53"/>
      <c r="K85" s="12"/>
      <c r="L85" s="12"/>
      <c r="M85" s="12"/>
      <c r="N85" s="11"/>
      <c r="O85" s="53"/>
      <c r="P85" s="5"/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39.6">
      <c r="A86" s="21" t="s">
        <v>16</v>
      </c>
      <c r="B86" s="21" t="s">
        <v>576</v>
      </c>
      <c r="C86" s="21"/>
      <c r="D86" s="22" t="s">
        <v>589</v>
      </c>
      <c r="E86" s="21" t="s">
        <v>590</v>
      </c>
      <c r="F86" s="21" t="s">
        <v>591</v>
      </c>
      <c r="G86" s="52" t="s">
        <v>611</v>
      </c>
      <c r="H86" s="21" t="s">
        <v>593</v>
      </c>
      <c r="I86" s="21" t="s">
        <v>594</v>
      </c>
      <c r="J86" s="20" t="s">
        <v>595</v>
      </c>
      <c r="K86" s="20" t="s">
        <v>619</v>
      </c>
      <c r="L86" s="78" t="s">
        <v>613</v>
      </c>
      <c r="M86" s="21" t="s">
        <v>614</v>
      </c>
      <c r="N86" s="21" t="s">
        <v>598</v>
      </c>
      <c r="O86" s="22" t="s">
        <v>599</v>
      </c>
      <c r="P86" s="5"/>
      <c r="Q86" s="4"/>
      <c r="R86" s="17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40" customFormat="1" ht="13.8">
      <c r="A87" s="473">
        <v>1</v>
      </c>
      <c r="B87" s="474">
        <v>43951</v>
      </c>
      <c r="C87" s="474"/>
      <c r="D87" s="475" t="s">
        <v>3635</v>
      </c>
      <c r="E87" s="476" t="s">
        <v>602</v>
      </c>
      <c r="F87" s="476">
        <v>6.75</v>
      </c>
      <c r="G87" s="477">
        <v>4.9000000000000004</v>
      </c>
      <c r="H87" s="477">
        <v>4.9000000000000004</v>
      </c>
      <c r="I87" s="476" t="s">
        <v>3636</v>
      </c>
      <c r="J87" s="478" t="s">
        <v>3639</v>
      </c>
      <c r="K87" s="478">
        <f t="shared" ref="K87:K88" si="41">L87*M87</f>
        <v>-5549.9999999999991</v>
      </c>
      <c r="L87" s="478">
        <f t="shared" ref="L87:L88" si="42">H87-F87</f>
        <v>-1.8499999999999996</v>
      </c>
      <c r="M87" s="478">
        <v>3000</v>
      </c>
      <c r="N87" s="478" t="s">
        <v>665</v>
      </c>
      <c r="O87" s="479">
        <v>43955</v>
      </c>
      <c r="P87" s="409"/>
      <c r="Q87" s="409"/>
      <c r="R87" s="345" t="s">
        <v>604</v>
      </c>
      <c r="Z87" s="422"/>
      <c r="AA87" s="422"/>
      <c r="AB87" s="422"/>
      <c r="AC87" s="422"/>
      <c r="AD87" s="422"/>
      <c r="AE87" s="422"/>
      <c r="AF87" s="422"/>
      <c r="AG87" s="422"/>
      <c r="AH87" s="422"/>
    </row>
    <row r="88" spans="1:34" s="40" customFormat="1" ht="13.8">
      <c r="A88" s="494">
        <v>2</v>
      </c>
      <c r="B88" s="462">
        <v>43959</v>
      </c>
      <c r="C88" s="462"/>
      <c r="D88" s="394" t="s">
        <v>3673</v>
      </c>
      <c r="E88" s="400" t="s">
        <v>602</v>
      </c>
      <c r="F88" s="400">
        <v>32</v>
      </c>
      <c r="G88" s="457">
        <v>18</v>
      </c>
      <c r="H88" s="457">
        <v>39</v>
      </c>
      <c r="I88" s="400" t="s">
        <v>3674</v>
      </c>
      <c r="J88" s="495" t="s">
        <v>3611</v>
      </c>
      <c r="K88" s="495">
        <f t="shared" si="41"/>
        <v>2800</v>
      </c>
      <c r="L88" s="495">
        <f t="shared" si="42"/>
        <v>7</v>
      </c>
      <c r="M88" s="495">
        <v>400</v>
      </c>
      <c r="N88" s="495" t="s">
        <v>601</v>
      </c>
      <c r="O88" s="496">
        <v>43964</v>
      </c>
      <c r="P88" s="409"/>
      <c r="Q88" s="409"/>
      <c r="R88" s="345" t="s">
        <v>604</v>
      </c>
      <c r="Z88" s="422"/>
      <c r="AA88" s="422"/>
      <c r="AB88" s="422"/>
      <c r="AC88" s="422"/>
      <c r="AD88" s="422"/>
      <c r="AE88" s="422"/>
      <c r="AF88" s="422"/>
      <c r="AG88" s="422"/>
      <c r="AH88" s="422"/>
    </row>
    <row r="89" spans="1:34" s="40" customFormat="1" ht="13.8">
      <c r="A89" s="473">
        <v>3</v>
      </c>
      <c r="B89" s="474">
        <v>43959</v>
      </c>
      <c r="C89" s="474"/>
      <c r="D89" s="475" t="s">
        <v>3675</v>
      </c>
      <c r="E89" s="476" t="s">
        <v>602</v>
      </c>
      <c r="F89" s="476">
        <v>4.5</v>
      </c>
      <c r="G89" s="477">
        <v>2</v>
      </c>
      <c r="H89" s="477">
        <v>2.9</v>
      </c>
      <c r="I89" s="476" t="s">
        <v>3677</v>
      </c>
      <c r="J89" s="478" t="s">
        <v>3684</v>
      </c>
      <c r="K89" s="478">
        <f t="shared" ref="K89:K90" si="43">L89*M89</f>
        <v>-5280</v>
      </c>
      <c r="L89" s="478">
        <f t="shared" ref="L89:L90" si="44">H89-F89</f>
        <v>-1.6</v>
      </c>
      <c r="M89" s="478">
        <v>3300</v>
      </c>
      <c r="N89" s="478" t="s">
        <v>665</v>
      </c>
      <c r="O89" s="479">
        <v>43962</v>
      </c>
      <c r="P89" s="409"/>
      <c r="Q89" s="409"/>
      <c r="R89" s="345" t="s">
        <v>3188</v>
      </c>
      <c r="Z89" s="422"/>
      <c r="AA89" s="422"/>
      <c r="AB89" s="422"/>
      <c r="AC89" s="422"/>
      <c r="AD89" s="422"/>
      <c r="AE89" s="422"/>
      <c r="AF89" s="422"/>
      <c r="AG89" s="422"/>
      <c r="AH89" s="422"/>
    </row>
    <row r="90" spans="1:34" s="40" customFormat="1" ht="13.8">
      <c r="A90" s="494">
        <v>4</v>
      </c>
      <c r="B90" s="462">
        <v>43962</v>
      </c>
      <c r="C90" s="462"/>
      <c r="D90" s="394" t="s">
        <v>3682</v>
      </c>
      <c r="E90" s="400" t="s">
        <v>602</v>
      </c>
      <c r="F90" s="400">
        <v>13</v>
      </c>
      <c r="G90" s="457">
        <v>4.8</v>
      </c>
      <c r="H90" s="457">
        <v>18.5</v>
      </c>
      <c r="I90" s="400" t="s">
        <v>3683</v>
      </c>
      <c r="J90" s="495" t="s">
        <v>3700</v>
      </c>
      <c r="K90" s="495">
        <f t="shared" si="43"/>
        <v>2750</v>
      </c>
      <c r="L90" s="495">
        <f t="shared" si="44"/>
        <v>5.5</v>
      </c>
      <c r="M90" s="495">
        <v>500</v>
      </c>
      <c r="N90" s="495" t="s">
        <v>601</v>
      </c>
      <c r="O90" s="496">
        <v>43964</v>
      </c>
      <c r="P90" s="409"/>
      <c r="Q90" s="409"/>
      <c r="R90" s="345" t="s">
        <v>604</v>
      </c>
      <c r="Z90" s="422"/>
      <c r="AA90" s="422"/>
      <c r="AB90" s="422"/>
      <c r="AC90" s="422"/>
      <c r="AD90" s="422"/>
      <c r="AE90" s="422"/>
      <c r="AF90" s="422"/>
      <c r="AG90" s="422"/>
      <c r="AH90" s="422"/>
    </row>
    <row r="91" spans="1:34" s="40" customFormat="1" ht="13.8">
      <c r="A91" s="494">
        <v>5</v>
      </c>
      <c r="B91" s="462">
        <v>43964</v>
      </c>
      <c r="C91" s="462"/>
      <c r="D91" s="394" t="s">
        <v>3701</v>
      </c>
      <c r="E91" s="400" t="s">
        <v>602</v>
      </c>
      <c r="F91" s="400">
        <v>45</v>
      </c>
      <c r="G91" s="457">
        <v>24</v>
      </c>
      <c r="H91" s="457">
        <v>56.5</v>
      </c>
      <c r="I91" s="400" t="s">
        <v>3702</v>
      </c>
      <c r="J91" s="495" t="s">
        <v>3691</v>
      </c>
      <c r="K91" s="495">
        <f t="shared" ref="K91" si="45">L91*M91</f>
        <v>2300</v>
      </c>
      <c r="L91" s="495">
        <f t="shared" ref="L91" si="46">H91-F91</f>
        <v>11.5</v>
      </c>
      <c r="M91" s="495">
        <v>200</v>
      </c>
      <c r="N91" s="495" t="s">
        <v>601</v>
      </c>
      <c r="O91" s="497">
        <v>43964</v>
      </c>
      <c r="P91" s="409"/>
      <c r="Q91" s="409"/>
      <c r="R91" s="345" t="s">
        <v>604</v>
      </c>
      <c r="Z91" s="422"/>
      <c r="AA91" s="422"/>
      <c r="AB91" s="422"/>
      <c r="AC91" s="422"/>
      <c r="AD91" s="422"/>
      <c r="AE91" s="422"/>
      <c r="AF91" s="422"/>
      <c r="AG91" s="422"/>
      <c r="AH91" s="422"/>
    </row>
    <row r="92" spans="1:34" s="40" customFormat="1" ht="13.8">
      <c r="A92" s="494">
        <v>6</v>
      </c>
      <c r="B92" s="462">
        <v>43964</v>
      </c>
      <c r="C92" s="462"/>
      <c r="D92" s="394" t="s">
        <v>3703</v>
      </c>
      <c r="E92" s="400" t="s">
        <v>602</v>
      </c>
      <c r="F92" s="400">
        <v>37</v>
      </c>
      <c r="G92" s="457">
        <v>18</v>
      </c>
      <c r="H92" s="457">
        <v>46</v>
      </c>
      <c r="I92" s="400" t="s">
        <v>3704</v>
      </c>
      <c r="J92" s="495" t="s">
        <v>3407</v>
      </c>
      <c r="K92" s="495">
        <f t="shared" ref="K92:K93" si="47">L92*M92</f>
        <v>2250</v>
      </c>
      <c r="L92" s="495">
        <f t="shared" ref="L92:L93" si="48">H92-F92</f>
        <v>9</v>
      </c>
      <c r="M92" s="495">
        <v>250</v>
      </c>
      <c r="N92" s="495" t="s">
        <v>601</v>
      </c>
      <c r="O92" s="497">
        <v>43964</v>
      </c>
      <c r="P92" s="409"/>
      <c r="Q92" s="409"/>
      <c r="R92" s="345" t="s">
        <v>3188</v>
      </c>
      <c r="Z92" s="422"/>
      <c r="AA92" s="422"/>
      <c r="AB92" s="422"/>
      <c r="AC92" s="422"/>
      <c r="AD92" s="422"/>
      <c r="AE92" s="422"/>
      <c r="AF92" s="422"/>
      <c r="AG92" s="422"/>
      <c r="AH92" s="422"/>
    </row>
    <row r="93" spans="1:34" s="40" customFormat="1" ht="13.8">
      <c r="A93" s="494">
        <v>7</v>
      </c>
      <c r="B93" s="462">
        <v>43964</v>
      </c>
      <c r="C93" s="462"/>
      <c r="D93" s="394" t="s">
        <v>3705</v>
      </c>
      <c r="E93" s="400" t="s">
        <v>602</v>
      </c>
      <c r="F93" s="400">
        <v>41</v>
      </c>
      <c r="G93" s="457">
        <v>18</v>
      </c>
      <c r="H93" s="457">
        <v>53</v>
      </c>
      <c r="I93" s="400" t="s">
        <v>3702</v>
      </c>
      <c r="J93" s="495" t="s">
        <v>3719</v>
      </c>
      <c r="K93" s="495">
        <f t="shared" si="47"/>
        <v>2400</v>
      </c>
      <c r="L93" s="495">
        <f t="shared" si="48"/>
        <v>12</v>
      </c>
      <c r="M93" s="495">
        <v>200</v>
      </c>
      <c r="N93" s="495" t="s">
        <v>601</v>
      </c>
      <c r="O93" s="496">
        <v>43965</v>
      </c>
      <c r="P93" s="409"/>
      <c r="Q93" s="409"/>
      <c r="R93" s="345" t="s">
        <v>604</v>
      </c>
      <c r="Z93" s="422"/>
      <c r="AA93" s="422"/>
      <c r="AB93" s="422"/>
      <c r="AC93" s="422"/>
      <c r="AD93" s="422"/>
      <c r="AE93" s="422"/>
      <c r="AF93" s="422"/>
      <c r="AG93" s="422"/>
      <c r="AH93" s="422"/>
    </row>
    <row r="94" spans="1:34" s="40" customFormat="1" ht="13.8">
      <c r="A94" s="494">
        <v>8</v>
      </c>
      <c r="B94" s="462">
        <v>43964</v>
      </c>
      <c r="C94" s="462"/>
      <c r="D94" s="394" t="s">
        <v>3703</v>
      </c>
      <c r="E94" s="400" t="s">
        <v>602</v>
      </c>
      <c r="F94" s="400">
        <v>34.5</v>
      </c>
      <c r="G94" s="457">
        <v>14</v>
      </c>
      <c r="H94" s="457">
        <v>44</v>
      </c>
      <c r="I94" s="400" t="s">
        <v>3706</v>
      </c>
      <c r="J94" s="495" t="s">
        <v>3707</v>
      </c>
      <c r="K94" s="495">
        <f t="shared" ref="K94:K96" si="49">L94*M94</f>
        <v>2375</v>
      </c>
      <c r="L94" s="495">
        <f t="shared" ref="L94:L96" si="50">H94-F94</f>
        <v>9.5</v>
      </c>
      <c r="M94" s="495">
        <v>250</v>
      </c>
      <c r="N94" s="495" t="s">
        <v>601</v>
      </c>
      <c r="O94" s="497">
        <v>43964</v>
      </c>
      <c r="P94" s="409"/>
      <c r="Q94" s="409"/>
      <c r="R94" s="345" t="s">
        <v>3188</v>
      </c>
      <c r="Z94" s="422"/>
      <c r="AA94" s="422"/>
      <c r="AB94" s="422"/>
      <c r="AC94" s="422"/>
      <c r="AD94" s="422"/>
      <c r="AE94" s="422"/>
      <c r="AF94" s="422"/>
      <c r="AG94" s="422"/>
      <c r="AH94" s="422"/>
    </row>
    <row r="95" spans="1:34" s="40" customFormat="1" ht="13.8">
      <c r="A95" s="494">
        <v>9</v>
      </c>
      <c r="B95" s="462">
        <v>43964</v>
      </c>
      <c r="C95" s="462"/>
      <c r="D95" s="394" t="s">
        <v>3708</v>
      </c>
      <c r="E95" s="400" t="s">
        <v>602</v>
      </c>
      <c r="F95" s="400">
        <v>29</v>
      </c>
      <c r="G95" s="457">
        <v>15</v>
      </c>
      <c r="H95" s="457">
        <v>37.5</v>
      </c>
      <c r="I95" s="400" t="s">
        <v>3709</v>
      </c>
      <c r="J95" s="495" t="s">
        <v>3646</v>
      </c>
      <c r="K95" s="495">
        <f t="shared" si="49"/>
        <v>3187.5</v>
      </c>
      <c r="L95" s="495">
        <f t="shared" si="50"/>
        <v>8.5</v>
      </c>
      <c r="M95" s="495">
        <v>375</v>
      </c>
      <c r="N95" s="495" t="s">
        <v>601</v>
      </c>
      <c r="O95" s="496">
        <v>43966</v>
      </c>
      <c r="P95" s="409"/>
      <c r="Q95" s="409"/>
      <c r="R95" s="345" t="s">
        <v>604</v>
      </c>
      <c r="Z95" s="422"/>
      <c r="AA95" s="422"/>
      <c r="AB95" s="422"/>
      <c r="AC95" s="422"/>
      <c r="AD95" s="422"/>
      <c r="AE95" s="422"/>
      <c r="AF95" s="422"/>
      <c r="AG95" s="422"/>
      <c r="AH95" s="422"/>
    </row>
    <row r="96" spans="1:34" s="40" customFormat="1" ht="13.8">
      <c r="A96" s="494">
        <v>10</v>
      </c>
      <c r="B96" s="462">
        <v>43965</v>
      </c>
      <c r="C96" s="462"/>
      <c r="D96" s="394" t="s">
        <v>3701</v>
      </c>
      <c r="E96" s="400" t="s">
        <v>602</v>
      </c>
      <c r="F96" s="400">
        <v>51.5</v>
      </c>
      <c r="G96" s="457">
        <v>28</v>
      </c>
      <c r="H96" s="457">
        <v>60</v>
      </c>
      <c r="I96" s="400" t="s">
        <v>3702</v>
      </c>
      <c r="J96" s="495" t="s">
        <v>3646</v>
      </c>
      <c r="K96" s="495">
        <f t="shared" si="49"/>
        <v>1700</v>
      </c>
      <c r="L96" s="495">
        <f t="shared" si="50"/>
        <v>8.5</v>
      </c>
      <c r="M96" s="495">
        <v>200</v>
      </c>
      <c r="N96" s="495" t="s">
        <v>601</v>
      </c>
      <c r="O96" s="496">
        <v>43969</v>
      </c>
      <c r="P96" s="409"/>
      <c r="Q96" s="409"/>
      <c r="R96" s="345" t="s">
        <v>604</v>
      </c>
      <c r="Z96" s="422"/>
      <c r="AA96" s="422"/>
      <c r="AB96" s="422"/>
      <c r="AC96" s="422"/>
      <c r="AD96" s="422"/>
      <c r="AE96" s="422"/>
      <c r="AF96" s="422"/>
      <c r="AG96" s="422"/>
      <c r="AH96" s="422"/>
    </row>
    <row r="97" spans="1:34" s="40" customFormat="1" ht="13.8">
      <c r="A97" s="494">
        <v>11</v>
      </c>
      <c r="B97" s="462">
        <v>43966</v>
      </c>
      <c r="C97" s="462"/>
      <c r="D97" s="394" t="s">
        <v>3708</v>
      </c>
      <c r="E97" s="400" t="s">
        <v>602</v>
      </c>
      <c r="F97" s="400">
        <v>27.5</v>
      </c>
      <c r="G97" s="457">
        <v>15</v>
      </c>
      <c r="H97" s="457">
        <v>34</v>
      </c>
      <c r="I97" s="400" t="s">
        <v>3709</v>
      </c>
      <c r="J97" s="495" t="s">
        <v>3720</v>
      </c>
      <c r="K97" s="495">
        <f t="shared" ref="K97" si="51">L97*M97</f>
        <v>2437.5</v>
      </c>
      <c r="L97" s="495">
        <f t="shared" ref="L97" si="52">H97-F97</f>
        <v>6.5</v>
      </c>
      <c r="M97" s="495">
        <v>375</v>
      </c>
      <c r="N97" s="495" t="s">
        <v>601</v>
      </c>
      <c r="O97" s="497">
        <v>43966</v>
      </c>
      <c r="P97" s="409"/>
      <c r="Q97" s="409"/>
      <c r="R97" s="345" t="s">
        <v>604</v>
      </c>
      <c r="Z97" s="422"/>
      <c r="AA97" s="422"/>
      <c r="AB97" s="422"/>
      <c r="AC97" s="422"/>
      <c r="AD97" s="422"/>
      <c r="AE97" s="422"/>
      <c r="AF97" s="422"/>
      <c r="AG97" s="422"/>
      <c r="AH97" s="422"/>
    </row>
    <row r="98" spans="1:34" s="40" customFormat="1" ht="13.8">
      <c r="A98" s="480"/>
      <c r="B98" s="471"/>
      <c r="C98" s="471"/>
      <c r="D98" s="380"/>
      <c r="E98" s="426"/>
      <c r="F98" s="426"/>
      <c r="G98" s="472"/>
      <c r="H98" s="472"/>
      <c r="I98" s="481"/>
      <c r="J98" s="384"/>
      <c r="K98" s="384"/>
      <c r="L98" s="384"/>
      <c r="M98" s="384"/>
      <c r="N98" s="384"/>
      <c r="O98" s="404"/>
      <c r="P98" s="409"/>
      <c r="Q98" s="409"/>
      <c r="R98" s="345"/>
      <c r="Z98" s="422"/>
      <c r="AA98" s="422"/>
      <c r="AB98" s="422"/>
      <c r="AC98" s="422"/>
      <c r="AD98" s="422"/>
      <c r="AE98" s="422"/>
      <c r="AF98" s="422"/>
      <c r="AG98" s="422"/>
      <c r="AH98" s="422"/>
    </row>
    <row r="99" spans="1:34" s="40" customFormat="1" ht="13.8">
      <c r="A99" s="480"/>
      <c r="B99" s="471"/>
      <c r="C99" s="471"/>
      <c r="D99" s="380"/>
      <c r="E99" s="426"/>
      <c r="F99" s="426"/>
      <c r="G99" s="472"/>
      <c r="H99" s="472"/>
      <c r="I99" s="426"/>
      <c r="J99" s="384"/>
      <c r="K99" s="384"/>
      <c r="L99" s="384"/>
      <c r="M99" s="384"/>
      <c r="N99" s="384"/>
      <c r="O99" s="404"/>
      <c r="P99" s="409"/>
      <c r="Q99" s="409"/>
      <c r="R99" s="345"/>
      <c r="Z99" s="422"/>
      <c r="AA99" s="422"/>
      <c r="AB99" s="422"/>
      <c r="AC99" s="422"/>
      <c r="AD99" s="422"/>
      <c r="AE99" s="422"/>
      <c r="AF99" s="422"/>
      <c r="AG99" s="422"/>
      <c r="AH99" s="422"/>
    </row>
    <row r="100" spans="1:34" s="40" customFormat="1" ht="13.8">
      <c r="A100" s="386"/>
      <c r="B100" s="387"/>
      <c r="C100" s="387"/>
      <c r="D100" s="388"/>
      <c r="E100" s="386"/>
      <c r="F100" s="423"/>
      <c r="G100" s="386"/>
      <c r="H100" s="386"/>
      <c r="I100" s="386"/>
      <c r="J100" s="387"/>
      <c r="K100" s="424"/>
      <c r="L100" s="386"/>
      <c r="M100" s="386"/>
      <c r="N100" s="386"/>
      <c r="O100" s="425"/>
      <c r="P100" s="409"/>
      <c r="Q100" s="409"/>
      <c r="R100" s="345"/>
      <c r="Z100" s="422"/>
      <c r="AA100" s="422"/>
      <c r="AB100" s="422"/>
      <c r="AC100" s="422"/>
      <c r="AD100" s="422"/>
      <c r="AE100" s="422"/>
      <c r="AF100" s="422"/>
      <c r="AG100" s="422"/>
      <c r="AH100" s="422"/>
    </row>
    <row r="101" spans="1:34" ht="13.8">
      <c r="A101" s="101" t="s">
        <v>620</v>
      </c>
      <c r="B101" s="102"/>
      <c r="C101" s="102"/>
      <c r="D101" s="103"/>
      <c r="E101" s="34"/>
      <c r="F101" s="32"/>
      <c r="G101" s="32"/>
      <c r="H101" s="74"/>
      <c r="I101" s="121"/>
      <c r="J101" s="122"/>
      <c r="K101" s="17"/>
      <c r="L101" s="17"/>
      <c r="M101" s="17"/>
      <c r="N101" s="11"/>
      <c r="O101" s="53"/>
      <c r="Q101" s="97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4" ht="39.6">
      <c r="A102" s="20" t="s">
        <v>16</v>
      </c>
      <c r="B102" s="21" t="s">
        <v>576</v>
      </c>
      <c r="C102" s="21"/>
      <c r="D102" s="22" t="s">
        <v>589</v>
      </c>
      <c r="E102" s="21" t="s">
        <v>590</v>
      </c>
      <c r="F102" s="21" t="s">
        <v>591</v>
      </c>
      <c r="G102" s="21" t="s">
        <v>592</v>
      </c>
      <c r="H102" s="21" t="s">
        <v>593</v>
      </c>
      <c r="I102" s="21" t="s">
        <v>594</v>
      </c>
      <c r="J102" s="20" t="s">
        <v>595</v>
      </c>
      <c r="K102" s="21" t="s">
        <v>596</v>
      </c>
      <c r="L102" s="21" t="s">
        <v>597</v>
      </c>
      <c r="M102" s="21" t="s">
        <v>598</v>
      </c>
      <c r="N102" s="22" t="s">
        <v>599</v>
      </c>
      <c r="O102" s="21" t="s">
        <v>600</v>
      </c>
      <c r="P102" s="99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s="8" customFormat="1">
      <c r="A103" s="410"/>
      <c r="B103" s="411"/>
      <c r="C103" s="412"/>
      <c r="D103" s="413"/>
      <c r="E103" s="414"/>
      <c r="F103" s="414"/>
      <c r="G103" s="415"/>
      <c r="H103" s="415"/>
      <c r="I103" s="414"/>
      <c r="J103" s="416"/>
      <c r="K103" s="417"/>
      <c r="L103" s="418"/>
      <c r="M103" s="419"/>
      <c r="N103" s="420"/>
      <c r="O103" s="421"/>
      <c r="P103" s="125"/>
      <c r="Q103"/>
      <c r="R103" s="96"/>
      <c r="T103" s="57"/>
      <c r="U103" s="57"/>
      <c r="V103" s="57"/>
      <c r="W103" s="57"/>
      <c r="X103" s="57"/>
      <c r="Y103" s="57"/>
      <c r="Z103" s="57"/>
    </row>
    <row r="104" spans="1:34">
      <c r="A104" s="23" t="s">
        <v>605</v>
      </c>
      <c r="B104" s="23"/>
      <c r="C104" s="23"/>
      <c r="D104" s="23"/>
      <c r="E104" s="5"/>
      <c r="F104" s="30" t="s">
        <v>607</v>
      </c>
      <c r="G104" s="83"/>
      <c r="H104" s="83"/>
      <c r="I104" s="38"/>
      <c r="J104" s="86"/>
      <c r="K104" s="84"/>
      <c r="L104" s="85"/>
      <c r="M104" s="86"/>
      <c r="N104" s="87"/>
      <c r="O104" s="126"/>
      <c r="P104" s="11"/>
      <c r="Q104" s="16"/>
      <c r="R104" s="98"/>
      <c r="S104" s="16"/>
      <c r="T104" s="16"/>
      <c r="U104" s="16"/>
      <c r="V104" s="16"/>
      <c r="W104" s="16"/>
      <c r="X104" s="16"/>
      <c r="Y104" s="16"/>
    </row>
    <row r="105" spans="1:34">
      <c r="A105" s="29" t="s">
        <v>606</v>
      </c>
      <c r="B105" s="23"/>
      <c r="C105" s="23"/>
      <c r="D105" s="23"/>
      <c r="E105" s="32"/>
      <c r="F105" s="30" t="s">
        <v>609</v>
      </c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3"/>
      <c r="S106" s="16"/>
      <c r="T106" s="16"/>
      <c r="U106" s="16"/>
      <c r="V106" s="16"/>
      <c r="W106" s="16"/>
      <c r="X106" s="16"/>
      <c r="Y106" s="16"/>
      <c r="Z106" s="16"/>
    </row>
    <row r="107" spans="1:34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41"/>
      <c r="H108" s="42"/>
      <c r="I108" s="83"/>
      <c r="J108" s="17"/>
      <c r="K108" s="84"/>
      <c r="L108" s="85"/>
      <c r="M108" s="86"/>
      <c r="N108" s="87"/>
      <c r="O108" s="88"/>
      <c r="P108" s="5"/>
      <c r="Q108" s="11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37"/>
      <c r="B109" s="45"/>
      <c r="C109" s="104"/>
      <c r="D109" s="6"/>
      <c r="E109" s="38"/>
      <c r="F109" s="83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ht="13.8">
      <c r="A110" s="5"/>
      <c r="B110" s="105" t="s">
        <v>621</v>
      </c>
      <c r="C110" s="105"/>
      <c r="D110" s="105"/>
      <c r="E110" s="105"/>
      <c r="F110" s="17"/>
      <c r="G110" s="17"/>
      <c r="H110" s="106"/>
      <c r="I110" s="17"/>
      <c r="J110" s="75"/>
      <c r="K110" s="76"/>
      <c r="L110" s="17"/>
      <c r="M110" s="17"/>
      <c r="N110" s="16"/>
      <c r="O110" s="100"/>
      <c r="P110" s="7"/>
      <c r="Q110" s="11"/>
      <c r="R110" s="143"/>
      <c r="S110" s="16"/>
      <c r="T110" s="16"/>
      <c r="U110" s="16"/>
      <c r="V110" s="16"/>
      <c r="W110" s="16"/>
      <c r="X110" s="16"/>
      <c r="Y110" s="16"/>
      <c r="Z110" s="16"/>
    </row>
    <row r="111" spans="1:34" ht="39.6">
      <c r="A111" s="20" t="s">
        <v>16</v>
      </c>
      <c r="B111" s="21" t="s">
        <v>576</v>
      </c>
      <c r="C111" s="21"/>
      <c r="D111" s="22" t="s">
        <v>589</v>
      </c>
      <c r="E111" s="21" t="s">
        <v>590</v>
      </c>
      <c r="F111" s="21" t="s">
        <v>591</v>
      </c>
      <c r="G111" s="21" t="s">
        <v>622</v>
      </c>
      <c r="H111" s="21" t="s">
        <v>623</v>
      </c>
      <c r="I111" s="21" t="s">
        <v>594</v>
      </c>
      <c r="J111" s="61" t="s">
        <v>595</v>
      </c>
      <c r="K111" s="21" t="s">
        <v>596</v>
      </c>
      <c r="L111" s="21" t="s">
        <v>597</v>
      </c>
      <c r="M111" s="21" t="s">
        <v>598</v>
      </c>
      <c r="N111" s="22" t="s">
        <v>599</v>
      </c>
      <c r="O111" s="100"/>
      <c r="P111" s="7"/>
      <c r="Q111" s="11"/>
      <c r="R111" s="143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04">
        <v>1</v>
      </c>
      <c r="B112" s="107">
        <v>41579</v>
      </c>
      <c r="C112" s="107"/>
      <c r="D112" s="108" t="s">
        <v>624</v>
      </c>
      <c r="E112" s="109" t="s">
        <v>625</v>
      </c>
      <c r="F112" s="110">
        <v>82</v>
      </c>
      <c r="G112" s="109" t="s">
        <v>626</v>
      </c>
      <c r="H112" s="109">
        <v>100</v>
      </c>
      <c r="I112" s="127">
        <v>100</v>
      </c>
      <c r="J112" s="128" t="s">
        <v>627</v>
      </c>
      <c r="K112" s="129">
        <f t="shared" ref="K112:K143" si="53">H112-F112</f>
        <v>18</v>
      </c>
      <c r="L112" s="130">
        <f t="shared" ref="L112:L143" si="54">K112/F112</f>
        <v>0.21951219512195122</v>
      </c>
      <c r="M112" s="131" t="s">
        <v>601</v>
      </c>
      <c r="N112" s="132">
        <v>42657</v>
      </c>
      <c r="O112" s="53"/>
      <c r="P112" s="11"/>
      <c r="Q112" s="16"/>
      <c r="R112" s="143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</v>
      </c>
      <c r="B113" s="107">
        <v>41794</v>
      </c>
      <c r="C113" s="107"/>
      <c r="D113" s="108" t="s">
        <v>628</v>
      </c>
      <c r="E113" s="109" t="s">
        <v>602</v>
      </c>
      <c r="F113" s="110">
        <v>257</v>
      </c>
      <c r="G113" s="109" t="s">
        <v>626</v>
      </c>
      <c r="H113" s="109">
        <v>300</v>
      </c>
      <c r="I113" s="127">
        <v>300</v>
      </c>
      <c r="J113" s="128" t="s">
        <v>627</v>
      </c>
      <c r="K113" s="129">
        <f t="shared" si="53"/>
        <v>43</v>
      </c>
      <c r="L113" s="130">
        <f t="shared" si="54"/>
        <v>0.16731517509727625</v>
      </c>
      <c r="M113" s="131" t="s">
        <v>601</v>
      </c>
      <c r="N113" s="132">
        <v>41822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</v>
      </c>
      <c r="B114" s="107">
        <v>41828</v>
      </c>
      <c r="C114" s="107"/>
      <c r="D114" s="108" t="s">
        <v>629</v>
      </c>
      <c r="E114" s="109" t="s">
        <v>602</v>
      </c>
      <c r="F114" s="110">
        <v>393</v>
      </c>
      <c r="G114" s="109" t="s">
        <v>626</v>
      </c>
      <c r="H114" s="109">
        <v>468</v>
      </c>
      <c r="I114" s="127">
        <v>468</v>
      </c>
      <c r="J114" s="128" t="s">
        <v>627</v>
      </c>
      <c r="K114" s="129">
        <f t="shared" si="53"/>
        <v>75</v>
      </c>
      <c r="L114" s="130">
        <f t="shared" si="54"/>
        <v>0.19083969465648856</v>
      </c>
      <c r="M114" s="131" t="s">
        <v>601</v>
      </c>
      <c r="N114" s="132">
        <v>41863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</v>
      </c>
      <c r="B115" s="107">
        <v>41857</v>
      </c>
      <c r="C115" s="107"/>
      <c r="D115" s="108" t="s">
        <v>630</v>
      </c>
      <c r="E115" s="109" t="s">
        <v>602</v>
      </c>
      <c r="F115" s="110">
        <v>205</v>
      </c>
      <c r="G115" s="109" t="s">
        <v>626</v>
      </c>
      <c r="H115" s="109">
        <v>275</v>
      </c>
      <c r="I115" s="127">
        <v>250</v>
      </c>
      <c r="J115" s="128" t="s">
        <v>627</v>
      </c>
      <c r="K115" s="129">
        <f t="shared" si="53"/>
        <v>70</v>
      </c>
      <c r="L115" s="130">
        <f t="shared" si="54"/>
        <v>0.34146341463414637</v>
      </c>
      <c r="M115" s="131" t="s">
        <v>601</v>
      </c>
      <c r="N115" s="132">
        <v>41962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5</v>
      </c>
      <c r="B116" s="107">
        <v>41886</v>
      </c>
      <c r="C116" s="107"/>
      <c r="D116" s="108" t="s">
        <v>631</v>
      </c>
      <c r="E116" s="109" t="s">
        <v>602</v>
      </c>
      <c r="F116" s="110">
        <v>162</v>
      </c>
      <c r="G116" s="109" t="s">
        <v>626</v>
      </c>
      <c r="H116" s="109">
        <v>190</v>
      </c>
      <c r="I116" s="127">
        <v>190</v>
      </c>
      <c r="J116" s="128" t="s">
        <v>627</v>
      </c>
      <c r="K116" s="129">
        <f t="shared" si="53"/>
        <v>28</v>
      </c>
      <c r="L116" s="130">
        <f t="shared" si="54"/>
        <v>0.1728395061728395</v>
      </c>
      <c r="M116" s="131" t="s">
        <v>601</v>
      </c>
      <c r="N116" s="132">
        <v>42006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6</v>
      </c>
      <c r="B117" s="107">
        <v>41886</v>
      </c>
      <c r="C117" s="107"/>
      <c r="D117" s="108" t="s">
        <v>632</v>
      </c>
      <c r="E117" s="109" t="s">
        <v>602</v>
      </c>
      <c r="F117" s="110">
        <v>75</v>
      </c>
      <c r="G117" s="109" t="s">
        <v>626</v>
      </c>
      <c r="H117" s="109">
        <v>91.5</v>
      </c>
      <c r="I117" s="127" t="s">
        <v>633</v>
      </c>
      <c r="J117" s="128" t="s">
        <v>634</v>
      </c>
      <c r="K117" s="129">
        <f t="shared" si="53"/>
        <v>16.5</v>
      </c>
      <c r="L117" s="130">
        <f t="shared" si="54"/>
        <v>0.22</v>
      </c>
      <c r="M117" s="131" t="s">
        <v>601</v>
      </c>
      <c r="N117" s="132">
        <v>41954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7</v>
      </c>
      <c r="B118" s="107">
        <v>41913</v>
      </c>
      <c r="C118" s="107"/>
      <c r="D118" s="108" t="s">
        <v>635</v>
      </c>
      <c r="E118" s="109" t="s">
        <v>602</v>
      </c>
      <c r="F118" s="110">
        <v>850</v>
      </c>
      <c r="G118" s="109" t="s">
        <v>626</v>
      </c>
      <c r="H118" s="109">
        <v>982.5</v>
      </c>
      <c r="I118" s="127">
        <v>1050</v>
      </c>
      <c r="J118" s="128" t="s">
        <v>636</v>
      </c>
      <c r="K118" s="129">
        <f t="shared" si="53"/>
        <v>132.5</v>
      </c>
      <c r="L118" s="130">
        <f t="shared" si="54"/>
        <v>0.15588235294117647</v>
      </c>
      <c r="M118" s="131" t="s">
        <v>601</v>
      </c>
      <c r="N118" s="132">
        <v>42039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8</v>
      </c>
      <c r="B119" s="107">
        <v>41913</v>
      </c>
      <c r="C119" s="107"/>
      <c r="D119" s="108" t="s">
        <v>637</v>
      </c>
      <c r="E119" s="109" t="s">
        <v>602</v>
      </c>
      <c r="F119" s="110">
        <v>475</v>
      </c>
      <c r="G119" s="109" t="s">
        <v>626</v>
      </c>
      <c r="H119" s="109">
        <v>515</v>
      </c>
      <c r="I119" s="127">
        <v>600</v>
      </c>
      <c r="J119" s="128" t="s">
        <v>638</v>
      </c>
      <c r="K119" s="129">
        <f t="shared" si="53"/>
        <v>40</v>
      </c>
      <c r="L119" s="130">
        <f t="shared" si="54"/>
        <v>8.4210526315789472E-2</v>
      </c>
      <c r="M119" s="131" t="s">
        <v>601</v>
      </c>
      <c r="N119" s="132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9</v>
      </c>
      <c r="B120" s="107">
        <v>41913</v>
      </c>
      <c r="C120" s="107"/>
      <c r="D120" s="108" t="s">
        <v>639</v>
      </c>
      <c r="E120" s="109" t="s">
        <v>602</v>
      </c>
      <c r="F120" s="110">
        <v>86</v>
      </c>
      <c r="G120" s="109" t="s">
        <v>626</v>
      </c>
      <c r="H120" s="109">
        <v>99</v>
      </c>
      <c r="I120" s="127">
        <v>140</v>
      </c>
      <c r="J120" s="128" t="s">
        <v>640</v>
      </c>
      <c r="K120" s="129">
        <f t="shared" si="53"/>
        <v>13</v>
      </c>
      <c r="L120" s="130">
        <f t="shared" si="54"/>
        <v>0.15116279069767441</v>
      </c>
      <c r="M120" s="131" t="s">
        <v>601</v>
      </c>
      <c r="N120" s="132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10</v>
      </c>
      <c r="B121" s="107">
        <v>41926</v>
      </c>
      <c r="C121" s="107"/>
      <c r="D121" s="108" t="s">
        <v>641</v>
      </c>
      <c r="E121" s="109" t="s">
        <v>602</v>
      </c>
      <c r="F121" s="110">
        <v>496.6</v>
      </c>
      <c r="G121" s="109" t="s">
        <v>626</v>
      </c>
      <c r="H121" s="109">
        <v>621</v>
      </c>
      <c r="I121" s="127">
        <v>580</v>
      </c>
      <c r="J121" s="128" t="s">
        <v>627</v>
      </c>
      <c r="K121" s="129">
        <f t="shared" si="53"/>
        <v>124.39999999999998</v>
      </c>
      <c r="L121" s="130">
        <f t="shared" si="54"/>
        <v>0.25050342327829234</v>
      </c>
      <c r="M121" s="131" t="s">
        <v>601</v>
      </c>
      <c r="N121" s="132">
        <v>42605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11</v>
      </c>
      <c r="B122" s="107">
        <v>41926</v>
      </c>
      <c r="C122" s="107"/>
      <c r="D122" s="108" t="s">
        <v>642</v>
      </c>
      <c r="E122" s="109" t="s">
        <v>602</v>
      </c>
      <c r="F122" s="110">
        <v>2481.9</v>
      </c>
      <c r="G122" s="109" t="s">
        <v>626</v>
      </c>
      <c r="H122" s="109">
        <v>2840</v>
      </c>
      <c r="I122" s="127">
        <v>2870</v>
      </c>
      <c r="J122" s="128" t="s">
        <v>643</v>
      </c>
      <c r="K122" s="129">
        <f t="shared" si="53"/>
        <v>358.09999999999991</v>
      </c>
      <c r="L122" s="130">
        <f t="shared" si="54"/>
        <v>0.14428462065353154</v>
      </c>
      <c r="M122" s="131" t="s">
        <v>601</v>
      </c>
      <c r="N122" s="132">
        <v>42017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12</v>
      </c>
      <c r="B123" s="107">
        <v>41928</v>
      </c>
      <c r="C123" s="107"/>
      <c r="D123" s="108" t="s">
        <v>644</v>
      </c>
      <c r="E123" s="109" t="s">
        <v>602</v>
      </c>
      <c r="F123" s="110">
        <v>84.5</v>
      </c>
      <c r="G123" s="109" t="s">
        <v>626</v>
      </c>
      <c r="H123" s="109">
        <v>93</v>
      </c>
      <c r="I123" s="127">
        <v>110</v>
      </c>
      <c r="J123" s="128" t="s">
        <v>645</v>
      </c>
      <c r="K123" s="129">
        <f t="shared" si="53"/>
        <v>8.5</v>
      </c>
      <c r="L123" s="130">
        <f t="shared" si="54"/>
        <v>0.10059171597633136</v>
      </c>
      <c r="M123" s="131" t="s">
        <v>601</v>
      </c>
      <c r="N123" s="132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13</v>
      </c>
      <c r="B124" s="107">
        <v>41928</v>
      </c>
      <c r="C124" s="107"/>
      <c r="D124" s="108" t="s">
        <v>646</v>
      </c>
      <c r="E124" s="109" t="s">
        <v>602</v>
      </c>
      <c r="F124" s="110">
        <v>401</v>
      </c>
      <c r="G124" s="109" t="s">
        <v>626</v>
      </c>
      <c r="H124" s="109">
        <v>428</v>
      </c>
      <c r="I124" s="127">
        <v>450</v>
      </c>
      <c r="J124" s="128" t="s">
        <v>647</v>
      </c>
      <c r="K124" s="129">
        <f t="shared" si="53"/>
        <v>27</v>
      </c>
      <c r="L124" s="130">
        <f t="shared" si="54"/>
        <v>6.7331670822942641E-2</v>
      </c>
      <c r="M124" s="131" t="s">
        <v>601</v>
      </c>
      <c r="N124" s="132">
        <v>42020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14</v>
      </c>
      <c r="B125" s="107">
        <v>41928</v>
      </c>
      <c r="C125" s="107"/>
      <c r="D125" s="108" t="s">
        <v>648</v>
      </c>
      <c r="E125" s="109" t="s">
        <v>602</v>
      </c>
      <c r="F125" s="110">
        <v>101</v>
      </c>
      <c r="G125" s="109" t="s">
        <v>626</v>
      </c>
      <c r="H125" s="109">
        <v>112</v>
      </c>
      <c r="I125" s="127">
        <v>120</v>
      </c>
      <c r="J125" s="128" t="s">
        <v>649</v>
      </c>
      <c r="K125" s="129">
        <f t="shared" si="53"/>
        <v>11</v>
      </c>
      <c r="L125" s="130">
        <f t="shared" si="54"/>
        <v>0.10891089108910891</v>
      </c>
      <c r="M125" s="131" t="s">
        <v>601</v>
      </c>
      <c r="N125" s="132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15</v>
      </c>
      <c r="B126" s="107">
        <v>41954</v>
      </c>
      <c r="C126" s="107"/>
      <c r="D126" s="108" t="s">
        <v>650</v>
      </c>
      <c r="E126" s="109" t="s">
        <v>602</v>
      </c>
      <c r="F126" s="110">
        <v>59</v>
      </c>
      <c r="G126" s="109" t="s">
        <v>626</v>
      </c>
      <c r="H126" s="109">
        <v>76</v>
      </c>
      <c r="I126" s="127">
        <v>76</v>
      </c>
      <c r="J126" s="128" t="s">
        <v>627</v>
      </c>
      <c r="K126" s="129">
        <f t="shared" si="53"/>
        <v>17</v>
      </c>
      <c r="L126" s="130">
        <f t="shared" si="54"/>
        <v>0.28813559322033899</v>
      </c>
      <c r="M126" s="131" t="s">
        <v>601</v>
      </c>
      <c r="N126" s="132">
        <v>43032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16</v>
      </c>
      <c r="B127" s="107">
        <v>41954</v>
      </c>
      <c r="C127" s="107"/>
      <c r="D127" s="108" t="s">
        <v>639</v>
      </c>
      <c r="E127" s="109" t="s">
        <v>602</v>
      </c>
      <c r="F127" s="110">
        <v>99</v>
      </c>
      <c r="G127" s="109" t="s">
        <v>626</v>
      </c>
      <c r="H127" s="109">
        <v>120</v>
      </c>
      <c r="I127" s="127">
        <v>120</v>
      </c>
      <c r="J127" s="128" t="s">
        <v>651</v>
      </c>
      <c r="K127" s="129">
        <f t="shared" si="53"/>
        <v>21</v>
      </c>
      <c r="L127" s="130">
        <f t="shared" si="54"/>
        <v>0.21212121212121213</v>
      </c>
      <c r="M127" s="131" t="s">
        <v>601</v>
      </c>
      <c r="N127" s="132">
        <v>41960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17</v>
      </c>
      <c r="B128" s="107">
        <v>41956</v>
      </c>
      <c r="C128" s="107"/>
      <c r="D128" s="108" t="s">
        <v>652</v>
      </c>
      <c r="E128" s="109" t="s">
        <v>602</v>
      </c>
      <c r="F128" s="110">
        <v>22</v>
      </c>
      <c r="G128" s="109" t="s">
        <v>626</v>
      </c>
      <c r="H128" s="109">
        <v>33.549999999999997</v>
      </c>
      <c r="I128" s="127">
        <v>32</v>
      </c>
      <c r="J128" s="128" t="s">
        <v>653</v>
      </c>
      <c r="K128" s="129">
        <f t="shared" si="53"/>
        <v>11.549999999999997</v>
      </c>
      <c r="L128" s="130">
        <f t="shared" si="54"/>
        <v>0.52499999999999991</v>
      </c>
      <c r="M128" s="131" t="s">
        <v>601</v>
      </c>
      <c r="N128" s="132">
        <v>42188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18</v>
      </c>
      <c r="B129" s="107">
        <v>41976</v>
      </c>
      <c r="C129" s="107"/>
      <c r="D129" s="108" t="s">
        <v>654</v>
      </c>
      <c r="E129" s="109" t="s">
        <v>602</v>
      </c>
      <c r="F129" s="110">
        <v>440</v>
      </c>
      <c r="G129" s="109" t="s">
        <v>626</v>
      </c>
      <c r="H129" s="109">
        <v>520</v>
      </c>
      <c r="I129" s="127">
        <v>520</v>
      </c>
      <c r="J129" s="128" t="s">
        <v>655</v>
      </c>
      <c r="K129" s="129">
        <f t="shared" si="53"/>
        <v>80</v>
      </c>
      <c r="L129" s="130">
        <f t="shared" si="54"/>
        <v>0.18181818181818182</v>
      </c>
      <c r="M129" s="131" t="s">
        <v>601</v>
      </c>
      <c r="N129" s="132">
        <v>42208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19</v>
      </c>
      <c r="B130" s="107">
        <v>41976</v>
      </c>
      <c r="C130" s="107"/>
      <c r="D130" s="108" t="s">
        <v>656</v>
      </c>
      <c r="E130" s="109" t="s">
        <v>602</v>
      </c>
      <c r="F130" s="110">
        <v>360</v>
      </c>
      <c r="G130" s="109" t="s">
        <v>626</v>
      </c>
      <c r="H130" s="109">
        <v>427</v>
      </c>
      <c r="I130" s="127">
        <v>425</v>
      </c>
      <c r="J130" s="128" t="s">
        <v>657</v>
      </c>
      <c r="K130" s="129">
        <f t="shared" si="53"/>
        <v>67</v>
      </c>
      <c r="L130" s="130">
        <f t="shared" si="54"/>
        <v>0.18611111111111112</v>
      </c>
      <c r="M130" s="131" t="s">
        <v>601</v>
      </c>
      <c r="N130" s="132">
        <v>42058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20</v>
      </c>
      <c r="B131" s="107">
        <v>42012</v>
      </c>
      <c r="C131" s="107"/>
      <c r="D131" s="108" t="s">
        <v>658</v>
      </c>
      <c r="E131" s="109" t="s">
        <v>602</v>
      </c>
      <c r="F131" s="110">
        <v>360</v>
      </c>
      <c r="G131" s="109" t="s">
        <v>626</v>
      </c>
      <c r="H131" s="109">
        <v>455</v>
      </c>
      <c r="I131" s="127">
        <v>420</v>
      </c>
      <c r="J131" s="128" t="s">
        <v>659</v>
      </c>
      <c r="K131" s="129">
        <f t="shared" si="53"/>
        <v>95</v>
      </c>
      <c r="L131" s="130">
        <f t="shared" si="54"/>
        <v>0.2638888888888889</v>
      </c>
      <c r="M131" s="131" t="s">
        <v>601</v>
      </c>
      <c r="N131" s="132">
        <v>42024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21</v>
      </c>
      <c r="B132" s="107">
        <v>42012</v>
      </c>
      <c r="C132" s="107"/>
      <c r="D132" s="108" t="s">
        <v>660</v>
      </c>
      <c r="E132" s="109" t="s">
        <v>602</v>
      </c>
      <c r="F132" s="110">
        <v>130</v>
      </c>
      <c r="G132" s="109"/>
      <c r="H132" s="109">
        <v>175.5</v>
      </c>
      <c r="I132" s="127">
        <v>165</v>
      </c>
      <c r="J132" s="128" t="s">
        <v>661</v>
      </c>
      <c r="K132" s="129">
        <f t="shared" si="53"/>
        <v>45.5</v>
      </c>
      <c r="L132" s="130">
        <f t="shared" si="54"/>
        <v>0.35</v>
      </c>
      <c r="M132" s="131" t="s">
        <v>601</v>
      </c>
      <c r="N132" s="132">
        <v>43088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22</v>
      </c>
      <c r="B133" s="107">
        <v>42040</v>
      </c>
      <c r="C133" s="107"/>
      <c r="D133" s="108" t="s">
        <v>391</v>
      </c>
      <c r="E133" s="109" t="s">
        <v>625</v>
      </c>
      <c r="F133" s="110">
        <v>98</v>
      </c>
      <c r="G133" s="109"/>
      <c r="H133" s="109">
        <v>120</v>
      </c>
      <c r="I133" s="127">
        <v>120</v>
      </c>
      <c r="J133" s="128" t="s">
        <v>627</v>
      </c>
      <c r="K133" s="129">
        <f t="shared" si="53"/>
        <v>22</v>
      </c>
      <c r="L133" s="130">
        <f t="shared" si="54"/>
        <v>0.22448979591836735</v>
      </c>
      <c r="M133" s="131" t="s">
        <v>601</v>
      </c>
      <c r="N133" s="132">
        <v>42753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23</v>
      </c>
      <c r="B134" s="107">
        <v>42040</v>
      </c>
      <c r="C134" s="107"/>
      <c r="D134" s="108" t="s">
        <v>662</v>
      </c>
      <c r="E134" s="109" t="s">
        <v>625</v>
      </c>
      <c r="F134" s="110">
        <v>196</v>
      </c>
      <c r="G134" s="109"/>
      <c r="H134" s="109">
        <v>262</v>
      </c>
      <c r="I134" s="127">
        <v>255</v>
      </c>
      <c r="J134" s="128" t="s">
        <v>627</v>
      </c>
      <c r="K134" s="129">
        <f t="shared" si="53"/>
        <v>66</v>
      </c>
      <c r="L134" s="130">
        <f t="shared" si="54"/>
        <v>0.33673469387755101</v>
      </c>
      <c r="M134" s="131" t="s">
        <v>601</v>
      </c>
      <c r="N134" s="132">
        <v>42599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5">
        <v>24</v>
      </c>
      <c r="B135" s="111">
        <v>42067</v>
      </c>
      <c r="C135" s="111"/>
      <c r="D135" s="112" t="s">
        <v>390</v>
      </c>
      <c r="E135" s="113" t="s">
        <v>625</v>
      </c>
      <c r="F135" s="114">
        <v>235</v>
      </c>
      <c r="G135" s="114"/>
      <c r="H135" s="115">
        <v>77</v>
      </c>
      <c r="I135" s="133" t="s">
        <v>663</v>
      </c>
      <c r="J135" s="134" t="s">
        <v>664</v>
      </c>
      <c r="K135" s="135">
        <f t="shared" si="53"/>
        <v>-158</v>
      </c>
      <c r="L135" s="136">
        <f t="shared" si="54"/>
        <v>-0.67234042553191486</v>
      </c>
      <c r="M135" s="137" t="s">
        <v>665</v>
      </c>
      <c r="N135" s="138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25</v>
      </c>
      <c r="B136" s="107">
        <v>42067</v>
      </c>
      <c r="C136" s="107"/>
      <c r="D136" s="108" t="s">
        <v>482</v>
      </c>
      <c r="E136" s="109" t="s">
        <v>625</v>
      </c>
      <c r="F136" s="110">
        <v>185</v>
      </c>
      <c r="G136" s="109"/>
      <c r="H136" s="109">
        <v>224</v>
      </c>
      <c r="I136" s="127" t="s">
        <v>666</v>
      </c>
      <c r="J136" s="128" t="s">
        <v>627</v>
      </c>
      <c r="K136" s="129">
        <f t="shared" si="53"/>
        <v>39</v>
      </c>
      <c r="L136" s="130">
        <f t="shared" si="54"/>
        <v>0.21081081081081082</v>
      </c>
      <c r="M136" s="131" t="s">
        <v>601</v>
      </c>
      <c r="N136" s="132">
        <v>42647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366">
        <v>26</v>
      </c>
      <c r="B137" s="116">
        <v>42090</v>
      </c>
      <c r="C137" s="116"/>
      <c r="D137" s="117" t="s">
        <v>667</v>
      </c>
      <c r="E137" s="118" t="s">
        <v>625</v>
      </c>
      <c r="F137" s="119">
        <v>49.5</v>
      </c>
      <c r="G137" s="120"/>
      <c r="H137" s="120">
        <v>15.85</v>
      </c>
      <c r="I137" s="120">
        <v>67</v>
      </c>
      <c r="J137" s="139" t="s">
        <v>668</v>
      </c>
      <c r="K137" s="120">
        <f t="shared" si="53"/>
        <v>-33.65</v>
      </c>
      <c r="L137" s="140">
        <f t="shared" si="54"/>
        <v>-0.67979797979797973</v>
      </c>
      <c r="M137" s="137" t="s">
        <v>665</v>
      </c>
      <c r="N137" s="141">
        <v>43627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27</v>
      </c>
      <c r="B138" s="107">
        <v>42093</v>
      </c>
      <c r="C138" s="107"/>
      <c r="D138" s="108" t="s">
        <v>669</v>
      </c>
      <c r="E138" s="109" t="s">
        <v>625</v>
      </c>
      <c r="F138" s="110">
        <v>183.5</v>
      </c>
      <c r="G138" s="109"/>
      <c r="H138" s="109">
        <v>219</v>
      </c>
      <c r="I138" s="127">
        <v>218</v>
      </c>
      <c r="J138" s="128" t="s">
        <v>670</v>
      </c>
      <c r="K138" s="129">
        <f t="shared" si="53"/>
        <v>35.5</v>
      </c>
      <c r="L138" s="130">
        <f t="shared" si="54"/>
        <v>0.19346049046321526</v>
      </c>
      <c r="M138" s="131" t="s">
        <v>601</v>
      </c>
      <c r="N138" s="132">
        <v>42103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28</v>
      </c>
      <c r="B139" s="107">
        <v>42114</v>
      </c>
      <c r="C139" s="107"/>
      <c r="D139" s="108" t="s">
        <v>671</v>
      </c>
      <c r="E139" s="109" t="s">
        <v>625</v>
      </c>
      <c r="F139" s="110">
        <f>(227+237)/2</f>
        <v>232</v>
      </c>
      <c r="G139" s="109"/>
      <c r="H139" s="109">
        <v>298</v>
      </c>
      <c r="I139" s="127">
        <v>298</v>
      </c>
      <c r="J139" s="128" t="s">
        <v>627</v>
      </c>
      <c r="K139" s="129">
        <f t="shared" si="53"/>
        <v>66</v>
      </c>
      <c r="L139" s="130">
        <f t="shared" si="54"/>
        <v>0.28448275862068967</v>
      </c>
      <c r="M139" s="131" t="s">
        <v>601</v>
      </c>
      <c r="N139" s="132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29</v>
      </c>
      <c r="B140" s="107">
        <v>42128</v>
      </c>
      <c r="C140" s="107"/>
      <c r="D140" s="108" t="s">
        <v>672</v>
      </c>
      <c r="E140" s="109" t="s">
        <v>602</v>
      </c>
      <c r="F140" s="110">
        <v>385</v>
      </c>
      <c r="G140" s="109"/>
      <c r="H140" s="109">
        <f>212.5+331</f>
        <v>543.5</v>
      </c>
      <c r="I140" s="127">
        <v>510</v>
      </c>
      <c r="J140" s="128" t="s">
        <v>673</v>
      </c>
      <c r="K140" s="129">
        <f t="shared" si="53"/>
        <v>158.5</v>
      </c>
      <c r="L140" s="130">
        <f t="shared" si="54"/>
        <v>0.41168831168831171</v>
      </c>
      <c r="M140" s="131" t="s">
        <v>601</v>
      </c>
      <c r="N140" s="132">
        <v>42235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30</v>
      </c>
      <c r="B141" s="107">
        <v>42128</v>
      </c>
      <c r="C141" s="107"/>
      <c r="D141" s="108" t="s">
        <v>674</v>
      </c>
      <c r="E141" s="109" t="s">
        <v>602</v>
      </c>
      <c r="F141" s="110">
        <v>115.5</v>
      </c>
      <c r="G141" s="109"/>
      <c r="H141" s="109">
        <v>146</v>
      </c>
      <c r="I141" s="127">
        <v>142</v>
      </c>
      <c r="J141" s="128" t="s">
        <v>675</v>
      </c>
      <c r="K141" s="129">
        <f t="shared" si="53"/>
        <v>30.5</v>
      </c>
      <c r="L141" s="130">
        <f t="shared" si="54"/>
        <v>0.26406926406926406</v>
      </c>
      <c r="M141" s="131" t="s">
        <v>601</v>
      </c>
      <c r="N141" s="132">
        <v>42202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31</v>
      </c>
      <c r="B142" s="107">
        <v>42151</v>
      </c>
      <c r="C142" s="107"/>
      <c r="D142" s="108" t="s">
        <v>676</v>
      </c>
      <c r="E142" s="109" t="s">
        <v>602</v>
      </c>
      <c r="F142" s="110">
        <v>237.5</v>
      </c>
      <c r="G142" s="109"/>
      <c r="H142" s="109">
        <v>279.5</v>
      </c>
      <c r="I142" s="127">
        <v>278</v>
      </c>
      <c r="J142" s="128" t="s">
        <v>627</v>
      </c>
      <c r="K142" s="129">
        <f t="shared" si="53"/>
        <v>42</v>
      </c>
      <c r="L142" s="130">
        <f t="shared" si="54"/>
        <v>0.17684210526315788</v>
      </c>
      <c r="M142" s="131" t="s">
        <v>601</v>
      </c>
      <c r="N142" s="132">
        <v>42222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32</v>
      </c>
      <c r="B143" s="107">
        <v>42174</v>
      </c>
      <c r="C143" s="107"/>
      <c r="D143" s="108" t="s">
        <v>646</v>
      </c>
      <c r="E143" s="109" t="s">
        <v>625</v>
      </c>
      <c r="F143" s="110">
        <v>340</v>
      </c>
      <c r="G143" s="109"/>
      <c r="H143" s="109">
        <v>448</v>
      </c>
      <c r="I143" s="127">
        <v>448</v>
      </c>
      <c r="J143" s="128" t="s">
        <v>627</v>
      </c>
      <c r="K143" s="129">
        <f t="shared" si="53"/>
        <v>108</v>
      </c>
      <c r="L143" s="130">
        <f t="shared" si="54"/>
        <v>0.31764705882352939</v>
      </c>
      <c r="M143" s="131" t="s">
        <v>601</v>
      </c>
      <c r="N143" s="132">
        <v>43018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33</v>
      </c>
      <c r="B144" s="107">
        <v>42191</v>
      </c>
      <c r="C144" s="107"/>
      <c r="D144" s="108" t="s">
        <v>677</v>
      </c>
      <c r="E144" s="109" t="s">
        <v>625</v>
      </c>
      <c r="F144" s="110">
        <v>390</v>
      </c>
      <c r="G144" s="109"/>
      <c r="H144" s="109">
        <v>460</v>
      </c>
      <c r="I144" s="127">
        <v>460</v>
      </c>
      <c r="J144" s="128" t="s">
        <v>627</v>
      </c>
      <c r="K144" s="129">
        <f t="shared" ref="K144:K164" si="55">H144-F144</f>
        <v>70</v>
      </c>
      <c r="L144" s="130">
        <f t="shared" ref="L144:L164" si="56">K144/F144</f>
        <v>0.17948717948717949</v>
      </c>
      <c r="M144" s="131" t="s">
        <v>601</v>
      </c>
      <c r="N144" s="132">
        <v>42478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5">
        <v>34</v>
      </c>
      <c r="B145" s="111">
        <v>42195</v>
      </c>
      <c r="C145" s="111"/>
      <c r="D145" s="112" t="s">
        <v>678</v>
      </c>
      <c r="E145" s="113" t="s">
        <v>625</v>
      </c>
      <c r="F145" s="114">
        <v>122.5</v>
      </c>
      <c r="G145" s="114"/>
      <c r="H145" s="115">
        <v>61</v>
      </c>
      <c r="I145" s="133">
        <v>172</v>
      </c>
      <c r="J145" s="134" t="s">
        <v>679</v>
      </c>
      <c r="K145" s="135">
        <f t="shared" si="55"/>
        <v>-61.5</v>
      </c>
      <c r="L145" s="136">
        <f t="shared" si="56"/>
        <v>-0.50204081632653064</v>
      </c>
      <c r="M145" s="137" t="s">
        <v>665</v>
      </c>
      <c r="N145" s="138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35</v>
      </c>
      <c r="B146" s="107">
        <v>42219</v>
      </c>
      <c r="C146" s="107"/>
      <c r="D146" s="108" t="s">
        <v>680</v>
      </c>
      <c r="E146" s="109" t="s">
        <v>625</v>
      </c>
      <c r="F146" s="110">
        <v>297.5</v>
      </c>
      <c r="G146" s="109"/>
      <c r="H146" s="109">
        <v>350</v>
      </c>
      <c r="I146" s="127">
        <v>360</v>
      </c>
      <c r="J146" s="128" t="s">
        <v>681</v>
      </c>
      <c r="K146" s="129">
        <f t="shared" si="55"/>
        <v>52.5</v>
      </c>
      <c r="L146" s="130">
        <f t="shared" si="56"/>
        <v>0.17647058823529413</v>
      </c>
      <c r="M146" s="131" t="s">
        <v>601</v>
      </c>
      <c r="N146" s="132">
        <v>42232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36</v>
      </c>
      <c r="B147" s="107">
        <v>42219</v>
      </c>
      <c r="C147" s="107"/>
      <c r="D147" s="108" t="s">
        <v>682</v>
      </c>
      <c r="E147" s="109" t="s">
        <v>625</v>
      </c>
      <c r="F147" s="110">
        <v>115.5</v>
      </c>
      <c r="G147" s="109"/>
      <c r="H147" s="109">
        <v>149</v>
      </c>
      <c r="I147" s="127">
        <v>140</v>
      </c>
      <c r="J147" s="142" t="s">
        <v>683</v>
      </c>
      <c r="K147" s="129">
        <f t="shared" si="55"/>
        <v>33.5</v>
      </c>
      <c r="L147" s="130">
        <f t="shared" si="56"/>
        <v>0.29004329004329005</v>
      </c>
      <c r="M147" s="131" t="s">
        <v>601</v>
      </c>
      <c r="N147" s="132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37</v>
      </c>
      <c r="B148" s="107">
        <v>42251</v>
      </c>
      <c r="C148" s="107"/>
      <c r="D148" s="108" t="s">
        <v>676</v>
      </c>
      <c r="E148" s="109" t="s">
        <v>625</v>
      </c>
      <c r="F148" s="110">
        <v>226</v>
      </c>
      <c r="G148" s="109"/>
      <c r="H148" s="109">
        <v>292</v>
      </c>
      <c r="I148" s="127">
        <v>292</v>
      </c>
      <c r="J148" s="128" t="s">
        <v>684</v>
      </c>
      <c r="K148" s="129">
        <f t="shared" si="55"/>
        <v>66</v>
      </c>
      <c r="L148" s="130">
        <f t="shared" si="56"/>
        <v>0.29203539823008851</v>
      </c>
      <c r="M148" s="131" t="s">
        <v>601</v>
      </c>
      <c r="N148" s="132">
        <v>42286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38</v>
      </c>
      <c r="B149" s="107">
        <v>42254</v>
      </c>
      <c r="C149" s="107"/>
      <c r="D149" s="108" t="s">
        <v>671</v>
      </c>
      <c r="E149" s="109" t="s">
        <v>625</v>
      </c>
      <c r="F149" s="110">
        <v>232.5</v>
      </c>
      <c r="G149" s="109"/>
      <c r="H149" s="109">
        <v>312.5</v>
      </c>
      <c r="I149" s="127">
        <v>310</v>
      </c>
      <c r="J149" s="128" t="s">
        <v>627</v>
      </c>
      <c r="K149" s="129">
        <f t="shared" si="55"/>
        <v>80</v>
      </c>
      <c r="L149" s="130">
        <f t="shared" si="56"/>
        <v>0.34408602150537637</v>
      </c>
      <c r="M149" s="131" t="s">
        <v>601</v>
      </c>
      <c r="N149" s="132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39</v>
      </c>
      <c r="B150" s="107">
        <v>42268</v>
      </c>
      <c r="C150" s="107"/>
      <c r="D150" s="108" t="s">
        <v>685</v>
      </c>
      <c r="E150" s="109" t="s">
        <v>625</v>
      </c>
      <c r="F150" s="110">
        <v>196.5</v>
      </c>
      <c r="G150" s="109"/>
      <c r="H150" s="109">
        <v>238</v>
      </c>
      <c r="I150" s="127">
        <v>238</v>
      </c>
      <c r="J150" s="128" t="s">
        <v>684</v>
      </c>
      <c r="K150" s="129">
        <f t="shared" si="55"/>
        <v>41.5</v>
      </c>
      <c r="L150" s="130">
        <f t="shared" si="56"/>
        <v>0.21119592875318066</v>
      </c>
      <c r="M150" s="131" t="s">
        <v>601</v>
      </c>
      <c r="N150" s="132">
        <v>42291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40</v>
      </c>
      <c r="B151" s="107">
        <v>42271</v>
      </c>
      <c r="C151" s="107"/>
      <c r="D151" s="108" t="s">
        <v>624</v>
      </c>
      <c r="E151" s="109" t="s">
        <v>625</v>
      </c>
      <c r="F151" s="110">
        <v>65</v>
      </c>
      <c r="G151" s="109"/>
      <c r="H151" s="109">
        <v>82</v>
      </c>
      <c r="I151" s="127">
        <v>82</v>
      </c>
      <c r="J151" s="128" t="s">
        <v>684</v>
      </c>
      <c r="K151" s="129">
        <f t="shared" si="55"/>
        <v>17</v>
      </c>
      <c r="L151" s="130">
        <f t="shared" si="56"/>
        <v>0.26153846153846155</v>
      </c>
      <c r="M151" s="131" t="s">
        <v>601</v>
      </c>
      <c r="N151" s="132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41</v>
      </c>
      <c r="B152" s="107">
        <v>42291</v>
      </c>
      <c r="C152" s="107"/>
      <c r="D152" s="108" t="s">
        <v>686</v>
      </c>
      <c r="E152" s="109" t="s">
        <v>625</v>
      </c>
      <c r="F152" s="110">
        <v>144</v>
      </c>
      <c r="G152" s="109"/>
      <c r="H152" s="109">
        <v>182.5</v>
      </c>
      <c r="I152" s="127">
        <v>181</v>
      </c>
      <c r="J152" s="128" t="s">
        <v>684</v>
      </c>
      <c r="K152" s="129">
        <f t="shared" si="55"/>
        <v>38.5</v>
      </c>
      <c r="L152" s="130">
        <f t="shared" si="56"/>
        <v>0.2673611111111111</v>
      </c>
      <c r="M152" s="131" t="s">
        <v>601</v>
      </c>
      <c r="N152" s="132">
        <v>42817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42</v>
      </c>
      <c r="B153" s="107">
        <v>42291</v>
      </c>
      <c r="C153" s="107"/>
      <c r="D153" s="108" t="s">
        <v>687</v>
      </c>
      <c r="E153" s="109" t="s">
        <v>625</v>
      </c>
      <c r="F153" s="110">
        <v>264</v>
      </c>
      <c r="G153" s="109"/>
      <c r="H153" s="109">
        <v>311</v>
      </c>
      <c r="I153" s="127">
        <v>311</v>
      </c>
      <c r="J153" s="128" t="s">
        <v>684</v>
      </c>
      <c r="K153" s="129">
        <f t="shared" si="55"/>
        <v>47</v>
      </c>
      <c r="L153" s="130">
        <f t="shared" si="56"/>
        <v>0.17803030303030304</v>
      </c>
      <c r="M153" s="131" t="s">
        <v>601</v>
      </c>
      <c r="N153" s="132">
        <v>42604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43</v>
      </c>
      <c r="B154" s="107">
        <v>42318</v>
      </c>
      <c r="C154" s="107"/>
      <c r="D154" s="108" t="s">
        <v>688</v>
      </c>
      <c r="E154" s="109" t="s">
        <v>602</v>
      </c>
      <c r="F154" s="110">
        <v>549.5</v>
      </c>
      <c r="G154" s="109"/>
      <c r="H154" s="109">
        <v>630</v>
      </c>
      <c r="I154" s="127">
        <v>630</v>
      </c>
      <c r="J154" s="128" t="s">
        <v>684</v>
      </c>
      <c r="K154" s="129">
        <f t="shared" si="55"/>
        <v>80.5</v>
      </c>
      <c r="L154" s="130">
        <f t="shared" si="56"/>
        <v>0.1464968152866242</v>
      </c>
      <c r="M154" s="131" t="s">
        <v>601</v>
      </c>
      <c r="N154" s="132">
        <v>42419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44</v>
      </c>
      <c r="B155" s="107">
        <v>42342</v>
      </c>
      <c r="C155" s="107"/>
      <c r="D155" s="108" t="s">
        <v>689</v>
      </c>
      <c r="E155" s="109" t="s">
        <v>625</v>
      </c>
      <c r="F155" s="110">
        <v>1027.5</v>
      </c>
      <c r="G155" s="109"/>
      <c r="H155" s="109">
        <v>1315</v>
      </c>
      <c r="I155" s="127">
        <v>1250</v>
      </c>
      <c r="J155" s="128" t="s">
        <v>684</v>
      </c>
      <c r="K155" s="129">
        <f t="shared" si="55"/>
        <v>287.5</v>
      </c>
      <c r="L155" s="130">
        <f t="shared" si="56"/>
        <v>0.27980535279805352</v>
      </c>
      <c r="M155" s="131" t="s">
        <v>601</v>
      </c>
      <c r="N155" s="132">
        <v>43244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45</v>
      </c>
      <c r="B156" s="107">
        <v>42367</v>
      </c>
      <c r="C156" s="107"/>
      <c r="D156" s="108" t="s">
        <v>690</v>
      </c>
      <c r="E156" s="109" t="s">
        <v>625</v>
      </c>
      <c r="F156" s="110">
        <v>465</v>
      </c>
      <c r="G156" s="109"/>
      <c r="H156" s="109">
        <v>540</v>
      </c>
      <c r="I156" s="127">
        <v>540</v>
      </c>
      <c r="J156" s="128" t="s">
        <v>684</v>
      </c>
      <c r="K156" s="129">
        <f t="shared" si="55"/>
        <v>75</v>
      </c>
      <c r="L156" s="130">
        <f t="shared" si="56"/>
        <v>0.16129032258064516</v>
      </c>
      <c r="M156" s="131" t="s">
        <v>601</v>
      </c>
      <c r="N156" s="132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46</v>
      </c>
      <c r="B157" s="107">
        <v>42380</v>
      </c>
      <c r="C157" s="107"/>
      <c r="D157" s="108" t="s">
        <v>391</v>
      </c>
      <c r="E157" s="109" t="s">
        <v>602</v>
      </c>
      <c r="F157" s="110">
        <v>81</v>
      </c>
      <c r="G157" s="109"/>
      <c r="H157" s="109">
        <v>110</v>
      </c>
      <c r="I157" s="127">
        <v>110</v>
      </c>
      <c r="J157" s="128" t="s">
        <v>684</v>
      </c>
      <c r="K157" s="129">
        <f t="shared" si="55"/>
        <v>29</v>
      </c>
      <c r="L157" s="130">
        <f t="shared" si="56"/>
        <v>0.35802469135802467</v>
      </c>
      <c r="M157" s="131" t="s">
        <v>601</v>
      </c>
      <c r="N157" s="132">
        <v>42745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47</v>
      </c>
      <c r="B158" s="107">
        <v>42382</v>
      </c>
      <c r="C158" s="107"/>
      <c r="D158" s="108" t="s">
        <v>691</v>
      </c>
      <c r="E158" s="109" t="s">
        <v>602</v>
      </c>
      <c r="F158" s="110">
        <v>417.5</v>
      </c>
      <c r="G158" s="109"/>
      <c r="H158" s="109">
        <v>547</v>
      </c>
      <c r="I158" s="127">
        <v>535</v>
      </c>
      <c r="J158" s="128" t="s">
        <v>684</v>
      </c>
      <c r="K158" s="129">
        <f t="shared" si="55"/>
        <v>129.5</v>
      </c>
      <c r="L158" s="130">
        <f t="shared" si="56"/>
        <v>0.31017964071856285</v>
      </c>
      <c r="M158" s="131" t="s">
        <v>601</v>
      </c>
      <c r="N158" s="132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48</v>
      </c>
      <c r="B159" s="107">
        <v>42408</v>
      </c>
      <c r="C159" s="107"/>
      <c r="D159" s="108" t="s">
        <v>692</v>
      </c>
      <c r="E159" s="109" t="s">
        <v>625</v>
      </c>
      <c r="F159" s="110">
        <v>650</v>
      </c>
      <c r="G159" s="109"/>
      <c r="H159" s="109">
        <v>800</v>
      </c>
      <c r="I159" s="127">
        <v>800</v>
      </c>
      <c r="J159" s="128" t="s">
        <v>684</v>
      </c>
      <c r="K159" s="129">
        <f t="shared" si="55"/>
        <v>150</v>
      </c>
      <c r="L159" s="130">
        <f t="shared" si="56"/>
        <v>0.23076923076923078</v>
      </c>
      <c r="M159" s="131" t="s">
        <v>601</v>
      </c>
      <c r="N159" s="132">
        <v>43154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49</v>
      </c>
      <c r="B160" s="107">
        <v>42433</v>
      </c>
      <c r="C160" s="107"/>
      <c r="D160" s="108" t="s">
        <v>198</v>
      </c>
      <c r="E160" s="109" t="s">
        <v>625</v>
      </c>
      <c r="F160" s="110">
        <v>437.5</v>
      </c>
      <c r="G160" s="109"/>
      <c r="H160" s="109">
        <v>504.5</v>
      </c>
      <c r="I160" s="127">
        <v>522</v>
      </c>
      <c r="J160" s="128" t="s">
        <v>693</v>
      </c>
      <c r="K160" s="129">
        <f t="shared" si="55"/>
        <v>67</v>
      </c>
      <c r="L160" s="130">
        <f t="shared" si="56"/>
        <v>0.15314285714285714</v>
      </c>
      <c r="M160" s="131" t="s">
        <v>601</v>
      </c>
      <c r="N160" s="132">
        <v>42480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50</v>
      </c>
      <c r="B161" s="107">
        <v>42438</v>
      </c>
      <c r="C161" s="107"/>
      <c r="D161" s="108" t="s">
        <v>694</v>
      </c>
      <c r="E161" s="109" t="s">
        <v>625</v>
      </c>
      <c r="F161" s="110">
        <v>189.5</v>
      </c>
      <c r="G161" s="109"/>
      <c r="H161" s="109">
        <v>218</v>
      </c>
      <c r="I161" s="127">
        <v>218</v>
      </c>
      <c r="J161" s="128" t="s">
        <v>684</v>
      </c>
      <c r="K161" s="129">
        <f t="shared" si="55"/>
        <v>28.5</v>
      </c>
      <c r="L161" s="130">
        <f t="shared" si="56"/>
        <v>0.15039577836411611</v>
      </c>
      <c r="M161" s="131" t="s">
        <v>601</v>
      </c>
      <c r="N161" s="132">
        <v>43034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66">
        <v>51</v>
      </c>
      <c r="B162" s="116">
        <v>42471</v>
      </c>
      <c r="C162" s="116"/>
      <c r="D162" s="117" t="s">
        <v>695</v>
      </c>
      <c r="E162" s="118" t="s">
        <v>625</v>
      </c>
      <c r="F162" s="119">
        <v>36.5</v>
      </c>
      <c r="G162" s="120"/>
      <c r="H162" s="120">
        <v>15.85</v>
      </c>
      <c r="I162" s="120">
        <v>60</v>
      </c>
      <c r="J162" s="139" t="s">
        <v>696</v>
      </c>
      <c r="K162" s="135">
        <f t="shared" si="55"/>
        <v>-20.65</v>
      </c>
      <c r="L162" s="169">
        <f t="shared" si="56"/>
        <v>-0.5657534246575342</v>
      </c>
      <c r="M162" s="137" t="s">
        <v>665</v>
      </c>
      <c r="N162" s="170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52</v>
      </c>
      <c r="B163" s="107">
        <v>42472</v>
      </c>
      <c r="C163" s="107"/>
      <c r="D163" s="108" t="s">
        <v>697</v>
      </c>
      <c r="E163" s="109" t="s">
        <v>625</v>
      </c>
      <c r="F163" s="110">
        <v>93</v>
      </c>
      <c r="G163" s="109"/>
      <c r="H163" s="109">
        <v>149</v>
      </c>
      <c r="I163" s="127">
        <v>140</v>
      </c>
      <c r="J163" s="142" t="s">
        <v>698</v>
      </c>
      <c r="K163" s="129">
        <f t="shared" si="55"/>
        <v>56</v>
      </c>
      <c r="L163" s="130">
        <f t="shared" si="56"/>
        <v>0.60215053763440862</v>
      </c>
      <c r="M163" s="131" t="s">
        <v>601</v>
      </c>
      <c r="N163" s="132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53</v>
      </c>
      <c r="B164" s="107">
        <v>42472</v>
      </c>
      <c r="C164" s="107"/>
      <c r="D164" s="108" t="s">
        <v>699</v>
      </c>
      <c r="E164" s="109" t="s">
        <v>625</v>
      </c>
      <c r="F164" s="110">
        <v>130</v>
      </c>
      <c r="G164" s="109"/>
      <c r="H164" s="109">
        <v>150</v>
      </c>
      <c r="I164" s="127" t="s">
        <v>700</v>
      </c>
      <c r="J164" s="128" t="s">
        <v>684</v>
      </c>
      <c r="K164" s="129">
        <f t="shared" si="55"/>
        <v>20</v>
      </c>
      <c r="L164" s="130">
        <f t="shared" si="56"/>
        <v>0.15384615384615385</v>
      </c>
      <c r="M164" s="131" t="s">
        <v>601</v>
      </c>
      <c r="N164" s="132">
        <v>42564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54</v>
      </c>
      <c r="B165" s="107">
        <v>42473</v>
      </c>
      <c r="C165" s="107"/>
      <c r="D165" s="108" t="s">
        <v>355</v>
      </c>
      <c r="E165" s="109" t="s">
        <v>625</v>
      </c>
      <c r="F165" s="110">
        <v>196</v>
      </c>
      <c r="G165" s="109"/>
      <c r="H165" s="109">
        <v>299</v>
      </c>
      <c r="I165" s="127">
        <v>299</v>
      </c>
      <c r="J165" s="128" t="s">
        <v>684</v>
      </c>
      <c r="K165" s="129">
        <v>103</v>
      </c>
      <c r="L165" s="130">
        <v>0.52551020408163296</v>
      </c>
      <c r="M165" s="131" t="s">
        <v>601</v>
      </c>
      <c r="N165" s="132">
        <v>42620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55</v>
      </c>
      <c r="B166" s="107">
        <v>42473</v>
      </c>
      <c r="C166" s="107"/>
      <c r="D166" s="108" t="s">
        <v>758</v>
      </c>
      <c r="E166" s="109" t="s">
        <v>625</v>
      </c>
      <c r="F166" s="110">
        <v>88</v>
      </c>
      <c r="G166" s="109"/>
      <c r="H166" s="109">
        <v>103</v>
      </c>
      <c r="I166" s="127">
        <v>103</v>
      </c>
      <c r="J166" s="128" t="s">
        <v>684</v>
      </c>
      <c r="K166" s="129">
        <v>15</v>
      </c>
      <c r="L166" s="130">
        <v>0.170454545454545</v>
      </c>
      <c r="M166" s="131" t="s">
        <v>601</v>
      </c>
      <c r="N166" s="132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56</v>
      </c>
      <c r="B167" s="107">
        <v>42492</v>
      </c>
      <c r="C167" s="107"/>
      <c r="D167" s="108" t="s">
        <v>701</v>
      </c>
      <c r="E167" s="109" t="s">
        <v>625</v>
      </c>
      <c r="F167" s="110">
        <v>127.5</v>
      </c>
      <c r="G167" s="109"/>
      <c r="H167" s="109">
        <v>148</v>
      </c>
      <c r="I167" s="127" t="s">
        <v>702</v>
      </c>
      <c r="J167" s="128" t="s">
        <v>684</v>
      </c>
      <c r="K167" s="129">
        <f>H167-F167</f>
        <v>20.5</v>
      </c>
      <c r="L167" s="130">
        <f>K167/F167</f>
        <v>0.16078431372549021</v>
      </c>
      <c r="M167" s="131" t="s">
        <v>601</v>
      </c>
      <c r="N167" s="132">
        <v>42564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57</v>
      </c>
      <c r="B168" s="107">
        <v>42493</v>
      </c>
      <c r="C168" s="107"/>
      <c r="D168" s="108" t="s">
        <v>703</v>
      </c>
      <c r="E168" s="109" t="s">
        <v>625</v>
      </c>
      <c r="F168" s="110">
        <v>675</v>
      </c>
      <c r="G168" s="109"/>
      <c r="H168" s="109">
        <v>815</v>
      </c>
      <c r="I168" s="127" t="s">
        <v>704</v>
      </c>
      <c r="J168" s="128" t="s">
        <v>684</v>
      </c>
      <c r="K168" s="129">
        <f>H168-F168</f>
        <v>140</v>
      </c>
      <c r="L168" s="130">
        <f>K168/F168</f>
        <v>0.2074074074074074</v>
      </c>
      <c r="M168" s="131" t="s">
        <v>601</v>
      </c>
      <c r="N168" s="132">
        <v>43154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58</v>
      </c>
      <c r="B169" s="111">
        <v>42522</v>
      </c>
      <c r="C169" s="111"/>
      <c r="D169" s="112" t="s">
        <v>759</v>
      </c>
      <c r="E169" s="113" t="s">
        <v>625</v>
      </c>
      <c r="F169" s="114">
        <v>500</v>
      </c>
      <c r="G169" s="114"/>
      <c r="H169" s="115">
        <v>232.5</v>
      </c>
      <c r="I169" s="133" t="s">
        <v>760</v>
      </c>
      <c r="J169" s="134" t="s">
        <v>761</v>
      </c>
      <c r="K169" s="135">
        <f>H169-F169</f>
        <v>-267.5</v>
      </c>
      <c r="L169" s="136">
        <f>K169/F169</f>
        <v>-0.53500000000000003</v>
      </c>
      <c r="M169" s="137" t="s">
        <v>665</v>
      </c>
      <c r="N169" s="138">
        <v>43735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59</v>
      </c>
      <c r="B170" s="107">
        <v>42527</v>
      </c>
      <c r="C170" s="107"/>
      <c r="D170" s="108" t="s">
        <v>705</v>
      </c>
      <c r="E170" s="109" t="s">
        <v>625</v>
      </c>
      <c r="F170" s="110">
        <v>110</v>
      </c>
      <c r="G170" s="109"/>
      <c r="H170" s="109">
        <v>126.5</v>
      </c>
      <c r="I170" s="127">
        <v>125</v>
      </c>
      <c r="J170" s="128" t="s">
        <v>634</v>
      </c>
      <c r="K170" s="129">
        <f>H170-F170</f>
        <v>16.5</v>
      </c>
      <c r="L170" s="130">
        <f>K170/F170</f>
        <v>0.15</v>
      </c>
      <c r="M170" s="131" t="s">
        <v>601</v>
      </c>
      <c r="N170" s="132">
        <v>42552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60</v>
      </c>
      <c r="B171" s="107">
        <v>42538</v>
      </c>
      <c r="C171" s="107"/>
      <c r="D171" s="108" t="s">
        <v>706</v>
      </c>
      <c r="E171" s="109" t="s">
        <v>625</v>
      </c>
      <c r="F171" s="110">
        <v>44</v>
      </c>
      <c r="G171" s="109"/>
      <c r="H171" s="109">
        <v>69.5</v>
      </c>
      <c r="I171" s="127">
        <v>69.5</v>
      </c>
      <c r="J171" s="128" t="s">
        <v>707</v>
      </c>
      <c r="K171" s="129">
        <f>H171-F171</f>
        <v>25.5</v>
      </c>
      <c r="L171" s="130">
        <f>K171/F171</f>
        <v>0.57954545454545459</v>
      </c>
      <c r="M171" s="131" t="s">
        <v>601</v>
      </c>
      <c r="N171" s="132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61</v>
      </c>
      <c r="B172" s="107">
        <v>42549</v>
      </c>
      <c r="C172" s="107"/>
      <c r="D172" s="149" t="s">
        <v>762</v>
      </c>
      <c r="E172" s="109" t="s">
        <v>625</v>
      </c>
      <c r="F172" s="110">
        <v>262.5</v>
      </c>
      <c r="G172" s="109"/>
      <c r="H172" s="109">
        <v>340</v>
      </c>
      <c r="I172" s="127">
        <v>333</v>
      </c>
      <c r="J172" s="128" t="s">
        <v>763</v>
      </c>
      <c r="K172" s="129">
        <v>77.5</v>
      </c>
      <c r="L172" s="130">
        <v>0.29523809523809502</v>
      </c>
      <c r="M172" s="131" t="s">
        <v>601</v>
      </c>
      <c r="N172" s="132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62</v>
      </c>
      <c r="B173" s="107">
        <v>42549</v>
      </c>
      <c r="C173" s="107"/>
      <c r="D173" s="149" t="s">
        <v>764</v>
      </c>
      <c r="E173" s="109" t="s">
        <v>625</v>
      </c>
      <c r="F173" s="110">
        <v>840</v>
      </c>
      <c r="G173" s="109"/>
      <c r="H173" s="109">
        <v>1230</v>
      </c>
      <c r="I173" s="127">
        <v>1230</v>
      </c>
      <c r="J173" s="128" t="s">
        <v>684</v>
      </c>
      <c r="K173" s="129">
        <v>390</v>
      </c>
      <c r="L173" s="130">
        <v>0.46428571428571402</v>
      </c>
      <c r="M173" s="131" t="s">
        <v>601</v>
      </c>
      <c r="N173" s="132">
        <v>42649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7">
        <v>63</v>
      </c>
      <c r="B174" s="144">
        <v>42556</v>
      </c>
      <c r="C174" s="144"/>
      <c r="D174" s="145" t="s">
        <v>708</v>
      </c>
      <c r="E174" s="146" t="s">
        <v>625</v>
      </c>
      <c r="F174" s="147">
        <v>395</v>
      </c>
      <c r="G174" s="148"/>
      <c r="H174" s="148">
        <f>(468.5+342.5)/2</f>
        <v>405.5</v>
      </c>
      <c r="I174" s="148">
        <v>510</v>
      </c>
      <c r="J174" s="171" t="s">
        <v>709</v>
      </c>
      <c r="K174" s="172">
        <f t="shared" ref="K174:K180" si="57">H174-F174</f>
        <v>10.5</v>
      </c>
      <c r="L174" s="173">
        <f t="shared" ref="L174:L180" si="58">K174/F174</f>
        <v>2.6582278481012658E-2</v>
      </c>
      <c r="M174" s="174" t="s">
        <v>710</v>
      </c>
      <c r="N174" s="175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64</v>
      </c>
      <c r="B175" s="111">
        <v>42584</v>
      </c>
      <c r="C175" s="111"/>
      <c r="D175" s="112" t="s">
        <v>711</v>
      </c>
      <c r="E175" s="113" t="s">
        <v>602</v>
      </c>
      <c r="F175" s="114">
        <f>169.5-12.8</f>
        <v>156.69999999999999</v>
      </c>
      <c r="G175" s="114"/>
      <c r="H175" s="115">
        <v>77</v>
      </c>
      <c r="I175" s="133" t="s">
        <v>712</v>
      </c>
      <c r="J175" s="397" t="s">
        <v>3403</v>
      </c>
      <c r="K175" s="135">
        <f t="shared" si="57"/>
        <v>-79.699999999999989</v>
      </c>
      <c r="L175" s="136">
        <f t="shared" si="58"/>
        <v>-0.50861518825781749</v>
      </c>
      <c r="M175" s="137" t="s">
        <v>665</v>
      </c>
      <c r="N175" s="138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65</v>
      </c>
      <c r="B176" s="111">
        <v>42586</v>
      </c>
      <c r="C176" s="111"/>
      <c r="D176" s="112" t="s">
        <v>713</v>
      </c>
      <c r="E176" s="113" t="s">
        <v>625</v>
      </c>
      <c r="F176" s="114">
        <v>400</v>
      </c>
      <c r="G176" s="114"/>
      <c r="H176" s="115">
        <v>305</v>
      </c>
      <c r="I176" s="133">
        <v>475</v>
      </c>
      <c r="J176" s="134" t="s">
        <v>714</v>
      </c>
      <c r="K176" s="135">
        <f t="shared" si="57"/>
        <v>-95</v>
      </c>
      <c r="L176" s="136">
        <f t="shared" si="58"/>
        <v>-0.23749999999999999</v>
      </c>
      <c r="M176" s="137" t="s">
        <v>665</v>
      </c>
      <c r="N176" s="138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66</v>
      </c>
      <c r="B177" s="107">
        <v>42593</v>
      </c>
      <c r="C177" s="107"/>
      <c r="D177" s="108" t="s">
        <v>715</v>
      </c>
      <c r="E177" s="109" t="s">
        <v>625</v>
      </c>
      <c r="F177" s="110">
        <v>86.5</v>
      </c>
      <c r="G177" s="109"/>
      <c r="H177" s="109">
        <v>130</v>
      </c>
      <c r="I177" s="127">
        <v>130</v>
      </c>
      <c r="J177" s="142" t="s">
        <v>716</v>
      </c>
      <c r="K177" s="129">
        <f t="shared" si="57"/>
        <v>43.5</v>
      </c>
      <c r="L177" s="130">
        <f t="shared" si="58"/>
        <v>0.50289017341040465</v>
      </c>
      <c r="M177" s="131" t="s">
        <v>601</v>
      </c>
      <c r="N177" s="132">
        <v>43091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67</v>
      </c>
      <c r="B178" s="111">
        <v>42600</v>
      </c>
      <c r="C178" s="111"/>
      <c r="D178" s="112" t="s">
        <v>382</v>
      </c>
      <c r="E178" s="113" t="s">
        <v>625</v>
      </c>
      <c r="F178" s="114">
        <v>133.5</v>
      </c>
      <c r="G178" s="114"/>
      <c r="H178" s="115">
        <v>126.5</v>
      </c>
      <c r="I178" s="133">
        <v>178</v>
      </c>
      <c r="J178" s="134" t="s">
        <v>717</v>
      </c>
      <c r="K178" s="135">
        <f t="shared" si="57"/>
        <v>-7</v>
      </c>
      <c r="L178" s="136">
        <f t="shared" si="58"/>
        <v>-5.2434456928838954E-2</v>
      </c>
      <c r="M178" s="137" t="s">
        <v>665</v>
      </c>
      <c r="N178" s="138">
        <v>42615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68</v>
      </c>
      <c r="B179" s="107">
        <v>42613</v>
      </c>
      <c r="C179" s="107"/>
      <c r="D179" s="108" t="s">
        <v>718</v>
      </c>
      <c r="E179" s="109" t="s">
        <v>625</v>
      </c>
      <c r="F179" s="110">
        <v>560</v>
      </c>
      <c r="G179" s="109"/>
      <c r="H179" s="109">
        <v>725</v>
      </c>
      <c r="I179" s="127">
        <v>725</v>
      </c>
      <c r="J179" s="128" t="s">
        <v>627</v>
      </c>
      <c r="K179" s="129">
        <f t="shared" si="57"/>
        <v>165</v>
      </c>
      <c r="L179" s="130">
        <f t="shared" si="58"/>
        <v>0.29464285714285715</v>
      </c>
      <c r="M179" s="131" t="s">
        <v>601</v>
      </c>
      <c r="N179" s="132">
        <v>42456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69</v>
      </c>
      <c r="B180" s="107">
        <v>42614</v>
      </c>
      <c r="C180" s="107"/>
      <c r="D180" s="108" t="s">
        <v>719</v>
      </c>
      <c r="E180" s="109" t="s">
        <v>625</v>
      </c>
      <c r="F180" s="110">
        <v>160.5</v>
      </c>
      <c r="G180" s="109"/>
      <c r="H180" s="109">
        <v>210</v>
      </c>
      <c r="I180" s="127">
        <v>210</v>
      </c>
      <c r="J180" s="128" t="s">
        <v>627</v>
      </c>
      <c r="K180" s="129">
        <f t="shared" si="57"/>
        <v>49.5</v>
      </c>
      <c r="L180" s="130">
        <f t="shared" si="58"/>
        <v>0.30841121495327101</v>
      </c>
      <c r="M180" s="131" t="s">
        <v>601</v>
      </c>
      <c r="N180" s="132">
        <v>42871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70</v>
      </c>
      <c r="B181" s="107">
        <v>42646</v>
      </c>
      <c r="C181" s="107"/>
      <c r="D181" s="149" t="s">
        <v>406</v>
      </c>
      <c r="E181" s="109" t="s">
        <v>625</v>
      </c>
      <c r="F181" s="110">
        <v>430</v>
      </c>
      <c r="G181" s="109"/>
      <c r="H181" s="109">
        <v>596</v>
      </c>
      <c r="I181" s="127">
        <v>575</v>
      </c>
      <c r="J181" s="128" t="s">
        <v>765</v>
      </c>
      <c r="K181" s="129">
        <v>166</v>
      </c>
      <c r="L181" s="130">
        <v>0.38604651162790699</v>
      </c>
      <c r="M181" s="131" t="s">
        <v>601</v>
      </c>
      <c r="N181" s="132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71</v>
      </c>
      <c r="B182" s="107">
        <v>42657</v>
      </c>
      <c r="C182" s="107"/>
      <c r="D182" s="108" t="s">
        <v>720</v>
      </c>
      <c r="E182" s="109" t="s">
        <v>625</v>
      </c>
      <c r="F182" s="110">
        <v>280</v>
      </c>
      <c r="G182" s="109"/>
      <c r="H182" s="109">
        <v>345</v>
      </c>
      <c r="I182" s="127">
        <v>345</v>
      </c>
      <c r="J182" s="128" t="s">
        <v>627</v>
      </c>
      <c r="K182" s="129">
        <f t="shared" ref="K182:K187" si="59">H182-F182</f>
        <v>65</v>
      </c>
      <c r="L182" s="130">
        <f>K182/F182</f>
        <v>0.23214285714285715</v>
      </c>
      <c r="M182" s="131" t="s">
        <v>601</v>
      </c>
      <c r="N182" s="132">
        <v>42814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72</v>
      </c>
      <c r="B183" s="107">
        <v>42657</v>
      </c>
      <c r="C183" s="107"/>
      <c r="D183" s="108" t="s">
        <v>721</v>
      </c>
      <c r="E183" s="109" t="s">
        <v>625</v>
      </c>
      <c r="F183" s="110">
        <v>245</v>
      </c>
      <c r="G183" s="109"/>
      <c r="H183" s="109">
        <v>325.5</v>
      </c>
      <c r="I183" s="127">
        <v>330</v>
      </c>
      <c r="J183" s="128" t="s">
        <v>722</v>
      </c>
      <c r="K183" s="129">
        <f t="shared" si="59"/>
        <v>80.5</v>
      </c>
      <c r="L183" s="130">
        <f>K183/F183</f>
        <v>0.32857142857142857</v>
      </c>
      <c r="M183" s="131" t="s">
        <v>601</v>
      </c>
      <c r="N183" s="132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73</v>
      </c>
      <c r="B184" s="107">
        <v>42660</v>
      </c>
      <c r="C184" s="107"/>
      <c r="D184" s="108" t="s">
        <v>350</v>
      </c>
      <c r="E184" s="109" t="s">
        <v>625</v>
      </c>
      <c r="F184" s="110">
        <v>125</v>
      </c>
      <c r="G184" s="109"/>
      <c r="H184" s="109">
        <v>160</v>
      </c>
      <c r="I184" s="127">
        <v>160</v>
      </c>
      <c r="J184" s="128" t="s">
        <v>684</v>
      </c>
      <c r="K184" s="129">
        <f t="shared" si="59"/>
        <v>35</v>
      </c>
      <c r="L184" s="130">
        <v>0.28000000000000003</v>
      </c>
      <c r="M184" s="131" t="s">
        <v>601</v>
      </c>
      <c r="N184" s="132">
        <v>42803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74</v>
      </c>
      <c r="B185" s="107">
        <v>42660</v>
      </c>
      <c r="C185" s="107"/>
      <c r="D185" s="108" t="s">
        <v>484</v>
      </c>
      <c r="E185" s="109" t="s">
        <v>625</v>
      </c>
      <c r="F185" s="110">
        <v>114</v>
      </c>
      <c r="G185" s="109"/>
      <c r="H185" s="109">
        <v>145</v>
      </c>
      <c r="I185" s="127">
        <v>145</v>
      </c>
      <c r="J185" s="128" t="s">
        <v>684</v>
      </c>
      <c r="K185" s="129">
        <f t="shared" si="59"/>
        <v>31</v>
      </c>
      <c r="L185" s="130">
        <f>K185/F185</f>
        <v>0.27192982456140352</v>
      </c>
      <c r="M185" s="131" t="s">
        <v>601</v>
      </c>
      <c r="N185" s="132">
        <v>42859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75</v>
      </c>
      <c r="B186" s="107">
        <v>42660</v>
      </c>
      <c r="C186" s="107"/>
      <c r="D186" s="108" t="s">
        <v>723</v>
      </c>
      <c r="E186" s="109" t="s">
        <v>625</v>
      </c>
      <c r="F186" s="110">
        <v>212</v>
      </c>
      <c r="G186" s="109"/>
      <c r="H186" s="109">
        <v>280</v>
      </c>
      <c r="I186" s="127">
        <v>276</v>
      </c>
      <c r="J186" s="128" t="s">
        <v>724</v>
      </c>
      <c r="K186" s="129">
        <f t="shared" si="59"/>
        <v>68</v>
      </c>
      <c r="L186" s="130">
        <f>K186/F186</f>
        <v>0.32075471698113206</v>
      </c>
      <c r="M186" s="131" t="s">
        <v>601</v>
      </c>
      <c r="N186" s="132">
        <v>42858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76</v>
      </c>
      <c r="B187" s="107">
        <v>42678</v>
      </c>
      <c r="C187" s="107"/>
      <c r="D187" s="108" t="s">
        <v>152</v>
      </c>
      <c r="E187" s="109" t="s">
        <v>625</v>
      </c>
      <c r="F187" s="110">
        <v>155</v>
      </c>
      <c r="G187" s="109"/>
      <c r="H187" s="109">
        <v>210</v>
      </c>
      <c r="I187" s="127">
        <v>210</v>
      </c>
      <c r="J187" s="128" t="s">
        <v>725</v>
      </c>
      <c r="K187" s="129">
        <f t="shared" si="59"/>
        <v>55</v>
      </c>
      <c r="L187" s="130">
        <f>K187/F187</f>
        <v>0.35483870967741937</v>
      </c>
      <c r="M187" s="131" t="s">
        <v>601</v>
      </c>
      <c r="N187" s="132">
        <v>42944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77</v>
      </c>
      <c r="B188" s="111">
        <v>42710</v>
      </c>
      <c r="C188" s="111"/>
      <c r="D188" s="112" t="s">
        <v>766</v>
      </c>
      <c r="E188" s="113" t="s">
        <v>625</v>
      </c>
      <c r="F188" s="114">
        <v>150.5</v>
      </c>
      <c r="G188" s="114"/>
      <c r="H188" s="115">
        <v>72.5</v>
      </c>
      <c r="I188" s="133">
        <v>174</v>
      </c>
      <c r="J188" s="134" t="s">
        <v>767</v>
      </c>
      <c r="K188" s="135">
        <v>-78</v>
      </c>
      <c r="L188" s="136">
        <v>-0.51827242524916906</v>
      </c>
      <c r="M188" s="137" t="s">
        <v>665</v>
      </c>
      <c r="N188" s="138">
        <v>43333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78</v>
      </c>
      <c r="B189" s="107">
        <v>42712</v>
      </c>
      <c r="C189" s="107"/>
      <c r="D189" s="108" t="s">
        <v>126</v>
      </c>
      <c r="E189" s="109" t="s">
        <v>625</v>
      </c>
      <c r="F189" s="110">
        <v>380</v>
      </c>
      <c r="G189" s="109"/>
      <c r="H189" s="109">
        <v>478</v>
      </c>
      <c r="I189" s="127">
        <v>468</v>
      </c>
      <c r="J189" s="128" t="s">
        <v>684</v>
      </c>
      <c r="K189" s="129">
        <f>H189-F189</f>
        <v>98</v>
      </c>
      <c r="L189" s="130">
        <f>K189/F189</f>
        <v>0.25789473684210529</v>
      </c>
      <c r="M189" s="131" t="s">
        <v>601</v>
      </c>
      <c r="N189" s="132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79</v>
      </c>
      <c r="B190" s="107">
        <v>42734</v>
      </c>
      <c r="C190" s="107"/>
      <c r="D190" s="108" t="s">
        <v>249</v>
      </c>
      <c r="E190" s="109" t="s">
        <v>625</v>
      </c>
      <c r="F190" s="110">
        <v>305</v>
      </c>
      <c r="G190" s="109"/>
      <c r="H190" s="109">
        <v>375</v>
      </c>
      <c r="I190" s="127">
        <v>375</v>
      </c>
      <c r="J190" s="128" t="s">
        <v>684</v>
      </c>
      <c r="K190" s="129">
        <f>H190-F190</f>
        <v>70</v>
      </c>
      <c r="L190" s="130">
        <f>K190/F190</f>
        <v>0.22950819672131148</v>
      </c>
      <c r="M190" s="131" t="s">
        <v>601</v>
      </c>
      <c r="N190" s="132">
        <v>42768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80</v>
      </c>
      <c r="B191" s="107">
        <v>42739</v>
      </c>
      <c r="C191" s="107"/>
      <c r="D191" s="108" t="s">
        <v>352</v>
      </c>
      <c r="E191" s="109" t="s">
        <v>625</v>
      </c>
      <c r="F191" s="110">
        <v>99.5</v>
      </c>
      <c r="G191" s="109"/>
      <c r="H191" s="109">
        <v>158</v>
      </c>
      <c r="I191" s="127">
        <v>158</v>
      </c>
      <c r="J191" s="128" t="s">
        <v>684</v>
      </c>
      <c r="K191" s="129">
        <f>H191-F191</f>
        <v>58.5</v>
      </c>
      <c r="L191" s="130">
        <f>K191/F191</f>
        <v>0.5879396984924623</v>
      </c>
      <c r="M191" s="131" t="s">
        <v>601</v>
      </c>
      <c r="N191" s="132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81</v>
      </c>
      <c r="B192" s="107">
        <v>42739</v>
      </c>
      <c r="C192" s="107"/>
      <c r="D192" s="108" t="s">
        <v>352</v>
      </c>
      <c r="E192" s="109" t="s">
        <v>625</v>
      </c>
      <c r="F192" s="110">
        <v>99.5</v>
      </c>
      <c r="G192" s="109"/>
      <c r="H192" s="109">
        <v>158</v>
      </c>
      <c r="I192" s="127">
        <v>158</v>
      </c>
      <c r="J192" s="128" t="s">
        <v>684</v>
      </c>
      <c r="K192" s="129">
        <v>58.5</v>
      </c>
      <c r="L192" s="130">
        <v>0.58793969849246197</v>
      </c>
      <c r="M192" s="131" t="s">
        <v>601</v>
      </c>
      <c r="N192" s="132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82</v>
      </c>
      <c r="B193" s="107">
        <v>42786</v>
      </c>
      <c r="C193" s="107"/>
      <c r="D193" s="108" t="s">
        <v>170</v>
      </c>
      <c r="E193" s="109" t="s">
        <v>625</v>
      </c>
      <c r="F193" s="110">
        <v>140.5</v>
      </c>
      <c r="G193" s="109"/>
      <c r="H193" s="109">
        <v>220</v>
      </c>
      <c r="I193" s="127">
        <v>220</v>
      </c>
      <c r="J193" s="128" t="s">
        <v>684</v>
      </c>
      <c r="K193" s="129">
        <f>H193-F193</f>
        <v>79.5</v>
      </c>
      <c r="L193" s="130">
        <f>K193/F193</f>
        <v>0.5658362989323843</v>
      </c>
      <c r="M193" s="131" t="s">
        <v>601</v>
      </c>
      <c r="N193" s="132">
        <v>42864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83</v>
      </c>
      <c r="B194" s="107">
        <v>42786</v>
      </c>
      <c r="C194" s="107"/>
      <c r="D194" s="108" t="s">
        <v>768</v>
      </c>
      <c r="E194" s="109" t="s">
        <v>625</v>
      </c>
      <c r="F194" s="110">
        <v>202.5</v>
      </c>
      <c r="G194" s="109"/>
      <c r="H194" s="109">
        <v>234</v>
      </c>
      <c r="I194" s="127">
        <v>234</v>
      </c>
      <c r="J194" s="128" t="s">
        <v>684</v>
      </c>
      <c r="K194" s="129">
        <v>31.5</v>
      </c>
      <c r="L194" s="130">
        <v>0.155555555555556</v>
      </c>
      <c r="M194" s="131" t="s">
        <v>601</v>
      </c>
      <c r="N194" s="132">
        <v>42836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84</v>
      </c>
      <c r="B195" s="107">
        <v>42818</v>
      </c>
      <c r="C195" s="107"/>
      <c r="D195" s="108" t="s">
        <v>558</v>
      </c>
      <c r="E195" s="109" t="s">
        <v>625</v>
      </c>
      <c r="F195" s="110">
        <v>300.5</v>
      </c>
      <c r="G195" s="109"/>
      <c r="H195" s="109">
        <v>417.5</v>
      </c>
      <c r="I195" s="127">
        <v>420</v>
      </c>
      <c r="J195" s="128" t="s">
        <v>726</v>
      </c>
      <c r="K195" s="129">
        <f>H195-F195</f>
        <v>117</v>
      </c>
      <c r="L195" s="130">
        <f>K195/F195</f>
        <v>0.38935108153078202</v>
      </c>
      <c r="M195" s="131" t="s">
        <v>601</v>
      </c>
      <c r="N195" s="132">
        <v>43070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85</v>
      </c>
      <c r="B196" s="107">
        <v>42818</v>
      </c>
      <c r="C196" s="107"/>
      <c r="D196" s="108" t="s">
        <v>764</v>
      </c>
      <c r="E196" s="109" t="s">
        <v>625</v>
      </c>
      <c r="F196" s="110">
        <v>850</v>
      </c>
      <c r="G196" s="109"/>
      <c r="H196" s="109">
        <v>1042.5</v>
      </c>
      <c r="I196" s="127">
        <v>1023</v>
      </c>
      <c r="J196" s="128" t="s">
        <v>769</v>
      </c>
      <c r="K196" s="129">
        <v>192.5</v>
      </c>
      <c r="L196" s="130">
        <v>0.22647058823529401</v>
      </c>
      <c r="M196" s="131" t="s">
        <v>601</v>
      </c>
      <c r="N196" s="132">
        <v>42830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86</v>
      </c>
      <c r="B197" s="107">
        <v>42830</v>
      </c>
      <c r="C197" s="107"/>
      <c r="D197" s="108" t="s">
        <v>502</v>
      </c>
      <c r="E197" s="109" t="s">
        <v>625</v>
      </c>
      <c r="F197" s="110">
        <v>785</v>
      </c>
      <c r="G197" s="109"/>
      <c r="H197" s="109">
        <v>930</v>
      </c>
      <c r="I197" s="127">
        <v>920</v>
      </c>
      <c r="J197" s="128" t="s">
        <v>727</v>
      </c>
      <c r="K197" s="129">
        <f>H197-F197</f>
        <v>145</v>
      </c>
      <c r="L197" s="130">
        <f>K197/F197</f>
        <v>0.18471337579617833</v>
      </c>
      <c r="M197" s="131" t="s">
        <v>601</v>
      </c>
      <c r="N197" s="132">
        <v>42976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87</v>
      </c>
      <c r="B198" s="111">
        <v>42831</v>
      </c>
      <c r="C198" s="111"/>
      <c r="D198" s="112" t="s">
        <v>770</v>
      </c>
      <c r="E198" s="113" t="s">
        <v>625</v>
      </c>
      <c r="F198" s="114">
        <v>40</v>
      </c>
      <c r="G198" s="114"/>
      <c r="H198" s="115">
        <v>13.1</v>
      </c>
      <c r="I198" s="133">
        <v>60</v>
      </c>
      <c r="J198" s="139" t="s">
        <v>771</v>
      </c>
      <c r="K198" s="135">
        <v>-26.9</v>
      </c>
      <c r="L198" s="136">
        <v>-0.67249999999999999</v>
      </c>
      <c r="M198" s="137" t="s">
        <v>665</v>
      </c>
      <c r="N198" s="138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88</v>
      </c>
      <c r="B199" s="107">
        <v>42837</v>
      </c>
      <c r="C199" s="107"/>
      <c r="D199" s="108" t="s">
        <v>89</v>
      </c>
      <c r="E199" s="109" t="s">
        <v>625</v>
      </c>
      <c r="F199" s="110">
        <v>289.5</v>
      </c>
      <c r="G199" s="109"/>
      <c r="H199" s="109">
        <v>354</v>
      </c>
      <c r="I199" s="127">
        <v>360</v>
      </c>
      <c r="J199" s="128" t="s">
        <v>728</v>
      </c>
      <c r="K199" s="129">
        <f t="shared" ref="K199:K207" si="60">H199-F199</f>
        <v>64.5</v>
      </c>
      <c r="L199" s="130">
        <f t="shared" ref="L199:L207" si="61">K199/F199</f>
        <v>0.22279792746113988</v>
      </c>
      <c r="M199" s="131" t="s">
        <v>601</v>
      </c>
      <c r="N199" s="132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89</v>
      </c>
      <c r="B200" s="107">
        <v>42845</v>
      </c>
      <c r="C200" s="107"/>
      <c r="D200" s="108" t="s">
        <v>439</v>
      </c>
      <c r="E200" s="109" t="s">
        <v>625</v>
      </c>
      <c r="F200" s="110">
        <v>700</v>
      </c>
      <c r="G200" s="109"/>
      <c r="H200" s="109">
        <v>840</v>
      </c>
      <c r="I200" s="127">
        <v>840</v>
      </c>
      <c r="J200" s="128" t="s">
        <v>729</v>
      </c>
      <c r="K200" s="129">
        <f t="shared" si="60"/>
        <v>140</v>
      </c>
      <c r="L200" s="130">
        <f t="shared" si="61"/>
        <v>0.2</v>
      </c>
      <c r="M200" s="131" t="s">
        <v>601</v>
      </c>
      <c r="N200" s="132">
        <v>42893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90</v>
      </c>
      <c r="B201" s="107">
        <v>42887</v>
      </c>
      <c r="C201" s="107"/>
      <c r="D201" s="149" t="s">
        <v>364</v>
      </c>
      <c r="E201" s="109" t="s">
        <v>625</v>
      </c>
      <c r="F201" s="110">
        <v>130</v>
      </c>
      <c r="G201" s="109"/>
      <c r="H201" s="109">
        <v>144.25</v>
      </c>
      <c r="I201" s="127">
        <v>170</v>
      </c>
      <c r="J201" s="128" t="s">
        <v>730</v>
      </c>
      <c r="K201" s="129">
        <f t="shared" si="60"/>
        <v>14.25</v>
      </c>
      <c r="L201" s="130">
        <f t="shared" si="61"/>
        <v>0.10961538461538461</v>
      </c>
      <c r="M201" s="131" t="s">
        <v>601</v>
      </c>
      <c r="N201" s="132">
        <v>43675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91</v>
      </c>
      <c r="B202" s="107">
        <v>42901</v>
      </c>
      <c r="C202" s="107"/>
      <c r="D202" s="149" t="s">
        <v>731</v>
      </c>
      <c r="E202" s="109" t="s">
        <v>625</v>
      </c>
      <c r="F202" s="110">
        <v>214.5</v>
      </c>
      <c r="G202" s="109"/>
      <c r="H202" s="109">
        <v>262</v>
      </c>
      <c r="I202" s="127">
        <v>262</v>
      </c>
      <c r="J202" s="128" t="s">
        <v>732</v>
      </c>
      <c r="K202" s="129">
        <f t="shared" si="60"/>
        <v>47.5</v>
      </c>
      <c r="L202" s="130">
        <f t="shared" si="61"/>
        <v>0.22144522144522144</v>
      </c>
      <c r="M202" s="131" t="s">
        <v>601</v>
      </c>
      <c r="N202" s="132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92</v>
      </c>
      <c r="B203" s="155">
        <v>42933</v>
      </c>
      <c r="C203" s="155"/>
      <c r="D203" s="156" t="s">
        <v>733</v>
      </c>
      <c r="E203" s="157" t="s">
        <v>625</v>
      </c>
      <c r="F203" s="158">
        <v>370</v>
      </c>
      <c r="G203" s="157"/>
      <c r="H203" s="157">
        <v>447.5</v>
      </c>
      <c r="I203" s="179">
        <v>450</v>
      </c>
      <c r="J203" s="232" t="s">
        <v>684</v>
      </c>
      <c r="K203" s="129">
        <f t="shared" si="60"/>
        <v>77.5</v>
      </c>
      <c r="L203" s="181">
        <f t="shared" si="61"/>
        <v>0.20945945945945946</v>
      </c>
      <c r="M203" s="182" t="s">
        <v>601</v>
      </c>
      <c r="N203" s="183">
        <v>43035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93</v>
      </c>
      <c r="B204" s="155">
        <v>42943</v>
      </c>
      <c r="C204" s="155"/>
      <c r="D204" s="156" t="s">
        <v>168</v>
      </c>
      <c r="E204" s="157" t="s">
        <v>625</v>
      </c>
      <c r="F204" s="158">
        <v>657.5</v>
      </c>
      <c r="G204" s="157"/>
      <c r="H204" s="157">
        <v>825</v>
      </c>
      <c r="I204" s="179">
        <v>820</v>
      </c>
      <c r="J204" s="232" t="s">
        <v>684</v>
      </c>
      <c r="K204" s="129">
        <f t="shared" si="60"/>
        <v>167.5</v>
      </c>
      <c r="L204" s="181">
        <f t="shared" si="61"/>
        <v>0.25475285171102663</v>
      </c>
      <c r="M204" s="182" t="s">
        <v>601</v>
      </c>
      <c r="N204" s="183">
        <v>43090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94</v>
      </c>
      <c r="B205" s="107">
        <v>42964</v>
      </c>
      <c r="C205" s="107"/>
      <c r="D205" s="108" t="s">
        <v>369</v>
      </c>
      <c r="E205" s="109" t="s">
        <v>625</v>
      </c>
      <c r="F205" s="110">
        <v>605</v>
      </c>
      <c r="G205" s="109"/>
      <c r="H205" s="109">
        <v>750</v>
      </c>
      <c r="I205" s="127">
        <v>750</v>
      </c>
      <c r="J205" s="128" t="s">
        <v>727</v>
      </c>
      <c r="K205" s="129">
        <f t="shared" si="60"/>
        <v>145</v>
      </c>
      <c r="L205" s="130">
        <f t="shared" si="61"/>
        <v>0.23966942148760331</v>
      </c>
      <c r="M205" s="131" t="s">
        <v>601</v>
      </c>
      <c r="N205" s="132">
        <v>43027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8">
        <v>95</v>
      </c>
      <c r="B206" s="150">
        <v>42979</v>
      </c>
      <c r="C206" s="150"/>
      <c r="D206" s="151" t="s">
        <v>510</v>
      </c>
      <c r="E206" s="152" t="s">
        <v>625</v>
      </c>
      <c r="F206" s="153">
        <v>255</v>
      </c>
      <c r="G206" s="154"/>
      <c r="H206" s="154">
        <v>217.25</v>
      </c>
      <c r="I206" s="154">
        <v>320</v>
      </c>
      <c r="J206" s="176" t="s">
        <v>734</v>
      </c>
      <c r="K206" s="135">
        <f t="shared" si="60"/>
        <v>-37.75</v>
      </c>
      <c r="L206" s="177">
        <f t="shared" si="61"/>
        <v>-0.14803921568627451</v>
      </c>
      <c r="M206" s="137" t="s">
        <v>665</v>
      </c>
      <c r="N206" s="178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96</v>
      </c>
      <c r="B207" s="107">
        <v>42997</v>
      </c>
      <c r="C207" s="107"/>
      <c r="D207" s="108" t="s">
        <v>735</v>
      </c>
      <c r="E207" s="109" t="s">
        <v>625</v>
      </c>
      <c r="F207" s="110">
        <v>215</v>
      </c>
      <c r="G207" s="109"/>
      <c r="H207" s="109">
        <v>258</v>
      </c>
      <c r="I207" s="127">
        <v>258</v>
      </c>
      <c r="J207" s="128" t="s">
        <v>684</v>
      </c>
      <c r="K207" s="129">
        <f t="shared" si="60"/>
        <v>43</v>
      </c>
      <c r="L207" s="130">
        <f t="shared" si="61"/>
        <v>0.2</v>
      </c>
      <c r="M207" s="131" t="s">
        <v>601</v>
      </c>
      <c r="N207" s="132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97</v>
      </c>
      <c r="B208" s="107">
        <v>42997</v>
      </c>
      <c r="C208" s="107"/>
      <c r="D208" s="108" t="s">
        <v>735</v>
      </c>
      <c r="E208" s="109" t="s">
        <v>625</v>
      </c>
      <c r="F208" s="110">
        <v>215</v>
      </c>
      <c r="G208" s="109"/>
      <c r="H208" s="109">
        <v>258</v>
      </c>
      <c r="I208" s="127">
        <v>258</v>
      </c>
      <c r="J208" s="232" t="s">
        <v>684</v>
      </c>
      <c r="K208" s="129">
        <v>43</v>
      </c>
      <c r="L208" s="130">
        <v>0.2</v>
      </c>
      <c r="M208" s="131" t="s">
        <v>601</v>
      </c>
      <c r="N208" s="132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98</v>
      </c>
      <c r="B209" s="208">
        <v>42998</v>
      </c>
      <c r="C209" s="208"/>
      <c r="D209" s="377" t="s">
        <v>2981</v>
      </c>
      <c r="E209" s="209" t="s">
        <v>625</v>
      </c>
      <c r="F209" s="210">
        <v>75</v>
      </c>
      <c r="G209" s="209"/>
      <c r="H209" s="209">
        <v>90</v>
      </c>
      <c r="I209" s="233">
        <v>90</v>
      </c>
      <c r="J209" s="128" t="s">
        <v>736</v>
      </c>
      <c r="K209" s="129">
        <f t="shared" ref="K209:K214" si="62">H209-F209</f>
        <v>15</v>
      </c>
      <c r="L209" s="130">
        <f t="shared" ref="L209:L214" si="63">K209/F209</f>
        <v>0.2</v>
      </c>
      <c r="M209" s="131" t="s">
        <v>601</v>
      </c>
      <c r="N209" s="132">
        <v>43019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99</v>
      </c>
      <c r="B210" s="155">
        <v>43011</v>
      </c>
      <c r="C210" s="155"/>
      <c r="D210" s="156" t="s">
        <v>737</v>
      </c>
      <c r="E210" s="157" t="s">
        <v>625</v>
      </c>
      <c r="F210" s="158">
        <v>315</v>
      </c>
      <c r="G210" s="157"/>
      <c r="H210" s="157">
        <v>392</v>
      </c>
      <c r="I210" s="179">
        <v>384</v>
      </c>
      <c r="J210" s="232" t="s">
        <v>738</v>
      </c>
      <c r="K210" s="129">
        <f t="shared" si="62"/>
        <v>77</v>
      </c>
      <c r="L210" s="181">
        <f t="shared" si="63"/>
        <v>0.24444444444444444</v>
      </c>
      <c r="M210" s="182" t="s">
        <v>601</v>
      </c>
      <c r="N210" s="183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100</v>
      </c>
      <c r="B211" s="155">
        <v>43013</v>
      </c>
      <c r="C211" s="155"/>
      <c r="D211" s="156" t="s">
        <v>739</v>
      </c>
      <c r="E211" s="157" t="s">
        <v>625</v>
      </c>
      <c r="F211" s="158">
        <v>145</v>
      </c>
      <c r="G211" s="157"/>
      <c r="H211" s="157">
        <v>179</v>
      </c>
      <c r="I211" s="179">
        <v>180</v>
      </c>
      <c r="J211" s="232" t="s">
        <v>615</v>
      </c>
      <c r="K211" s="129">
        <f t="shared" si="62"/>
        <v>34</v>
      </c>
      <c r="L211" s="181">
        <f t="shared" si="63"/>
        <v>0.23448275862068965</v>
      </c>
      <c r="M211" s="182" t="s">
        <v>601</v>
      </c>
      <c r="N211" s="183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101</v>
      </c>
      <c r="B212" s="155">
        <v>43014</v>
      </c>
      <c r="C212" s="155"/>
      <c r="D212" s="156" t="s">
        <v>340</v>
      </c>
      <c r="E212" s="157" t="s">
        <v>625</v>
      </c>
      <c r="F212" s="158">
        <v>256</v>
      </c>
      <c r="G212" s="157"/>
      <c r="H212" s="157">
        <v>323</v>
      </c>
      <c r="I212" s="179">
        <v>320</v>
      </c>
      <c r="J212" s="232" t="s">
        <v>684</v>
      </c>
      <c r="K212" s="129">
        <f t="shared" si="62"/>
        <v>67</v>
      </c>
      <c r="L212" s="181">
        <f t="shared" si="63"/>
        <v>0.26171875</v>
      </c>
      <c r="M212" s="182" t="s">
        <v>601</v>
      </c>
      <c r="N212" s="183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102</v>
      </c>
      <c r="B213" s="155">
        <v>43017</v>
      </c>
      <c r="C213" s="155"/>
      <c r="D213" s="156" t="s">
        <v>361</v>
      </c>
      <c r="E213" s="157" t="s">
        <v>625</v>
      </c>
      <c r="F213" s="158">
        <v>137.5</v>
      </c>
      <c r="G213" s="157"/>
      <c r="H213" s="157">
        <v>184</v>
      </c>
      <c r="I213" s="179">
        <v>183</v>
      </c>
      <c r="J213" s="180" t="s">
        <v>740</v>
      </c>
      <c r="K213" s="129">
        <f t="shared" si="62"/>
        <v>46.5</v>
      </c>
      <c r="L213" s="181">
        <f t="shared" si="63"/>
        <v>0.33818181818181819</v>
      </c>
      <c r="M213" s="182" t="s">
        <v>601</v>
      </c>
      <c r="N213" s="183">
        <v>43108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103</v>
      </c>
      <c r="B214" s="155">
        <v>43018</v>
      </c>
      <c r="C214" s="155"/>
      <c r="D214" s="156" t="s">
        <v>741</v>
      </c>
      <c r="E214" s="157" t="s">
        <v>625</v>
      </c>
      <c r="F214" s="158">
        <v>125.5</v>
      </c>
      <c r="G214" s="157"/>
      <c r="H214" s="157">
        <v>158</v>
      </c>
      <c r="I214" s="179">
        <v>155</v>
      </c>
      <c r="J214" s="180" t="s">
        <v>742</v>
      </c>
      <c r="K214" s="129">
        <f t="shared" si="62"/>
        <v>32.5</v>
      </c>
      <c r="L214" s="181">
        <f t="shared" si="63"/>
        <v>0.25896414342629481</v>
      </c>
      <c r="M214" s="182" t="s">
        <v>601</v>
      </c>
      <c r="N214" s="183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104</v>
      </c>
      <c r="B215" s="155">
        <v>43018</v>
      </c>
      <c r="C215" s="155"/>
      <c r="D215" s="156" t="s">
        <v>772</v>
      </c>
      <c r="E215" s="157" t="s">
        <v>625</v>
      </c>
      <c r="F215" s="158">
        <v>895</v>
      </c>
      <c r="G215" s="157"/>
      <c r="H215" s="157">
        <v>1122.5</v>
      </c>
      <c r="I215" s="179">
        <v>1078</v>
      </c>
      <c r="J215" s="180" t="s">
        <v>773</v>
      </c>
      <c r="K215" s="129">
        <v>227.5</v>
      </c>
      <c r="L215" s="181">
        <v>0.25418994413407803</v>
      </c>
      <c r="M215" s="182" t="s">
        <v>601</v>
      </c>
      <c r="N215" s="183">
        <v>43117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105</v>
      </c>
      <c r="B216" s="155">
        <v>43020</v>
      </c>
      <c r="C216" s="155"/>
      <c r="D216" s="156" t="s">
        <v>348</v>
      </c>
      <c r="E216" s="157" t="s">
        <v>625</v>
      </c>
      <c r="F216" s="158">
        <v>525</v>
      </c>
      <c r="G216" s="157"/>
      <c r="H216" s="157">
        <v>629</v>
      </c>
      <c r="I216" s="179">
        <v>629</v>
      </c>
      <c r="J216" s="232" t="s">
        <v>684</v>
      </c>
      <c r="K216" s="129">
        <v>104</v>
      </c>
      <c r="L216" s="181">
        <v>0.19809523809523799</v>
      </c>
      <c r="M216" s="182" t="s">
        <v>601</v>
      </c>
      <c r="N216" s="183">
        <v>43119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106</v>
      </c>
      <c r="B217" s="155">
        <v>43046</v>
      </c>
      <c r="C217" s="155"/>
      <c r="D217" s="156" t="s">
        <v>394</v>
      </c>
      <c r="E217" s="157" t="s">
        <v>625</v>
      </c>
      <c r="F217" s="158">
        <v>740</v>
      </c>
      <c r="G217" s="157"/>
      <c r="H217" s="157">
        <v>892.5</v>
      </c>
      <c r="I217" s="179">
        <v>900</v>
      </c>
      <c r="J217" s="180" t="s">
        <v>743</v>
      </c>
      <c r="K217" s="129">
        <f>H217-F217</f>
        <v>152.5</v>
      </c>
      <c r="L217" s="181">
        <f>K217/F217</f>
        <v>0.20608108108108109</v>
      </c>
      <c r="M217" s="182" t="s">
        <v>601</v>
      </c>
      <c r="N217" s="183">
        <v>43052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107</v>
      </c>
      <c r="B218" s="107">
        <v>43073</v>
      </c>
      <c r="C218" s="107"/>
      <c r="D218" s="108" t="s">
        <v>744</v>
      </c>
      <c r="E218" s="109" t="s">
        <v>625</v>
      </c>
      <c r="F218" s="110">
        <v>118.5</v>
      </c>
      <c r="G218" s="109"/>
      <c r="H218" s="109">
        <v>143.5</v>
      </c>
      <c r="I218" s="127">
        <v>145</v>
      </c>
      <c r="J218" s="142" t="s">
        <v>745</v>
      </c>
      <c r="K218" s="129">
        <f>H218-F218</f>
        <v>25</v>
      </c>
      <c r="L218" s="130">
        <f>K218/F218</f>
        <v>0.2109704641350211</v>
      </c>
      <c r="M218" s="131" t="s">
        <v>601</v>
      </c>
      <c r="N218" s="132">
        <v>43097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108</v>
      </c>
      <c r="B219" s="111">
        <v>43090</v>
      </c>
      <c r="C219" s="111"/>
      <c r="D219" s="159" t="s">
        <v>444</v>
      </c>
      <c r="E219" s="113" t="s">
        <v>625</v>
      </c>
      <c r="F219" s="114">
        <v>715</v>
      </c>
      <c r="G219" s="114"/>
      <c r="H219" s="115">
        <v>500</v>
      </c>
      <c r="I219" s="133">
        <v>872</v>
      </c>
      <c r="J219" s="139" t="s">
        <v>746</v>
      </c>
      <c r="K219" s="135">
        <f>H219-F219</f>
        <v>-215</v>
      </c>
      <c r="L219" s="136">
        <f>K219/F219</f>
        <v>-0.30069930069930068</v>
      </c>
      <c r="M219" s="137" t="s">
        <v>665</v>
      </c>
      <c r="N219" s="138">
        <v>43670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109</v>
      </c>
      <c r="B220" s="107">
        <v>43098</v>
      </c>
      <c r="C220" s="107"/>
      <c r="D220" s="108" t="s">
        <v>737</v>
      </c>
      <c r="E220" s="109" t="s">
        <v>625</v>
      </c>
      <c r="F220" s="110">
        <v>435</v>
      </c>
      <c r="G220" s="109"/>
      <c r="H220" s="109">
        <v>542.5</v>
      </c>
      <c r="I220" s="127">
        <v>539</v>
      </c>
      <c r="J220" s="142" t="s">
        <v>684</v>
      </c>
      <c r="K220" s="129">
        <v>107.5</v>
      </c>
      <c r="L220" s="130">
        <v>0.247126436781609</v>
      </c>
      <c r="M220" s="131" t="s">
        <v>601</v>
      </c>
      <c r="N220" s="132">
        <v>43206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110</v>
      </c>
      <c r="B221" s="107">
        <v>43098</v>
      </c>
      <c r="C221" s="107"/>
      <c r="D221" s="108" t="s">
        <v>572</v>
      </c>
      <c r="E221" s="109" t="s">
        <v>625</v>
      </c>
      <c r="F221" s="110">
        <v>885</v>
      </c>
      <c r="G221" s="109"/>
      <c r="H221" s="109">
        <v>1090</v>
      </c>
      <c r="I221" s="127">
        <v>1084</v>
      </c>
      <c r="J221" s="142" t="s">
        <v>684</v>
      </c>
      <c r="K221" s="129">
        <v>205</v>
      </c>
      <c r="L221" s="130">
        <v>0.23163841807909599</v>
      </c>
      <c r="M221" s="131" t="s">
        <v>601</v>
      </c>
      <c r="N221" s="132">
        <v>43213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9">
        <v>111</v>
      </c>
      <c r="B222" s="349">
        <v>43192</v>
      </c>
      <c r="C222" s="349"/>
      <c r="D222" s="117" t="s">
        <v>754</v>
      </c>
      <c r="E222" s="352" t="s">
        <v>625</v>
      </c>
      <c r="F222" s="355">
        <v>478.5</v>
      </c>
      <c r="G222" s="352"/>
      <c r="H222" s="352">
        <v>442</v>
      </c>
      <c r="I222" s="358">
        <v>613</v>
      </c>
      <c r="J222" s="397" t="s">
        <v>3405</v>
      </c>
      <c r="K222" s="135">
        <f>H222-F222</f>
        <v>-36.5</v>
      </c>
      <c r="L222" s="136">
        <f>K222/F222</f>
        <v>-7.6280041797283177E-2</v>
      </c>
      <c r="M222" s="137" t="s">
        <v>665</v>
      </c>
      <c r="N222" s="138">
        <v>43762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112</v>
      </c>
      <c r="B223" s="111">
        <v>43194</v>
      </c>
      <c r="C223" s="111"/>
      <c r="D223" s="376" t="s">
        <v>2980</v>
      </c>
      <c r="E223" s="113" t="s">
        <v>625</v>
      </c>
      <c r="F223" s="114">
        <f>141.5-7.3</f>
        <v>134.19999999999999</v>
      </c>
      <c r="G223" s="114"/>
      <c r="H223" s="115">
        <v>77</v>
      </c>
      <c r="I223" s="133">
        <v>180</v>
      </c>
      <c r="J223" s="397" t="s">
        <v>3404</v>
      </c>
      <c r="K223" s="135">
        <f>H223-F223</f>
        <v>-57.199999999999989</v>
      </c>
      <c r="L223" s="136">
        <f>K223/F223</f>
        <v>-0.42622950819672129</v>
      </c>
      <c r="M223" s="137" t="s">
        <v>665</v>
      </c>
      <c r="N223" s="138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113</v>
      </c>
      <c r="B224" s="111">
        <v>43209</v>
      </c>
      <c r="C224" s="111"/>
      <c r="D224" s="112" t="s">
        <v>747</v>
      </c>
      <c r="E224" s="113" t="s">
        <v>625</v>
      </c>
      <c r="F224" s="114">
        <v>430</v>
      </c>
      <c r="G224" s="114"/>
      <c r="H224" s="115">
        <v>220</v>
      </c>
      <c r="I224" s="133">
        <v>537</v>
      </c>
      <c r="J224" s="139" t="s">
        <v>748</v>
      </c>
      <c r="K224" s="135">
        <f>H224-F224</f>
        <v>-210</v>
      </c>
      <c r="L224" s="136">
        <f>K224/F224</f>
        <v>-0.48837209302325579</v>
      </c>
      <c r="M224" s="137" t="s">
        <v>665</v>
      </c>
      <c r="N224" s="138">
        <v>43252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0">
        <v>114</v>
      </c>
      <c r="B225" s="160">
        <v>43220</v>
      </c>
      <c r="C225" s="160"/>
      <c r="D225" s="161" t="s">
        <v>395</v>
      </c>
      <c r="E225" s="162" t="s">
        <v>625</v>
      </c>
      <c r="F225" s="164">
        <v>153.5</v>
      </c>
      <c r="G225" s="164"/>
      <c r="H225" s="164">
        <v>196</v>
      </c>
      <c r="I225" s="164">
        <v>196</v>
      </c>
      <c r="J225" s="361" t="s">
        <v>3496</v>
      </c>
      <c r="K225" s="184">
        <f>H225-F225</f>
        <v>42.5</v>
      </c>
      <c r="L225" s="185">
        <f>K225/F225</f>
        <v>0.27687296416938112</v>
      </c>
      <c r="M225" s="163" t="s">
        <v>601</v>
      </c>
      <c r="N225" s="186">
        <v>43605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115</v>
      </c>
      <c r="B226" s="111">
        <v>43306</v>
      </c>
      <c r="C226" s="111"/>
      <c r="D226" s="112" t="s">
        <v>770</v>
      </c>
      <c r="E226" s="113" t="s">
        <v>625</v>
      </c>
      <c r="F226" s="114">
        <v>27.5</v>
      </c>
      <c r="G226" s="114"/>
      <c r="H226" s="115">
        <v>13.1</v>
      </c>
      <c r="I226" s="133">
        <v>60</v>
      </c>
      <c r="J226" s="139" t="s">
        <v>774</v>
      </c>
      <c r="K226" s="135">
        <v>-14.4</v>
      </c>
      <c r="L226" s="136">
        <v>-0.52363636363636401</v>
      </c>
      <c r="M226" s="137" t="s">
        <v>665</v>
      </c>
      <c r="N226" s="138">
        <v>43138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9">
        <v>116</v>
      </c>
      <c r="B227" s="349">
        <v>43318</v>
      </c>
      <c r="C227" s="349"/>
      <c r="D227" s="117" t="s">
        <v>749</v>
      </c>
      <c r="E227" s="352" t="s">
        <v>625</v>
      </c>
      <c r="F227" s="352">
        <v>148.5</v>
      </c>
      <c r="G227" s="352"/>
      <c r="H227" s="352">
        <v>102</v>
      </c>
      <c r="I227" s="358">
        <v>182</v>
      </c>
      <c r="J227" s="139" t="s">
        <v>3495</v>
      </c>
      <c r="K227" s="135">
        <f>H227-F227</f>
        <v>-46.5</v>
      </c>
      <c r="L227" s="136">
        <f>K227/F227</f>
        <v>-0.31313131313131315</v>
      </c>
      <c r="M227" s="137" t="s">
        <v>665</v>
      </c>
      <c r="N227" s="138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117</v>
      </c>
      <c r="B228" s="107">
        <v>43335</v>
      </c>
      <c r="C228" s="107"/>
      <c r="D228" s="108" t="s">
        <v>775</v>
      </c>
      <c r="E228" s="109" t="s">
        <v>625</v>
      </c>
      <c r="F228" s="157">
        <v>285</v>
      </c>
      <c r="G228" s="109"/>
      <c r="H228" s="109">
        <v>355</v>
      </c>
      <c r="I228" s="127">
        <v>364</v>
      </c>
      <c r="J228" s="142" t="s">
        <v>776</v>
      </c>
      <c r="K228" s="129">
        <v>70</v>
      </c>
      <c r="L228" s="130">
        <v>0.24561403508771901</v>
      </c>
      <c r="M228" s="131" t="s">
        <v>601</v>
      </c>
      <c r="N228" s="132">
        <v>43455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118</v>
      </c>
      <c r="B229" s="107">
        <v>43341</v>
      </c>
      <c r="C229" s="107"/>
      <c r="D229" s="108" t="s">
        <v>385</v>
      </c>
      <c r="E229" s="109" t="s">
        <v>625</v>
      </c>
      <c r="F229" s="157">
        <v>525</v>
      </c>
      <c r="G229" s="109"/>
      <c r="H229" s="109">
        <v>585</v>
      </c>
      <c r="I229" s="127">
        <v>635</v>
      </c>
      <c r="J229" s="142" t="s">
        <v>750</v>
      </c>
      <c r="K229" s="129">
        <f t="shared" ref="K229:K241" si="64">H229-F229</f>
        <v>60</v>
      </c>
      <c r="L229" s="130">
        <f t="shared" ref="L229:L241" si="65">K229/F229</f>
        <v>0.11428571428571428</v>
      </c>
      <c r="M229" s="131" t="s">
        <v>601</v>
      </c>
      <c r="N229" s="132">
        <v>43662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119</v>
      </c>
      <c r="B230" s="107">
        <v>43395</v>
      </c>
      <c r="C230" s="107"/>
      <c r="D230" s="108" t="s">
        <v>369</v>
      </c>
      <c r="E230" s="109" t="s">
        <v>625</v>
      </c>
      <c r="F230" s="157">
        <v>475</v>
      </c>
      <c r="G230" s="109"/>
      <c r="H230" s="109">
        <v>574</v>
      </c>
      <c r="I230" s="127">
        <v>570</v>
      </c>
      <c r="J230" s="142" t="s">
        <v>684</v>
      </c>
      <c r="K230" s="129">
        <f t="shared" si="64"/>
        <v>99</v>
      </c>
      <c r="L230" s="130">
        <f t="shared" si="65"/>
        <v>0.20842105263157895</v>
      </c>
      <c r="M230" s="131" t="s">
        <v>601</v>
      </c>
      <c r="N230" s="132">
        <v>43403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120</v>
      </c>
      <c r="B231" s="155">
        <v>43397</v>
      </c>
      <c r="C231" s="155"/>
      <c r="D231" s="432" t="s">
        <v>392</v>
      </c>
      <c r="E231" s="157" t="s">
        <v>625</v>
      </c>
      <c r="F231" s="157">
        <v>707.5</v>
      </c>
      <c r="G231" s="157"/>
      <c r="H231" s="157">
        <v>872</v>
      </c>
      <c r="I231" s="179">
        <v>872</v>
      </c>
      <c r="J231" s="180" t="s">
        <v>684</v>
      </c>
      <c r="K231" s="129">
        <f t="shared" si="64"/>
        <v>164.5</v>
      </c>
      <c r="L231" s="181">
        <f t="shared" si="65"/>
        <v>0.23250883392226149</v>
      </c>
      <c r="M231" s="182" t="s">
        <v>601</v>
      </c>
      <c r="N231" s="183">
        <v>43482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121</v>
      </c>
      <c r="B232" s="155">
        <v>43398</v>
      </c>
      <c r="C232" s="155"/>
      <c r="D232" s="432" t="s">
        <v>349</v>
      </c>
      <c r="E232" s="157" t="s">
        <v>625</v>
      </c>
      <c r="F232" s="157">
        <v>162</v>
      </c>
      <c r="G232" s="157"/>
      <c r="H232" s="157">
        <v>204</v>
      </c>
      <c r="I232" s="179">
        <v>209</v>
      </c>
      <c r="J232" s="180" t="s">
        <v>3494</v>
      </c>
      <c r="K232" s="129">
        <f t="shared" si="64"/>
        <v>42</v>
      </c>
      <c r="L232" s="181">
        <f t="shared" si="65"/>
        <v>0.25925925925925924</v>
      </c>
      <c r="M232" s="182" t="s">
        <v>601</v>
      </c>
      <c r="N232" s="183">
        <v>43539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7">
        <v>122</v>
      </c>
      <c r="B233" s="208">
        <v>43399</v>
      </c>
      <c r="C233" s="208"/>
      <c r="D233" s="156" t="s">
        <v>496</v>
      </c>
      <c r="E233" s="209" t="s">
        <v>625</v>
      </c>
      <c r="F233" s="209">
        <v>240</v>
      </c>
      <c r="G233" s="209"/>
      <c r="H233" s="209">
        <v>297</v>
      </c>
      <c r="I233" s="233">
        <v>297</v>
      </c>
      <c r="J233" s="180" t="s">
        <v>684</v>
      </c>
      <c r="K233" s="234">
        <f t="shared" si="64"/>
        <v>57</v>
      </c>
      <c r="L233" s="235">
        <f t="shared" si="65"/>
        <v>0.23749999999999999</v>
      </c>
      <c r="M233" s="236" t="s">
        <v>601</v>
      </c>
      <c r="N233" s="237">
        <v>43417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123</v>
      </c>
      <c r="B234" s="107">
        <v>43439</v>
      </c>
      <c r="C234" s="107"/>
      <c r="D234" s="149" t="s">
        <v>751</v>
      </c>
      <c r="E234" s="109" t="s">
        <v>625</v>
      </c>
      <c r="F234" s="109">
        <v>202.5</v>
      </c>
      <c r="G234" s="109"/>
      <c r="H234" s="109">
        <v>255</v>
      </c>
      <c r="I234" s="127">
        <v>252</v>
      </c>
      <c r="J234" s="142" t="s">
        <v>684</v>
      </c>
      <c r="K234" s="129">
        <f t="shared" si="64"/>
        <v>52.5</v>
      </c>
      <c r="L234" s="130">
        <f t="shared" si="65"/>
        <v>0.25925925925925924</v>
      </c>
      <c r="M234" s="131" t="s">
        <v>601</v>
      </c>
      <c r="N234" s="132">
        <v>43542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124</v>
      </c>
      <c r="B235" s="208">
        <v>43465</v>
      </c>
      <c r="C235" s="107"/>
      <c r="D235" s="432" t="s">
        <v>424</v>
      </c>
      <c r="E235" s="209" t="s">
        <v>625</v>
      </c>
      <c r="F235" s="209">
        <v>710</v>
      </c>
      <c r="G235" s="209"/>
      <c r="H235" s="209">
        <v>866</v>
      </c>
      <c r="I235" s="233">
        <v>866</v>
      </c>
      <c r="J235" s="180" t="s">
        <v>684</v>
      </c>
      <c r="K235" s="129">
        <f t="shared" si="64"/>
        <v>156</v>
      </c>
      <c r="L235" s="130">
        <f t="shared" si="65"/>
        <v>0.21971830985915494</v>
      </c>
      <c r="M235" s="131" t="s">
        <v>601</v>
      </c>
      <c r="N235" s="364">
        <v>43553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125</v>
      </c>
      <c r="B236" s="208">
        <v>43522</v>
      </c>
      <c r="C236" s="208"/>
      <c r="D236" s="432" t="s">
        <v>142</v>
      </c>
      <c r="E236" s="209" t="s">
        <v>625</v>
      </c>
      <c r="F236" s="209">
        <v>337.25</v>
      </c>
      <c r="G236" s="209"/>
      <c r="H236" s="209">
        <v>398.5</v>
      </c>
      <c r="I236" s="233">
        <v>411</v>
      </c>
      <c r="J236" s="142" t="s">
        <v>3493</v>
      </c>
      <c r="K236" s="129">
        <f t="shared" si="64"/>
        <v>61.25</v>
      </c>
      <c r="L236" s="130">
        <f t="shared" si="65"/>
        <v>0.1816160118606375</v>
      </c>
      <c r="M236" s="131" t="s">
        <v>601</v>
      </c>
      <c r="N236" s="364">
        <v>43760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1">
        <v>126</v>
      </c>
      <c r="B237" s="165">
        <v>43559</v>
      </c>
      <c r="C237" s="165"/>
      <c r="D237" s="166" t="s">
        <v>411</v>
      </c>
      <c r="E237" s="167" t="s">
        <v>625</v>
      </c>
      <c r="F237" s="167">
        <v>130</v>
      </c>
      <c r="G237" s="167"/>
      <c r="H237" s="167">
        <v>65</v>
      </c>
      <c r="I237" s="187">
        <v>158</v>
      </c>
      <c r="J237" s="139" t="s">
        <v>752</v>
      </c>
      <c r="K237" s="135">
        <f t="shared" si="64"/>
        <v>-65</v>
      </c>
      <c r="L237" s="136">
        <f t="shared" si="65"/>
        <v>-0.5</v>
      </c>
      <c r="M237" s="137" t="s">
        <v>665</v>
      </c>
      <c r="N237" s="138">
        <v>43726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2">
        <v>127</v>
      </c>
      <c r="B238" s="188">
        <v>43017</v>
      </c>
      <c r="C238" s="188"/>
      <c r="D238" s="189" t="s">
        <v>170</v>
      </c>
      <c r="E238" s="190" t="s">
        <v>625</v>
      </c>
      <c r="F238" s="191">
        <v>141.5</v>
      </c>
      <c r="G238" s="192"/>
      <c r="H238" s="192">
        <v>183.5</v>
      </c>
      <c r="I238" s="192">
        <v>210</v>
      </c>
      <c r="J238" s="219" t="s">
        <v>3442</v>
      </c>
      <c r="K238" s="220">
        <f t="shared" si="64"/>
        <v>42</v>
      </c>
      <c r="L238" s="221">
        <f t="shared" si="65"/>
        <v>0.29681978798586572</v>
      </c>
      <c r="M238" s="191" t="s">
        <v>601</v>
      </c>
      <c r="N238" s="222">
        <v>43042</v>
      </c>
      <c r="O238" s="57"/>
      <c r="P238" s="16"/>
      <c r="Q238" s="16"/>
      <c r="R238" s="95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1">
        <v>128</v>
      </c>
      <c r="B239" s="165">
        <v>43074</v>
      </c>
      <c r="C239" s="165"/>
      <c r="D239" s="166" t="s">
        <v>304</v>
      </c>
      <c r="E239" s="167" t="s">
        <v>625</v>
      </c>
      <c r="F239" s="168">
        <v>172</v>
      </c>
      <c r="G239" s="167"/>
      <c r="H239" s="167">
        <v>155.25</v>
      </c>
      <c r="I239" s="187">
        <v>230</v>
      </c>
      <c r="J239" s="397" t="s">
        <v>3402</v>
      </c>
      <c r="K239" s="135">
        <f t="shared" ref="K239" si="66">H239-F239</f>
        <v>-16.75</v>
      </c>
      <c r="L239" s="136">
        <f t="shared" ref="L239" si="67">K239/F239</f>
        <v>-9.7383720930232565E-2</v>
      </c>
      <c r="M239" s="137" t="s">
        <v>665</v>
      </c>
      <c r="N239" s="138">
        <v>43787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129</v>
      </c>
      <c r="B240" s="188">
        <v>43398</v>
      </c>
      <c r="C240" s="188"/>
      <c r="D240" s="189" t="s">
        <v>105</v>
      </c>
      <c r="E240" s="190" t="s">
        <v>625</v>
      </c>
      <c r="F240" s="192">
        <v>698.5</v>
      </c>
      <c r="G240" s="192"/>
      <c r="H240" s="192">
        <v>850</v>
      </c>
      <c r="I240" s="192">
        <v>890</v>
      </c>
      <c r="J240" s="223" t="s">
        <v>3490</v>
      </c>
      <c r="K240" s="220">
        <f t="shared" si="64"/>
        <v>151.5</v>
      </c>
      <c r="L240" s="221">
        <f t="shared" si="65"/>
        <v>0.21689334287759485</v>
      </c>
      <c r="M240" s="191" t="s">
        <v>601</v>
      </c>
      <c r="N240" s="222">
        <v>43453</v>
      </c>
      <c r="O240" s="57"/>
      <c r="P240" s="16"/>
      <c r="Q240" s="16"/>
      <c r="R240" s="95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130</v>
      </c>
      <c r="B241" s="160">
        <v>42877</v>
      </c>
      <c r="C241" s="160"/>
      <c r="D241" s="161" t="s">
        <v>384</v>
      </c>
      <c r="E241" s="162" t="s">
        <v>625</v>
      </c>
      <c r="F241" s="163">
        <v>127.6</v>
      </c>
      <c r="G241" s="164"/>
      <c r="H241" s="164">
        <v>138</v>
      </c>
      <c r="I241" s="164">
        <v>190</v>
      </c>
      <c r="J241" s="398" t="s">
        <v>3406</v>
      </c>
      <c r="K241" s="184">
        <f t="shared" si="64"/>
        <v>10.400000000000006</v>
      </c>
      <c r="L241" s="185">
        <f t="shared" si="65"/>
        <v>8.1504702194357417E-2</v>
      </c>
      <c r="M241" s="163" t="s">
        <v>601</v>
      </c>
      <c r="N241" s="186">
        <v>43774</v>
      </c>
      <c r="O241" s="57"/>
      <c r="P241" s="16"/>
      <c r="Q241" s="16"/>
      <c r="R241" s="17" t="s">
        <v>755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3">
        <v>131</v>
      </c>
      <c r="B242" s="196">
        <v>43158</v>
      </c>
      <c r="C242" s="196"/>
      <c r="D242" s="193" t="s">
        <v>756</v>
      </c>
      <c r="E242" s="197" t="s">
        <v>625</v>
      </c>
      <c r="F242" s="198">
        <v>317</v>
      </c>
      <c r="G242" s="197"/>
      <c r="H242" s="197"/>
      <c r="I242" s="226">
        <v>398</v>
      </c>
      <c r="J242" s="225"/>
      <c r="K242" s="195"/>
      <c r="L242" s="194"/>
      <c r="M242" s="225" t="s">
        <v>603</v>
      </c>
      <c r="N242" s="224"/>
      <c r="O242" s="57"/>
      <c r="P242" s="16"/>
      <c r="Q242" s="16"/>
      <c r="R242" s="95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132</v>
      </c>
      <c r="B243" s="165">
        <v>43164</v>
      </c>
      <c r="C243" s="165"/>
      <c r="D243" s="166" t="s">
        <v>136</v>
      </c>
      <c r="E243" s="167" t="s">
        <v>625</v>
      </c>
      <c r="F243" s="168">
        <f>510-14.4</f>
        <v>495.6</v>
      </c>
      <c r="G243" s="167"/>
      <c r="H243" s="167">
        <v>350</v>
      </c>
      <c r="I243" s="187">
        <v>672</v>
      </c>
      <c r="J243" s="397" t="s">
        <v>3463</v>
      </c>
      <c r="K243" s="135">
        <f t="shared" ref="K243" si="68">H243-F243</f>
        <v>-145.60000000000002</v>
      </c>
      <c r="L243" s="136">
        <f t="shared" ref="L243" si="69">K243/F243</f>
        <v>-0.29378531073446329</v>
      </c>
      <c r="M243" s="137" t="s">
        <v>665</v>
      </c>
      <c r="N243" s="138">
        <v>43887</v>
      </c>
      <c r="O243" s="57"/>
      <c r="P243" s="16"/>
      <c r="Q243" s="16"/>
      <c r="R243" s="17" t="s">
        <v>755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133</v>
      </c>
      <c r="B244" s="165">
        <v>43237</v>
      </c>
      <c r="C244" s="165"/>
      <c r="D244" s="166" t="s">
        <v>490</v>
      </c>
      <c r="E244" s="167" t="s">
        <v>625</v>
      </c>
      <c r="F244" s="168">
        <v>230.3</v>
      </c>
      <c r="G244" s="167"/>
      <c r="H244" s="167">
        <v>102.5</v>
      </c>
      <c r="I244" s="187">
        <v>348</v>
      </c>
      <c r="J244" s="397" t="s">
        <v>3484</v>
      </c>
      <c r="K244" s="135">
        <f t="shared" ref="K244" si="70">H244-F244</f>
        <v>-127.80000000000001</v>
      </c>
      <c r="L244" s="136">
        <f t="shared" ref="L244" si="71">K244/F244</f>
        <v>-0.55492835432045162</v>
      </c>
      <c r="M244" s="137" t="s">
        <v>665</v>
      </c>
      <c r="N244" s="138">
        <v>43896</v>
      </c>
      <c r="O244" s="57"/>
      <c r="P244" s="16"/>
      <c r="Q244" s="16"/>
      <c r="R244" s="17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6">
        <v>134</v>
      </c>
      <c r="B245" s="199">
        <v>43258</v>
      </c>
      <c r="C245" s="199"/>
      <c r="D245" s="202" t="s">
        <v>450</v>
      </c>
      <c r="E245" s="200" t="s">
        <v>625</v>
      </c>
      <c r="F245" s="198">
        <f>342.5-5.1</f>
        <v>337.4</v>
      </c>
      <c r="G245" s="200"/>
      <c r="H245" s="200"/>
      <c r="I245" s="227">
        <v>439</v>
      </c>
      <c r="J245" s="228"/>
      <c r="K245" s="229"/>
      <c r="L245" s="230"/>
      <c r="M245" s="228" t="s">
        <v>603</v>
      </c>
      <c r="N245" s="231"/>
      <c r="O245" s="57"/>
      <c r="P245" s="16"/>
      <c r="Q245" s="16"/>
      <c r="R245" s="95" t="s">
        <v>755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6">
        <v>135</v>
      </c>
      <c r="B246" s="199">
        <v>43285</v>
      </c>
      <c r="C246" s="199"/>
      <c r="D246" s="203" t="s">
        <v>50</v>
      </c>
      <c r="E246" s="200" t="s">
        <v>625</v>
      </c>
      <c r="F246" s="198">
        <f>127.5-5.53</f>
        <v>121.97</v>
      </c>
      <c r="G246" s="200"/>
      <c r="H246" s="200"/>
      <c r="I246" s="227">
        <v>170</v>
      </c>
      <c r="J246" s="228"/>
      <c r="K246" s="229"/>
      <c r="L246" s="230"/>
      <c r="M246" s="228" t="s">
        <v>603</v>
      </c>
      <c r="N246" s="231"/>
      <c r="O246" s="57"/>
      <c r="P246" s="16"/>
      <c r="Q246" s="16"/>
      <c r="R246" s="343" t="s">
        <v>755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1">
        <v>136</v>
      </c>
      <c r="B247" s="165">
        <v>43294</v>
      </c>
      <c r="C247" s="165"/>
      <c r="D247" s="166" t="s">
        <v>244</v>
      </c>
      <c r="E247" s="167" t="s">
        <v>625</v>
      </c>
      <c r="F247" s="168">
        <v>46.5</v>
      </c>
      <c r="G247" s="167"/>
      <c r="H247" s="167">
        <v>17</v>
      </c>
      <c r="I247" s="187">
        <v>59</v>
      </c>
      <c r="J247" s="397" t="s">
        <v>3462</v>
      </c>
      <c r="K247" s="135">
        <f t="shared" ref="K247" si="72">H247-F247</f>
        <v>-29.5</v>
      </c>
      <c r="L247" s="136">
        <f t="shared" ref="L247" si="73">K247/F247</f>
        <v>-0.63440860215053763</v>
      </c>
      <c r="M247" s="137" t="s">
        <v>665</v>
      </c>
      <c r="N247" s="138">
        <v>43887</v>
      </c>
      <c r="O247" s="57"/>
      <c r="P247" s="16"/>
      <c r="Q247" s="16"/>
      <c r="R247" s="17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3">
        <v>137</v>
      </c>
      <c r="B248" s="196">
        <v>43396</v>
      </c>
      <c r="C248" s="196"/>
      <c r="D248" s="203" t="s">
        <v>426</v>
      </c>
      <c r="E248" s="200" t="s">
        <v>625</v>
      </c>
      <c r="F248" s="201">
        <v>156.5</v>
      </c>
      <c r="G248" s="200"/>
      <c r="H248" s="200"/>
      <c r="I248" s="227">
        <v>191</v>
      </c>
      <c r="J248" s="228"/>
      <c r="K248" s="229"/>
      <c r="L248" s="230"/>
      <c r="M248" s="228" t="s">
        <v>603</v>
      </c>
      <c r="N248" s="231"/>
      <c r="O248" s="57"/>
      <c r="P248" s="16"/>
      <c r="Q248" s="16"/>
      <c r="R248" s="345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3">
        <v>138</v>
      </c>
      <c r="B249" s="196">
        <v>43439</v>
      </c>
      <c r="C249" s="196"/>
      <c r="D249" s="203" t="s">
        <v>331</v>
      </c>
      <c r="E249" s="200" t="s">
        <v>625</v>
      </c>
      <c r="F249" s="201">
        <v>259.5</v>
      </c>
      <c r="G249" s="200"/>
      <c r="H249" s="200"/>
      <c r="I249" s="227">
        <v>321</v>
      </c>
      <c r="J249" s="228"/>
      <c r="K249" s="229"/>
      <c r="L249" s="230"/>
      <c r="M249" s="228" t="s">
        <v>603</v>
      </c>
      <c r="N249" s="231"/>
      <c r="O249" s="16"/>
      <c r="P249" s="16"/>
      <c r="Q249" s="16"/>
      <c r="R249" s="343" t="s">
        <v>755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139</v>
      </c>
      <c r="B250" s="165">
        <v>43439</v>
      </c>
      <c r="C250" s="165"/>
      <c r="D250" s="166" t="s">
        <v>777</v>
      </c>
      <c r="E250" s="167" t="s">
        <v>625</v>
      </c>
      <c r="F250" s="167">
        <v>715</v>
      </c>
      <c r="G250" s="167"/>
      <c r="H250" s="167">
        <v>445</v>
      </c>
      <c r="I250" s="187">
        <v>840</v>
      </c>
      <c r="J250" s="139" t="s">
        <v>2996</v>
      </c>
      <c r="K250" s="135">
        <f t="shared" ref="K250:K253" si="74">H250-F250</f>
        <v>-270</v>
      </c>
      <c r="L250" s="136">
        <f t="shared" ref="L250:L253" si="75">K250/F250</f>
        <v>-0.3776223776223776</v>
      </c>
      <c r="M250" s="137" t="s">
        <v>665</v>
      </c>
      <c r="N250" s="138">
        <v>43800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140</v>
      </c>
      <c r="B251" s="208">
        <v>43469</v>
      </c>
      <c r="C251" s="208"/>
      <c r="D251" s="156" t="s">
        <v>146</v>
      </c>
      <c r="E251" s="209" t="s">
        <v>625</v>
      </c>
      <c r="F251" s="209">
        <v>875</v>
      </c>
      <c r="G251" s="209"/>
      <c r="H251" s="209">
        <v>1165</v>
      </c>
      <c r="I251" s="233">
        <v>1185</v>
      </c>
      <c r="J251" s="142" t="s">
        <v>3491</v>
      </c>
      <c r="K251" s="129">
        <f t="shared" si="74"/>
        <v>290</v>
      </c>
      <c r="L251" s="130">
        <f t="shared" si="75"/>
        <v>0.33142857142857141</v>
      </c>
      <c r="M251" s="131" t="s">
        <v>601</v>
      </c>
      <c r="N251" s="364">
        <v>43847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141</v>
      </c>
      <c r="B252" s="208">
        <v>43559</v>
      </c>
      <c r="C252" s="208"/>
      <c r="D252" s="432" t="s">
        <v>346</v>
      </c>
      <c r="E252" s="209" t="s">
        <v>625</v>
      </c>
      <c r="F252" s="209">
        <f>387-14.63</f>
        <v>372.37</v>
      </c>
      <c r="G252" s="209"/>
      <c r="H252" s="209">
        <v>490</v>
      </c>
      <c r="I252" s="233">
        <v>490</v>
      </c>
      <c r="J252" s="142" t="s">
        <v>684</v>
      </c>
      <c r="K252" s="129">
        <f t="shared" si="74"/>
        <v>117.63</v>
      </c>
      <c r="L252" s="130">
        <f t="shared" si="75"/>
        <v>0.31589548030185027</v>
      </c>
      <c r="M252" s="131" t="s">
        <v>601</v>
      </c>
      <c r="N252" s="364">
        <v>43850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1">
        <v>142</v>
      </c>
      <c r="B253" s="165">
        <v>43578</v>
      </c>
      <c r="C253" s="165"/>
      <c r="D253" s="166" t="s">
        <v>778</v>
      </c>
      <c r="E253" s="167" t="s">
        <v>602</v>
      </c>
      <c r="F253" s="167">
        <v>220</v>
      </c>
      <c r="G253" s="167"/>
      <c r="H253" s="167">
        <v>127.5</v>
      </c>
      <c r="I253" s="187">
        <v>284</v>
      </c>
      <c r="J253" s="397" t="s">
        <v>3485</v>
      </c>
      <c r="K253" s="135">
        <f t="shared" si="74"/>
        <v>-92.5</v>
      </c>
      <c r="L253" s="136">
        <f t="shared" si="75"/>
        <v>-0.42045454545454547</v>
      </c>
      <c r="M253" s="137" t="s">
        <v>665</v>
      </c>
      <c r="N253" s="138">
        <v>43896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143</v>
      </c>
      <c r="B254" s="208">
        <v>43622</v>
      </c>
      <c r="C254" s="208"/>
      <c r="D254" s="432" t="s">
        <v>497</v>
      </c>
      <c r="E254" s="209" t="s">
        <v>602</v>
      </c>
      <c r="F254" s="209">
        <v>332.8</v>
      </c>
      <c r="G254" s="209"/>
      <c r="H254" s="209">
        <v>405</v>
      </c>
      <c r="I254" s="233">
        <v>419</v>
      </c>
      <c r="J254" s="142" t="s">
        <v>3492</v>
      </c>
      <c r="K254" s="129">
        <f t="shared" ref="K254" si="76">H254-F254</f>
        <v>72.199999999999989</v>
      </c>
      <c r="L254" s="130">
        <f t="shared" ref="L254" si="77">K254/F254</f>
        <v>0.21694711538461534</v>
      </c>
      <c r="M254" s="131" t="s">
        <v>601</v>
      </c>
      <c r="N254" s="364">
        <v>43860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45">
        <v>144</v>
      </c>
      <c r="B255" s="144">
        <v>43641</v>
      </c>
      <c r="C255" s="144"/>
      <c r="D255" s="145" t="s">
        <v>140</v>
      </c>
      <c r="E255" s="146" t="s">
        <v>625</v>
      </c>
      <c r="F255" s="147">
        <v>386</v>
      </c>
      <c r="G255" s="148"/>
      <c r="H255" s="148">
        <v>395</v>
      </c>
      <c r="I255" s="148">
        <v>452</v>
      </c>
      <c r="J255" s="171" t="s">
        <v>3407</v>
      </c>
      <c r="K255" s="172">
        <f t="shared" ref="K255" si="78">H255-F255</f>
        <v>9</v>
      </c>
      <c r="L255" s="173">
        <f t="shared" ref="L255" si="79">K255/F255</f>
        <v>2.3316062176165803E-2</v>
      </c>
      <c r="M255" s="174" t="s">
        <v>710</v>
      </c>
      <c r="N255" s="175">
        <v>43868</v>
      </c>
      <c r="O255" s="16"/>
      <c r="P255" s="16"/>
      <c r="Q255" s="16"/>
      <c r="R255" s="345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4">
        <v>145</v>
      </c>
      <c r="B256" s="196">
        <v>43707</v>
      </c>
      <c r="C256" s="196"/>
      <c r="D256" s="203" t="s">
        <v>261</v>
      </c>
      <c r="E256" s="200" t="s">
        <v>625</v>
      </c>
      <c r="F256" s="200" t="s">
        <v>757</v>
      </c>
      <c r="G256" s="200"/>
      <c r="H256" s="200"/>
      <c r="I256" s="227">
        <v>190</v>
      </c>
      <c r="J256" s="228"/>
      <c r="K256" s="229"/>
      <c r="L256" s="230"/>
      <c r="M256" s="359" t="s">
        <v>603</v>
      </c>
      <c r="N256" s="231"/>
      <c r="O256" s="16"/>
      <c r="P256" s="16"/>
      <c r="Q256" s="16"/>
      <c r="R256" s="345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146</v>
      </c>
      <c r="B257" s="208">
        <v>43731</v>
      </c>
      <c r="C257" s="208"/>
      <c r="D257" s="156" t="s">
        <v>441</v>
      </c>
      <c r="E257" s="209" t="s">
        <v>625</v>
      </c>
      <c r="F257" s="209">
        <v>235</v>
      </c>
      <c r="G257" s="209"/>
      <c r="H257" s="209">
        <v>295</v>
      </c>
      <c r="I257" s="233">
        <v>296</v>
      </c>
      <c r="J257" s="142" t="s">
        <v>3149</v>
      </c>
      <c r="K257" s="129">
        <f t="shared" ref="K257" si="80">H257-F257</f>
        <v>60</v>
      </c>
      <c r="L257" s="130">
        <f t="shared" ref="L257" si="81">K257/F257</f>
        <v>0.25531914893617019</v>
      </c>
      <c r="M257" s="131" t="s">
        <v>601</v>
      </c>
      <c r="N257" s="364">
        <v>43844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147</v>
      </c>
      <c r="B258" s="208">
        <v>43752</v>
      </c>
      <c r="C258" s="208"/>
      <c r="D258" s="156" t="s">
        <v>2979</v>
      </c>
      <c r="E258" s="209" t="s">
        <v>625</v>
      </c>
      <c r="F258" s="209">
        <v>277.5</v>
      </c>
      <c r="G258" s="209"/>
      <c r="H258" s="209">
        <v>333</v>
      </c>
      <c r="I258" s="233">
        <v>333</v>
      </c>
      <c r="J258" s="142" t="s">
        <v>3150</v>
      </c>
      <c r="K258" s="129">
        <f t="shared" ref="K258" si="82">H258-F258</f>
        <v>55.5</v>
      </c>
      <c r="L258" s="130">
        <f t="shared" ref="L258" si="83">K258/F258</f>
        <v>0.2</v>
      </c>
      <c r="M258" s="131" t="s">
        <v>601</v>
      </c>
      <c r="N258" s="364">
        <v>43846</v>
      </c>
      <c r="O258" s="57"/>
      <c r="P258" s="16"/>
      <c r="Q258" s="16"/>
      <c r="R258" s="17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7">
        <v>148</v>
      </c>
      <c r="B259" s="208">
        <v>43752</v>
      </c>
      <c r="C259" s="208"/>
      <c r="D259" s="156" t="s">
        <v>2978</v>
      </c>
      <c r="E259" s="209" t="s">
        <v>625</v>
      </c>
      <c r="F259" s="209">
        <v>930</v>
      </c>
      <c r="G259" s="209"/>
      <c r="H259" s="209">
        <v>1165</v>
      </c>
      <c r="I259" s="233">
        <v>1200</v>
      </c>
      <c r="J259" s="142" t="s">
        <v>3152</v>
      </c>
      <c r="K259" s="129">
        <f t="shared" ref="K259" si="84">H259-F259</f>
        <v>235</v>
      </c>
      <c r="L259" s="130">
        <f t="shared" ref="L259" si="85">K259/F259</f>
        <v>0.25268817204301075</v>
      </c>
      <c r="M259" s="131" t="s">
        <v>601</v>
      </c>
      <c r="N259" s="364">
        <v>43847</v>
      </c>
      <c r="O259" s="57"/>
      <c r="P259" s="16"/>
      <c r="Q259" s="16"/>
      <c r="R259" s="17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3">
        <v>149</v>
      </c>
      <c r="B260" s="348">
        <v>43753</v>
      </c>
      <c r="C260" s="213"/>
      <c r="D260" s="375" t="s">
        <v>2977</v>
      </c>
      <c r="E260" s="351" t="s">
        <v>625</v>
      </c>
      <c r="F260" s="354">
        <v>111</v>
      </c>
      <c r="G260" s="351"/>
      <c r="H260" s="351"/>
      <c r="I260" s="357">
        <v>141</v>
      </c>
      <c r="J260" s="239"/>
      <c r="K260" s="239"/>
      <c r="L260" s="124"/>
      <c r="M260" s="363" t="s">
        <v>603</v>
      </c>
      <c r="N260" s="241"/>
      <c r="O260" s="16"/>
      <c r="P260" s="16"/>
      <c r="Q260" s="16"/>
      <c r="R260" s="345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7">
        <v>150</v>
      </c>
      <c r="B261" s="208">
        <v>43753</v>
      </c>
      <c r="C261" s="208"/>
      <c r="D261" s="156" t="s">
        <v>2976</v>
      </c>
      <c r="E261" s="209" t="s">
        <v>625</v>
      </c>
      <c r="F261" s="210">
        <v>296</v>
      </c>
      <c r="G261" s="209"/>
      <c r="H261" s="209">
        <v>370</v>
      </c>
      <c r="I261" s="233">
        <v>370</v>
      </c>
      <c r="J261" s="142" t="s">
        <v>684</v>
      </c>
      <c r="K261" s="129">
        <f t="shared" ref="K261" si="86">H261-F261</f>
        <v>74</v>
      </c>
      <c r="L261" s="130">
        <f t="shared" ref="L261" si="87">K261/F261</f>
        <v>0.25</v>
      </c>
      <c r="M261" s="131" t="s">
        <v>601</v>
      </c>
      <c r="N261" s="364">
        <v>43853</v>
      </c>
      <c r="O261" s="57"/>
      <c r="P261" s="16"/>
      <c r="Q261" s="16"/>
      <c r="R261" s="17" t="s">
        <v>755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4">
        <v>151</v>
      </c>
      <c r="B262" s="212">
        <v>43754</v>
      </c>
      <c r="C262" s="212"/>
      <c r="D262" s="193" t="s">
        <v>2975</v>
      </c>
      <c r="E262" s="350" t="s">
        <v>625</v>
      </c>
      <c r="F262" s="353" t="s">
        <v>2941</v>
      </c>
      <c r="G262" s="350"/>
      <c r="H262" s="350"/>
      <c r="I262" s="356">
        <v>344</v>
      </c>
      <c r="J262" s="360"/>
      <c r="K262" s="242"/>
      <c r="L262" s="362"/>
      <c r="M262" s="344" t="s">
        <v>603</v>
      </c>
      <c r="N262" s="365"/>
      <c r="O262" s="16"/>
      <c r="P262" s="16"/>
      <c r="Q262" s="16"/>
      <c r="R262" s="345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47">
        <v>152</v>
      </c>
      <c r="B263" s="213">
        <v>43832</v>
      </c>
      <c r="C263" s="213"/>
      <c r="D263" s="217" t="s">
        <v>2255</v>
      </c>
      <c r="E263" s="214" t="s">
        <v>625</v>
      </c>
      <c r="F263" s="215" t="s">
        <v>3137</v>
      </c>
      <c r="G263" s="214"/>
      <c r="H263" s="214"/>
      <c r="I263" s="238">
        <v>590</v>
      </c>
      <c r="J263" s="239"/>
      <c r="K263" s="239"/>
      <c r="L263" s="124"/>
      <c r="M263" s="344" t="s">
        <v>603</v>
      </c>
      <c r="N263" s="241"/>
      <c r="O263" s="16"/>
      <c r="P263" s="16"/>
      <c r="Q263" s="16"/>
      <c r="R263" s="345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1">
        <v>153</v>
      </c>
      <c r="B264" s="213">
        <v>43966</v>
      </c>
      <c r="C264" s="213"/>
      <c r="D264" s="498" t="s">
        <v>66</v>
      </c>
      <c r="E264" s="499" t="s">
        <v>625</v>
      </c>
      <c r="F264" s="500" t="s">
        <v>3726</v>
      </c>
      <c r="G264" s="214"/>
      <c r="H264" s="214"/>
      <c r="I264" s="238">
        <v>86</v>
      </c>
      <c r="J264" s="239"/>
      <c r="K264" s="239"/>
      <c r="L264" s="124"/>
      <c r="M264" s="344" t="s">
        <v>603</v>
      </c>
      <c r="N264" s="241"/>
      <c r="O264" s="16"/>
      <c r="P264" s="16"/>
      <c r="Q264" s="16"/>
      <c r="R264" s="345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01" t="s">
        <v>2982</v>
      </c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Q265" s="16"/>
      <c r="R265" s="345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Q266" s="16"/>
      <c r="R266" s="345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Q267" s="16"/>
      <c r="R267" s="345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Q268" s="16"/>
      <c r="R268" s="345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1"/>
      <c r="B269" s="213"/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Q269" s="16"/>
      <c r="R269" s="345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5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13"/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5"/>
      <c r="S272" s="16"/>
      <c r="T272" s="16"/>
      <c r="U272" s="16"/>
      <c r="V272" s="16"/>
      <c r="W272" s="16"/>
      <c r="X272" s="16"/>
      <c r="Y272" s="16"/>
      <c r="Z272" s="16"/>
    </row>
    <row r="273" spans="1:18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R273" s="345"/>
    </row>
    <row r="274" spans="1:18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R274" s="345"/>
    </row>
    <row r="275" spans="1:18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R275" s="345"/>
    </row>
    <row r="276" spans="1:18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R276" s="345"/>
    </row>
    <row r="277" spans="1:18">
      <c r="A277" s="211"/>
      <c r="B277" s="201"/>
      <c r="O277" s="16"/>
      <c r="P277" s="16"/>
      <c r="R277" s="345"/>
    </row>
    <row r="278" spans="1:18">
      <c r="R278" s="243"/>
    </row>
    <row r="279" spans="1:18">
      <c r="R279" s="243"/>
    </row>
    <row r="280" spans="1:18">
      <c r="R280" s="243"/>
    </row>
    <row r="281" spans="1:18">
      <c r="R281" s="243"/>
    </row>
    <row r="282" spans="1:18">
      <c r="R282" s="243"/>
    </row>
    <row r="283" spans="1:18">
      <c r="R283" s="243"/>
    </row>
    <row r="284" spans="1:18">
      <c r="R284" s="243"/>
    </row>
    <row r="285" spans="1:18">
      <c r="R285" s="243"/>
    </row>
    <row r="286" spans="1:18">
      <c r="R286" s="243"/>
    </row>
    <row r="287" spans="1:18">
      <c r="R287" s="243"/>
    </row>
    <row r="288" spans="1:18">
      <c r="R288" s="243"/>
    </row>
    <row r="294" spans="1:1">
      <c r="A294" s="218"/>
    </row>
    <row r="295" spans="1:1">
      <c r="A295" s="218"/>
    </row>
    <row r="296" spans="1:1">
      <c r="A296" s="214"/>
    </row>
  </sheetData>
  <autoFilter ref="R1:R296" xr:uid="{00000000-0009-0000-0000-000005000000}"/>
  <mergeCells count="21">
    <mergeCell ref="O76:O77"/>
    <mergeCell ref="A78:A79"/>
    <mergeCell ref="B78:B79"/>
    <mergeCell ref="J78:J79"/>
    <mergeCell ref="L78:L79"/>
    <mergeCell ref="M78:M79"/>
    <mergeCell ref="N78:N79"/>
    <mergeCell ref="O78:O79"/>
    <mergeCell ref="A76:A77"/>
    <mergeCell ref="B76:B77"/>
    <mergeCell ref="J76:J77"/>
    <mergeCell ref="L76:L77"/>
    <mergeCell ref="M76:M77"/>
    <mergeCell ref="N76:N77"/>
    <mergeCell ref="N80:N81"/>
    <mergeCell ref="O80:O81"/>
    <mergeCell ref="A80:A81"/>
    <mergeCell ref="B80:B81"/>
    <mergeCell ref="J80:J81"/>
    <mergeCell ref="L80:L81"/>
    <mergeCell ref="M80:M81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2020-05-19T03:09:37Z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