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6" l="1"/>
  <c r="K39" i="6"/>
  <c r="M39" i="6" s="1"/>
  <c r="L53" i="6"/>
  <c r="K53" i="6"/>
  <c r="K73" i="6"/>
  <c r="M73" i="6" s="1"/>
  <c r="L83" i="6"/>
  <c r="K83" i="6"/>
  <c r="M83" i="6" s="1"/>
  <c r="M53" i="6" l="1"/>
  <c r="L15" i="6"/>
  <c r="K15" i="6"/>
  <c r="M15" i="6" s="1"/>
  <c r="P20" i="6"/>
  <c r="P21" i="6"/>
  <c r="L55" i="6"/>
  <c r="K55" i="6"/>
  <c r="K66" i="6"/>
  <c r="M66" i="6" s="1"/>
  <c r="M55" i="6" l="1"/>
  <c r="K72" i="6"/>
  <c r="M72" i="6" s="1"/>
  <c r="P19" i="6" l="1"/>
  <c r="P18" i="6"/>
  <c r="L51" i="6"/>
  <c r="K52" i="6"/>
  <c r="K51" i="6"/>
  <c r="K50" i="6"/>
  <c r="L50" i="6"/>
  <c r="L54" i="6"/>
  <c r="K54" i="6"/>
  <c r="L49" i="6"/>
  <c r="K49" i="6"/>
  <c r="M50" i="6" l="1"/>
  <c r="M51" i="6"/>
  <c r="M54" i="6"/>
  <c r="M49" i="6"/>
  <c r="K70" i="6" l="1"/>
  <c r="M70" i="6" s="1"/>
  <c r="K65" i="6"/>
  <c r="M65" i="6" s="1"/>
  <c r="L38" i="6"/>
  <c r="K38" i="6"/>
  <c r="M38" i="6" s="1"/>
  <c r="L34" i="6"/>
  <c r="K34" i="6"/>
  <c r="M34" i="6" s="1"/>
  <c r="L37" i="6" l="1"/>
  <c r="K37" i="6"/>
  <c r="L32" i="6"/>
  <c r="K32" i="6"/>
  <c r="L14" i="6"/>
  <c r="K14" i="6"/>
  <c r="M14" i="6" s="1"/>
  <c r="L13" i="6"/>
  <c r="K13" i="6"/>
  <c r="M13" i="6" s="1"/>
  <c r="L17" i="6"/>
  <c r="K17" i="6"/>
  <c r="M17" i="6" s="1"/>
  <c r="L33" i="6"/>
  <c r="K33" i="6"/>
  <c r="K68" i="6"/>
  <c r="M68" i="6" s="1"/>
  <c r="K67" i="6"/>
  <c r="M67" i="6" s="1"/>
  <c r="M37" i="6" l="1"/>
  <c r="M32" i="6"/>
  <c r="M33" i="6"/>
  <c r="L36" i="6"/>
  <c r="K36" i="6"/>
  <c r="L35" i="6"/>
  <c r="K35" i="6"/>
  <c r="K64" i="6"/>
  <c r="M64" i="6" s="1"/>
  <c r="M36" i="6" l="1"/>
  <c r="M35" i="6"/>
  <c r="L16" i="6"/>
  <c r="K16" i="6"/>
  <c r="M16" i="6" l="1"/>
  <c r="P12" i="6" l="1"/>
  <c r="P11" i="6"/>
  <c r="P10" i="6"/>
  <c r="K263" i="6" l="1"/>
  <c r="L263" i="6" s="1"/>
  <c r="K269" i="6" l="1"/>
  <c r="L269" i="6" s="1"/>
  <c r="K252" i="6" l="1"/>
  <c r="L252" i="6" s="1"/>
  <c r="K266" i="6" l="1"/>
  <c r="L266" i="6" s="1"/>
  <c r="K258" i="6" l="1"/>
  <c r="L258" i="6" s="1"/>
  <c r="K268" i="6" l="1"/>
  <c r="L268" i="6" s="1"/>
  <c r="H264" i="6" l="1"/>
  <c r="K264" i="6" l="1"/>
  <c r="L264" i="6" s="1"/>
  <c r="K253" i="6"/>
  <c r="L253" i="6" s="1"/>
  <c r="K243" i="6"/>
  <c r="L243" i="6" s="1"/>
  <c r="K259" i="6" l="1"/>
  <c r="L259" i="6" s="1"/>
  <c r="K260" i="6" l="1"/>
  <c r="L260" i="6" s="1"/>
  <c r="K257" i="6" l="1"/>
  <c r="L257" i="6" s="1"/>
  <c r="K236" i="6"/>
  <c r="L236" i="6" s="1"/>
  <c r="K256" i="6"/>
  <c r="L256" i="6" s="1"/>
  <c r="K255" i="6"/>
  <c r="L255" i="6" s="1"/>
  <c r="K254" i="6"/>
  <c r="L254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4" i="6"/>
  <c r="L234" i="6" s="1"/>
  <c r="K233" i="6"/>
  <c r="L233" i="6" s="1"/>
  <c r="F232" i="6"/>
  <c r="K232" i="6" s="1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F226" i="6"/>
  <c r="K226" i="6" s="1"/>
  <c r="L226" i="6" s="1"/>
  <c r="F225" i="6"/>
  <c r="K225" i="6" s="1"/>
  <c r="L225" i="6" s="1"/>
  <c r="K224" i="6"/>
  <c r="L224" i="6" s="1"/>
  <c r="F223" i="6"/>
  <c r="K223" i="6" s="1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4" i="6"/>
  <c r="L204" i="6" s="1"/>
  <c r="F203" i="6"/>
  <c r="K203" i="6" s="1"/>
  <c r="L203" i="6" s="1"/>
  <c r="K202" i="6"/>
  <c r="L202" i="6" s="1"/>
  <c r="K199" i="6"/>
  <c r="L199" i="6" s="1"/>
  <c r="K198" i="6"/>
  <c r="L198" i="6" s="1"/>
  <c r="K197" i="6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5" i="6"/>
  <c r="L175" i="6" s="1"/>
  <c r="K173" i="6"/>
  <c r="L173" i="6" s="1"/>
  <c r="K171" i="6"/>
  <c r="L171" i="6" s="1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K163" i="6"/>
  <c r="L163" i="6" s="1"/>
  <c r="K162" i="6"/>
  <c r="L162" i="6" s="1"/>
  <c r="K160" i="6"/>
  <c r="L160" i="6" s="1"/>
  <c r="K159" i="6"/>
  <c r="L159" i="6" s="1"/>
  <c r="K158" i="6"/>
  <c r="L158" i="6" s="1"/>
  <c r="K157" i="6"/>
  <c r="L157" i="6" s="1"/>
  <c r="K156" i="6"/>
  <c r="L156" i="6" s="1"/>
  <c r="F155" i="6"/>
  <c r="K155" i="6" s="1"/>
  <c r="L155" i="6" s="1"/>
  <c r="H154" i="6"/>
  <c r="K154" i="6" s="1"/>
  <c r="L154" i="6" s="1"/>
  <c r="K151" i="6"/>
  <c r="L151" i="6" s="1"/>
  <c r="K150" i="6"/>
  <c r="L150" i="6" s="1"/>
  <c r="K149" i="6"/>
  <c r="L149" i="6" s="1"/>
  <c r="K148" i="6"/>
  <c r="L148" i="6" s="1"/>
  <c r="K147" i="6"/>
  <c r="L147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H120" i="6"/>
  <c r="K120" i="6" s="1"/>
  <c r="L120" i="6" s="1"/>
  <c r="F119" i="6"/>
  <c r="K119" i="6" s="1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<sst xmlns="http://schemas.openxmlformats.org/spreadsheetml/2006/main" count="2796" uniqueCount="1080">
  <si>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</si>
  <si>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</si>
  <si>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</si>
  <si>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</si>
  <si>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</si>
  <si>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</si>
  <si>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</si>
  <si>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</si>
  <si>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</si>
  <si>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</si>
  <si>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</si>
  <si>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</si>
  <si>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</si>
  <si>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</si>
  <si>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</si>
  <si>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</si>
  <si>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</si>
  <si>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</si>
  <si>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</si>
  <si>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</si>
  <si>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</si>
  <si>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</si>
  <si>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</si>
  <si>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</si>
  <si>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</si>
  <si>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</si>
  <si>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</si>
  <si>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</si>
  <si>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</si>
  <si>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</si>
  <si>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</si>
  <si>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</si>
  <si>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</si>
  <si>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</si>
  <si>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</si>
  <si>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</si>
  <si>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</si>
  <si>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</si>
  <si>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</si>
  <si>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</si>
  <si>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</si>
  <si>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</si>
  <si>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</si>
  <si>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</si>
  <si>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</si>
  <si>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</si>
  <si>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</si>
  <si>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</si>
  <si>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</si>
  <si>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</si>
  <si>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</si>
  <si>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</si>
  <si>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</si>
  <si>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</si>
  <si>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</si>
  <si>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</si>
  <si>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</si>
  <si>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</si>
  <si>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</si>
  <si>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</si>
  <si>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</si>
  <si>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</si>
  <si>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</si>
  <si>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</si>
  <si>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</si>
  <si>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</si>
  <si>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</si>
  <si>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</si>
  <si>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</si>
  <si>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</si>
  <si>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</si>
  <si>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</si>
  <si>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</si>
  <si>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</si>
  <si>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</si>
  <si>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</si>
  <si>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</si>
  <si>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</si>
  <si>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</si>
  <si>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</si>
  <si>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</si>
  <si>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</si>
  <si>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</si>
  <si>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</si>
  <si>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</si>
  <si>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</si>
  <si>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</si>
  <si>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</si>
  <si>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</si>
  <si>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</si>
  <si>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</si>
  <si>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</si>
  <si>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</si>
  <si>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</si>
  <si>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</si>
  <si>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</si>
  <si>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</si>
  <si>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</si>
  <si>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</si>
  <si>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</si>
  <si>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</si>
  <si>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</si>
  <si>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</si>
  <si>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</si>
  <si>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</si>
  <si>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</si>
  <si>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</si>
  <si>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</si>
  <si>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</si>
  <si>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</si>
  <si>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</si>
  <si>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</si>
  <si>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</si>
  <si>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</si>
  <si>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</si>
  <si>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</si>
  <si>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</si>
  <si>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</si>
  <si>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</si>
  <si>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</si>
  <si>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</si>
  <si>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</si>
  <si>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</si>
  <si>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</si>
  <si>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</si>
  <si>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</si>
  <si>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</si>
  <si>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</si>
  <si>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</si>
  <si>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</si>
  <si>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</si>
  <si>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</si>
  <si>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</si>
  <si>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</si>
  <si>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</si>
  <si>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</si>
  <si>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</si>
  <si>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</si>
  <si>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</si>
  <si>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</si>
  <si>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</si>
  <si>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</si>
  <si>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</si>
  <si>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</si>
  <si>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</si>
  <si>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</si>
  <si>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</si>
  <si>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</si>
  <si>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</si>
  <si>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</si>
  <si>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</si>
  <si>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</si>
  <si>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</si>
  <si>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</si>
  <si>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</si>
  <si>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</si>
  <si>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</si>
  <si>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</si>
  <si>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</si>
  <si>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</si>
  <si>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</si>
  <si>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</si>
  <si>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</si>
  <si>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</si>
  <si>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</si>
  <si>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</si>
  <si>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</si>
  <si>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</si>
  <si>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</si>
  <si>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</si>
  <si>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</si>
  <si>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</si>
  <si>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</si>
  <si>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</si>
  <si>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</si>
  <si>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</si>
  <si>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</si>
  <si>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</si>
  <si>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</si>
  <si>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</si>
  <si>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</si>
  <si>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</si>
  <si>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</si>
  <si>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</si>
  <si>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</si>
  <si>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</si>
  <si>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</si>
  <si>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</si>
  <si>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</si>
  <si>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</si>
  <si>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</si>
  <si>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</si>
  <si>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</si>
  <si>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</si>
  <si>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</si>
  <si>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</si>
  <si>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</si>
  <si>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</si>
  <si>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</si>
  <si>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</si>
  <si>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</si>
  <si>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</si>
  <si>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</si>
  <si>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</si>
  <si>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</si>
  <si>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</si>
  <si>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</si>
  <si>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</si>
  <si>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</si>
  <si>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</si>
  <si>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</si>
  <si>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</si>
  <si>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</si>
  <si>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</si>
  <si>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</si>
  <si>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</si>
  <si>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</si>
  <si>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</si>
  <si>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</si>
  <si>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</si>
  <si>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</si>
  <si>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</si>
  <si>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</si>
  <si>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</si>
  <si>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</si>
  <si>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</si>
  <si>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</si>
  <si>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</si>
  <si>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</si>
  <si>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</si>
  <si>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</si>
  <si>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</si>
  <si>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</si>
  <si>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</si>
  <si>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</si>
  <si>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</si>
  <si>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</si>
  <si>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</si>
  <si>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</si>
  <si>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</si>
  <si>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</si>
  <si>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</si>
  <si>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</si>
  <si>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</si>
  <si>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</si>
  <si>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</si>
  <si>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</si>
  <si>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</si>
  <si>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</si>
  <si>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</si>
  <si>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</si>
  <si>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</si>
  <si>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</si>
  <si>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</si>
  <si>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</si>
  <si>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</si>
  <si>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</si>
  <si>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</si>
  <si>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</si>
  <si>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</si>
  <si>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</si>
  <si>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</si>
  <si>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</si>
  <si>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</si>
  <si>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</si>
  <si>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</si>
  <si>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</si>
  <si>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</si>
  <si>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</si>
  <si>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</si>
  <si>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</si>
  <si>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</si>
  <si>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</si>
  <si>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</si>
  <si>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</si>
  <si>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</si>
  <si>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</si>
  <si>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</si>
  <si>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</si>
  <si>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</si>
  <si>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</si>
  <si>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</si>
  <si>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</si>
  <si>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</si>
  <si>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</si>
  <si>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</si>
  <si>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</si>
  <si>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</si>
  <si>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</si>
  <si>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</si>
  <si>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</si>
  <si>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</si>
  <si>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</si>
  <si>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</si>
  <si>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</si>
  <si>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</si>
  <si>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</si>
  <si>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</si>
  <si>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</si>
  <si>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</si>
  <si>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</si>
  <si>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</si>
  <si>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</si>
  <si>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</si>
  <si>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</si>
  <si>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</si>
  <si>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</si>
  <si>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</si>
  <si>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</si>
  <si>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</si>
  <si>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</si>
  <si>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</si>
  <si>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</si>
  <si>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</si>
  <si>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</si>
  <si>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</si>
  <si>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</si>
  <si>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</si>
  <si>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</si>
  <si>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</si>
  <si>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</si>
  <si>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</si>
  <si>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</si>
  <si>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</si>
  <si>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</si>
  <si>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</si>
  <si>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</si>
  <si>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</si>
  <si>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</si>
  <si>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</si>
  <si>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</si>
  <si>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</si>
  <si>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</si>
  <si>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</si>
  <si>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</si>
  <si>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</si>
  <si>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</si>
  <si>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</si>
  <si>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</si>
  <si>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</si>
  <si>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</si>
  <si>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</si>
  <si>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</si>
  <si>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</si>
  <si>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</si>
  <si>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</si>
  <si>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</si>
  <si>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</si>
  <si>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</si>
  <si>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</si>
  <si>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</si>
  <si>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</si>
  <si>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</si>
  <si>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</si>
  <si>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</si>
  <si>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</si>
  <si>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</si>
  <si>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</si>
  <si>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</si>
  <si>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</si>
  <si>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</si>
  <si>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</si>
  <si>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</si>
  <si>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</si>
  <si>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</si>
  <si>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</si>
  <si>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</si>
  <si>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</si>
  <si>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</si>
  <si>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</si>
  <si>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</si>
  <si>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</si>
  <si>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</si>
  <si>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</si>
  <si>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</si>
  <si>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</si>
  <si>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</si>
  <si>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</si>
  <si>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</si>
  <si>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</si>
  <si>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</si>
  <si>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</si>
  <si>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</si>
  <si>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</si>
  <si>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</si>
  <si>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</si>
  <si>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</si>
  <si>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</si>
  <si>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</si>
  <si>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</si>
  <si>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</si>
  <si>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</si>
  <si>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</si>
  <si>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</si>
  <si>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</si>
  <si>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</si>
  <si>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</si>
  <si>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</si>
  <si>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</si>
  <si>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</si>
  <si>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</si>
  <si>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</si>
  <si>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</si>
  <si>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</si>
  <si>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</si>
  <si>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</si>
  <si>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</si>
  <si>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</si>
  <si>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</si>
  <si>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</si>
  <si>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</si>
  <si>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</si>
  <si>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</si>
  <si>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</si>
  <si>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</si>
  <si>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</si>
  <si>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</si>
  <si>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</si>
  <si>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</si>
  <si>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</si>
  <si>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</si>
  <si>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</si>
  <si>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</si>
  <si>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</si>
  <si>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</si>
  <si>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</si>
  <si>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</si>
  <si>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</si>
  <si>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</si>
  <si>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</si>
  <si>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</si>
  <si>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</si>
  <si>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</si>
  <si>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</si>
  <si>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</si>
  <si>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</si>
  <si>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</si>
  <si>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</si>
  <si>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</si>
  <si>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</si>
  <si>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</si>
  <si>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</si>
  <si>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</si>
  <si>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</si>
  <si>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</si>
  <si>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</si>
  <si>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</si>
  <si>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</si>
  <si>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</si>
  <si>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</si>
  <si>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</si>
  <si>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</si>
  <si>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</si>
  <si>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</si>
  <si>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</si>
  <si>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</si>
  <si>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</si>
  <si>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</si>
  <si>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</si>
  <si>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</si>
  <si>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</si>
  <si>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</si>
  <si>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</si>
  <si>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</si>
  <si>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</si>
  <si>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</si>
  <si>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</si>
  <si>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</si>
  <si>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</si>
  <si>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</si>
  <si>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</si>
  <si>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</si>
  <si>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</si>
  <si>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</si>
  <si>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</si>
  <si>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</si>
  <si>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</si>
  <si>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</si>
  <si>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</si>
  <si>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</si>
  <si>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</si>
  <si>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</si>
  <si>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</si>
  <si>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</si>
  <si>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</si>
  <si>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</si>
  <si>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</si>
  <si>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</si>
  <si>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</si>
  <si>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</si>
  <si>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</si>
  <si>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</si>
  <si>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</si>
  <si>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</si>
  <si>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</si>
  <si>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</si>
  <si>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</si>
  <si>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</si>
  <si>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</si>
  <si>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</si>
  <si>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</si>
  <si>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</si>
  <si>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</si>
  <si>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</si>
  <si>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</si>
  <si>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</si>
  <si>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</si>
  <si>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</si>
  <si>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</si>
  <si>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</si>
  <si>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</si>
  <si>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</si>
  <si>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</si>
  <si>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</si>
  <si>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</si>
  <si>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</si>
  <si>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</si>
  <si>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</si>
  <si>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</si>
  <si>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</si>
  <si>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</si>
  <si>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</si>
  <si>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</si>
  <si>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</si>
  <si>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</si>
  <si>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</si>
  <si>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</si>
  <si>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</si>
  <si>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</si>
  <si>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</si>
  <si>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</si>
  <si>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</si>
  <si>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</si>
  <si>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</si>
  <si>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</si>
  <si>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</si>
  <si>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</si>
  <si>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</si>
  <si>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</si>
  <si>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</si>
  <si>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</si>
  <si>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</si>
  <si>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</si>
  <si>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</si>
  <si>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</si>
  <si>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</si>
  <si>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</si>
  <si>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</si>
  <si>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</si>
  <si>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</si>
  <si>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</si>
  <si>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</si>
  <si>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</si>
  <si>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</si>
  <si>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</si>
  <si>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</si>
  <si>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</si>
  <si>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</si>
  <si>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</si>
  <si>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</si>
  <si>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</si>
  <si>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</si>
  <si>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</si>
  <si>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</si>
  <si>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</si>
  <si>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</si>
  <si>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</si>
  <si>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</si>
  <si>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</si>
  <si>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</si>
  <si>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</si>
  <si>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</si>
  <si>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</si>
  <si>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</si>
  <si>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</si>
  <si>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</si>
  <si>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</si>
  <si>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</si>
  <si>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</si>
  <si>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</si>
  <si>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</si>
  <si>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</si>
  <si>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</si>
  <si>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</si>
  <si>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</si>
  <si>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</si>
  <si>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</si>
  <si>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</si>
  <si>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</si>
  <si>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</si>
  <si>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</si>
  <si>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</si>
  <si>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</si>
  <si>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</si>
  <si>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</si>
  <si>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</si>
  <si>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</si>
  <si>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</si>
  <si>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</si>
  <si>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</si>
  <si>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</si>
  <si>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</si>
  <si>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</si>
  <si>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</si>
  <si>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</si>
  <si>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</si>
  <si>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</si>
  <si>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</si>
  <si>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</si>
  <si>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</si>
  <si>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</si>
  <si>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</si>
  <si>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</si>
  <si>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</si>
  <si>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</si>
  <si>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</si>
  <si>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</si>
  <si>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</si>
  <si>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</si>
  <si>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</si>
  <si>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</si>
  <si>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</si>
  <si>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</si>
  <si>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</si>
  <si>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</si>
  <si>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</si>
  <si>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</si>
  <si>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</si>
  <si>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</si>
  <si>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</si>
  <si>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</si>
  <si>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</si>
  <si>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</si>
  <si>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</si>
  <si>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</si>
  <si>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</si>
  <si>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</si>
  <si>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</si>
  <si>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</si>
  <si>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</si>
  <si>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</si>
  <si>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</si>
  <si>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</si>
  <si>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</si>
  <si>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</si>
  <si>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</si>
  <si>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</si>
  <si>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</si>
  <si>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</si>
  <si>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</si>
  <si>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</si>
  <si>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</si>
  <si>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</si>
  <si>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</si>
  <si>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</si>
  <si>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</si>
  <si>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</si>
  <si>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</si>
  <si>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</si>
  <si>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</si>
  <si>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</si>
  <si>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</si>
  <si>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</si>
  <si>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</si>
  <si>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</si>
  <si>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</si>
  <si>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</si>
  <si>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</si>
  <si>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</si>
  <si>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</si>
  <si>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</si>
  <si>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</si>
  <si>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</si>
  <si>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</si>
  <si>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</si>
  <si>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</si>
  <si>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</si>
  <si>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</si>
  <si>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</si>
  <si>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</si>
  <si>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</si>
  <si>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</si>
  <si>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</si>
  <si>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</si>
  <si>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</si>
  <si>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</si>
  <si>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</si>
  <si>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</si>
  <si>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</si>
  <si>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</si>
  <si>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</si>
  <si>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</si>
  <si>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</si>
  <si>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</si>
  <si>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</si>
  <si>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</si>
  <si>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</si>
  <si>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</si>
  <si>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</si>
  <si>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</si>
  <si>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</si>
  <si>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</si>
  <si>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</si>
  <si>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</si>
  <si>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</si>
  <si>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</si>
  <si>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</si>
  <si>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</si>
  <si>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</si>
  <si>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</si>
  <si>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</si>
  <si>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</si>
  <si>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</si>
  <si>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</si>
  <si>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</si>
  <si>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</si>
  <si>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</si>
  <si>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</si>
  <si>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</si>
  <si>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</si>
  <si>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</si>
  <si>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</si>
  <si>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</si>
  <si>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</si>
  <si>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</si>
  <si>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</si>
  <si>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</si>
  <si>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</si>
  <si>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</si>
  <si>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</si>
  <si>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</si>
  <si>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</si>
  <si>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</si>
  <si>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</si>
  <si>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</si>
  <si>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</si>
  <si>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</si>
  <si>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</si>
  <si>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</si>
  <si>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</si>
  <si>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</si>
  <si>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</si>
  <si>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</si>
  <si>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</si>
  <si>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</si>
  <si>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</si>
  <si>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</si>
  <si>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</si>
  <si>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</si>
  <si>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</si>
  <si>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</si>
  <si>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</si>
  <si>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</si>
  <si>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</si>
  <si>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</si>
  <si>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</si>
  <si>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</si>
  <si>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</si>
  <si>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</si>
  <si>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</si>
  <si>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</si>
  <si>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</si>
  <si>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</si>
  <si>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</si>
  <si>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</si>
  <si>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</si>
  <si>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</si>
  <si>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</si>
  <si>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</si>
  <si>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</si>
  <si>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</si>
  <si>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</si>
  <si>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</si>
  <si>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</si>
  <si>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</si>
  <si>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</si>
  <si>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</si>
  <si>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</si>
  <si>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</si>
  <si>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</si>
  <si>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</si>
  <si>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</si>
  <si>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</si>
  <si>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</si>
  <si>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</si>
  <si>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</si>
  <si>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</si>
  <si>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</si>
  <si>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</si>
  <si>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</si>
  <si>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</si>
  <si>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</si>
  <si>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</si>
  <si>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</si>
  <si>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</si>
  <si>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</si>
  <si>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</si>
  <si>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</si>
  <si>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</si>
  <si>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</si>
  <si>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</si>
  <si>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</si>
  <si>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</si>
  <si>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</si>
  <si>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</si>
  <si>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</si>
  <si>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</si>
  <si>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</si>
  <si>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</si>
  <si>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</si>
  <si>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</si>
  <si>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</si>
  <si>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</si>
  <si>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</si>
  <si>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</si>
  <si>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</si>
  <si>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</si>
  <si>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</si>
  <si>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</si>
  <si>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</si>
  <si>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</si>
  <si>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</si>
  <si>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</si>
  <si>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</si>
  <si>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</si>
  <si>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</si>
  <si>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</si>
  <si>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</si>
  <si>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</si>
  <si>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</si>
  <si>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</si>
  <si>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</si>
  <si>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</si>
  <si>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</si>
  <si>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</si>
  <si>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</si>
  <si>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</si>
  <si>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</si>
  <si>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</si>
  <si>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</si>
  <si>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</si>
  <si>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</si>
  <si>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</si>
  <si>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</si>
  <si>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</si>
  <si>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</si>
  <si>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</si>
  <si>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</si>
  <si>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</si>
  <si>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</si>
  <si>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</si>
  <si>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</si>
  <si>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</si>
  <si>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</si>
  <si>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</si>
  <si>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</si>
  <si>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</si>
  <si>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</si>
  <si>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</si>
  <si>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</si>
  <si>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</si>
  <si>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</si>
  <si>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</si>
  <si>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</si>
  <si>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</si>
  <si>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</si>
  <si>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</si>
  <si>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</si>
  <si>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</si>
  <si>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</si>
  <si>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</si>
  <si>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</si>
  <si>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</si>
  <si>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</si>
  <si>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</si>
  <si>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</si>
  <si>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</si>
  <si>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</si>
  <si>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</si>
  <si>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</si>
  <si>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</si>
  <si>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</si>
  <si>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</si>
  <si>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</si>
  <si>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</si>
  <si>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</si>
  <si>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</si>
  <si>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57-58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</si>
  <si>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</si>
  <si>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</si>
  <si>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</si>
  <si>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</si>
  <si>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</si>
  <si>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</si>
  <si>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</si>
  <si>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</si>
  <si>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</si>
  <si>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105-110</t>
  </si>
  <si>
    <t xml:space="preserve"> LUPIN APR FUT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</si>
  <si>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</si>
  <si>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</si>
  <si>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</si>
  <si>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</si>
  <si>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</si>
  <si>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</si>
  <si>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NIRMAN</t>
  </si>
  <si>
    <t>Nirman Agri Gentics Ltd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</si>
  <si>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</si>
  <si>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</si>
  <si>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</si>
  <si>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</si>
  <si>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</si>
  <si>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</si>
  <si>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</si>
  <si>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28-29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</si>
  <si>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</si>
  <si>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</si>
  <si>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</si>
  <si>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</si>
  <si>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</si>
  <si>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</si>
  <si>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</si>
  <si>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</si>
  <si>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490-495</t>
  </si>
  <si>
    <t xml:space="preserve">IGL </t>
  </si>
  <si>
    <t>475-485</t>
  </si>
  <si>
    <t xml:space="preserve">ARVIND </t>
  </si>
  <si>
    <t>95-97</t>
  </si>
  <si>
    <t>TRANSPACT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</si>
  <si>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</si>
  <si>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</si>
  <si>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</si>
  <si>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</si>
  <si>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</si>
  <si>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</si>
  <si>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</si>
  <si>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</si>
  <si>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</si>
  <si>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</si>
  <si>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</si>
  <si>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</si>
  <si>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</si>
  <si>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</si>
  <si>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</si>
  <si>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</si>
  <si>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</si>
  <si>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</si>
  <si>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</si>
  <si>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6.8-7.20</t>
  </si>
  <si>
    <t>13-17</t>
  </si>
  <si>
    <t>BP EQUITIES PVT. LTD.</t>
  </si>
  <si>
    <t>MULTIPLIER SHARE &amp; STOCK ADVISORS PRIVATE LIMITED</t>
  </si>
  <si>
    <t>STANCAP</t>
  </si>
  <si>
    <t>AKSHAYKUMAR RAJENDRABHAI OSWAL</t>
  </si>
  <si>
    <t>MARUTI 8700 CE APR</t>
  </si>
  <si>
    <t>160-200</t>
  </si>
  <si>
    <t>Profit of Rs.24.5/-</t>
  </si>
  <si>
    <t>112-116</t>
  </si>
  <si>
    <t>ABVL</t>
  </si>
  <si>
    <t>MEGHA DINESH SINGH</t>
  </si>
  <si>
    <t>ANILKUMAR</t>
  </si>
  <si>
    <t>AG DYNAMIC FUNDS LIMITED</t>
  </si>
  <si>
    <t>170-220</t>
  </si>
  <si>
    <t>BANKNIFTY 42500 CE 27-APR</t>
  </si>
  <si>
    <t>260-270</t>
  </si>
  <si>
    <t>100-110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</si>
  <si>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</si>
  <si>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</si>
  <si>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</si>
  <si>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</si>
  <si>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</si>
  <si>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</si>
  <si>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</si>
  <si>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</si>
  <si>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890-896</t>
  </si>
  <si>
    <t>930-950</t>
  </si>
  <si>
    <t>Profit of Rs.30.5/-</t>
  </si>
  <si>
    <t>SHRENI SHARES PRIVATE LIMITED</t>
  </si>
  <si>
    <t>RCL</t>
  </si>
  <si>
    <t>SBLI</t>
  </si>
  <si>
    <t>SKSE SECURITIES LIMITED CORP CM/TM PROP A/C</t>
  </si>
  <si>
    <t>ISH TRAVEL &amp; TOURS PRIVATE LIMITED</t>
  </si>
  <si>
    <t>SVJ</t>
  </si>
  <si>
    <t>RAJASTHAN GLOBAL SECURITIES PVT LTD</t>
  </si>
  <si>
    <t>CUBEXTUB</t>
  </si>
  <si>
    <t>Cubex Tubings Ltd</t>
  </si>
  <si>
    <t>INFINIUM</t>
  </si>
  <si>
    <t>Infinium Pharmachem Ltd</t>
  </si>
  <si>
    <t>NK SECURITIES RESEARCH PRIVATE LIMITED</t>
  </si>
  <si>
    <t>ANKIT MAHENDRABHAI PARLESHA</t>
  </si>
  <si>
    <t>SEPC-RE</t>
  </si>
  <si>
    <t>SEPC Limited</t>
  </si>
  <si>
    <t>Profit of Rs.5.75/-</t>
  </si>
  <si>
    <t>Loss of Rs.3.25/-</t>
  </si>
  <si>
    <t>3335-3338</t>
  </si>
  <si>
    <t>3400-3430</t>
  </si>
  <si>
    <t>M&amp;M APR FUT</t>
  </si>
  <si>
    <t>1207-1209</t>
  </si>
  <si>
    <t>1240-1250</t>
  </si>
  <si>
    <t>RAMESH LINGAMANENI</t>
  </si>
  <si>
    <t>GARNIPUDI VIJAYALAKSHMI</t>
  </si>
  <si>
    <t>ADVIKCA</t>
  </si>
  <si>
    <t>BHAVYA DHIMAN</t>
  </si>
  <si>
    <t>ALSTONE</t>
  </si>
  <si>
    <t>PASCHIM FINANCE &amp; CHIT FUND PVT LTD</t>
  </si>
  <si>
    <t>BALUFORGE</t>
  </si>
  <si>
    <t>TANO INVESTMENT OPPORTUNITIES FUND</t>
  </si>
  <si>
    <t>CHEMTECH</t>
  </si>
  <si>
    <t>EDVENSWA</t>
  </si>
  <si>
    <t>ANJANA BHUTNA</t>
  </si>
  <si>
    <t>ANUPKUMARSAHU</t>
  </si>
  <si>
    <t>GGL</t>
  </si>
  <si>
    <t>NAVEEN GUPTA</t>
  </si>
  <si>
    <t>YACOOBALI AIYUB MOHAMMED</t>
  </si>
  <si>
    <t>GOLKONDA</t>
  </si>
  <si>
    <t>VIJAY KUMAR GUPTA</t>
  </si>
  <si>
    <t>BHAGYAWANTI .</t>
  </si>
  <si>
    <t>NIKSTECH</t>
  </si>
  <si>
    <t>SANCODE</t>
  </si>
  <si>
    <t>SIDDHARTH ABHAIKUMAR NAHAR .</t>
  </si>
  <si>
    <t>NURUL AMIN</t>
  </si>
  <si>
    <t>MANSI SHARE &amp; STOCK ADVISORS PRIVATE LIMITED</t>
  </si>
  <si>
    <t>RITU MODI</t>
  </si>
  <si>
    <t>KIRANKUMAR MANUBHAI PATEL</t>
  </si>
  <si>
    <t>KARANKUMAR DASHRATHBHAI VAGHELA</t>
  </si>
  <si>
    <t>SELLWIN</t>
  </si>
  <si>
    <t>SUDHIR RAJARAM CHAVAN</t>
  </si>
  <si>
    <t>SSPNFIN</t>
  </si>
  <si>
    <t>MAA PAHARI MERCANTILES PRIVATE LIMITED</t>
  </si>
  <si>
    <t>ST TRADERS</t>
  </si>
  <si>
    <t>SVPHOUSING</t>
  </si>
  <si>
    <t>ANKUR JINDAL</t>
  </si>
  <si>
    <t>VIVEK KUMAR BHAUKA</t>
  </si>
  <si>
    <t>VEERKRUPA</t>
  </si>
  <si>
    <t>NNM SECURITIES PVT LTD</t>
  </si>
  <si>
    <t>VEL</t>
  </si>
  <si>
    <t>ASHOKBHAI MADHUBHAI KORAT</t>
  </si>
  <si>
    <t>AVALON</t>
  </si>
  <si>
    <t>Avalon Technologies Ltd</t>
  </si>
  <si>
    <t>GOLDMAN SACHS INVESTMENTS (MAURITIUS) I LIMITED</t>
  </si>
  <si>
    <t>GOLDMAN SACHS FUNDS - GOLDMAN SACHS INDIA EQUITY PORTFOLIO</t>
  </si>
  <si>
    <t>CMNL</t>
  </si>
  <si>
    <t>Chaman Metallics Limited</t>
  </si>
  <si>
    <t>VINOD SOMANI</t>
  </si>
  <si>
    <t>SHIVAM OMAR</t>
  </si>
  <si>
    <t>MOS</t>
  </si>
  <si>
    <t>Mos Utility Limited</t>
  </si>
  <si>
    <t>MAVEN INDIA FUND</t>
  </si>
  <si>
    <t>VPK GLOBAL VENTURES FUND - SCHEME 1</t>
  </si>
  <si>
    <t>RAJ INDIA</t>
  </si>
  <si>
    <t>NIRAJ RAJNIKANT SHAH</t>
  </si>
  <si>
    <t>NAVIN TEXTILE MARKETING PRIVATE LIMITED</t>
  </si>
  <si>
    <t>JIBI JOHN</t>
  </si>
  <si>
    <t>SELVAMURTHY  AKILANDESWARI</t>
  </si>
  <si>
    <t>BHAVESHKUMAR NATVARLAL SHETH</t>
  </si>
  <si>
    <t>MANSI SHARES &amp; STOCK ADVISORS PVT LTD</t>
  </si>
  <si>
    <t>PRITIKA</t>
  </si>
  <si>
    <t>Pritika Eng Compo Ltd</t>
  </si>
  <si>
    <t>SMC GLOBAL SECURITIES LIMITED</t>
  </si>
  <si>
    <t>RICHA</t>
  </si>
  <si>
    <t>Richa Info Systems Ltd</t>
  </si>
  <si>
    <t>V JOSHI IMPEX PRIVATE LIMITED</t>
  </si>
  <si>
    <t>SECURCRED</t>
  </si>
  <si>
    <t>SecUR Credentials Limited</t>
  </si>
  <si>
    <t>NEERAJ YADAV</t>
  </si>
  <si>
    <t>TIRUPATI</t>
  </si>
  <si>
    <t>Shree Tirupati Balajee</t>
  </si>
  <si>
    <t>FXCOM SERVICE LLP .</t>
  </si>
  <si>
    <t>JAGDISHKUMAR MADANLAL GUPTA</t>
  </si>
  <si>
    <t>RUSHABH BHARATBHAI</t>
  </si>
  <si>
    <t>MONEYWISE FINANCIAL SERVICES PRIVATE LTD</t>
  </si>
  <si>
    <t>AMAN  DEEP</t>
  </si>
  <si>
    <t>QFIL</t>
  </si>
  <si>
    <t>Quality Foils (India) Ltd</t>
  </si>
  <si>
    <t>AJAY KUMAR BALDWA</t>
  </si>
  <si>
    <t>AXITA EXPORTS PRIVATE LIMITED</t>
  </si>
  <si>
    <t>PUNJAB NATIONAL BANK</t>
  </si>
  <si>
    <t>BEHERA DAYANIDHI</t>
  </si>
  <si>
    <t>Loss of Rs.100/-</t>
  </si>
  <si>
    <t>Profit of Rs.8.5/-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</si>
</sst>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16" fontId="37" fillId="11" borderId="20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45035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G22" sqref="G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45035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2" t="s">
        <v>16</v>
      </c>
      <c r="B9" s="374" t="s">
        <v>17</v>
      </c>
      <c r="C9" s="374" t="s">
        <v>18</v>
      </c>
      <c r="D9" s="374" t="s">
        <v>19</v>
      </c>
      <c r="E9" s="23" t="s">
        <v>20</v>
      </c>
      <c r="F9" s="23" t="s">
        <v>21</v>
      </c>
      <c r="G9" s="369" t="s">
        <v>22</v>
      </c>
      <c r="H9" s="370"/>
      <c r="I9" s="371"/>
      <c r="J9" s="369" t="s">
        <v>23</v>
      </c>
      <c r="K9" s="370"/>
      <c r="L9" s="371"/>
      <c r="M9" s="23"/>
      <c r="N9" s="24"/>
      <c r="O9" s="24"/>
      <c r="P9" s="24"/>
    </row>
    <row r="10" spans="1:16" ht="59.25" customHeight="1">
      <c r="A10" s="373"/>
      <c r="B10" s="375"/>
      <c r="C10" s="375"/>
      <c r="D10" s="37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17712.349999999999</v>
      </c>
      <c r="F11" s="32">
        <v>17715.066666666666</v>
      </c>
      <c r="G11" s="33">
        <v>17650.133333333331</v>
      </c>
      <c r="H11" s="33">
        <v>17587.916666666664</v>
      </c>
      <c r="I11" s="33">
        <v>17522.98333333333</v>
      </c>
      <c r="J11" s="33">
        <v>17777.283333333333</v>
      </c>
      <c r="K11" s="33">
        <v>17842.216666666667</v>
      </c>
      <c r="L11" s="33">
        <v>17904.433333333334</v>
      </c>
      <c r="M11" s="34">
        <v>17780</v>
      </c>
      <c r="N11" s="34">
        <v>17652.849999999999</v>
      </c>
      <c r="O11" s="35">
        <v>10735250</v>
      </c>
      <c r="P11" s="36">
        <v>-1.0803962220686478E-2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42335.5</v>
      </c>
      <c r="F12" s="37">
        <v>42343.166666666664</v>
      </c>
      <c r="G12" s="38">
        <v>42148.333333333328</v>
      </c>
      <c r="H12" s="38">
        <v>41961.166666666664</v>
      </c>
      <c r="I12" s="38">
        <v>41766.333333333328</v>
      </c>
      <c r="J12" s="38">
        <v>42530.333333333328</v>
      </c>
      <c r="K12" s="38">
        <v>42725.166666666657</v>
      </c>
      <c r="L12" s="38">
        <v>42912.333333333328</v>
      </c>
      <c r="M12" s="28">
        <v>42538</v>
      </c>
      <c r="N12" s="28">
        <v>42156</v>
      </c>
      <c r="O12" s="39">
        <v>2812225</v>
      </c>
      <c r="P12" s="40">
        <v>-7.3730590200049746E-4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18802.45</v>
      </c>
      <c r="F13" s="37">
        <v>18822.133333333335</v>
      </c>
      <c r="G13" s="38">
        <v>18730.216666666671</v>
      </c>
      <c r="H13" s="38">
        <v>18657.983333333337</v>
      </c>
      <c r="I13" s="38">
        <v>18566.066666666673</v>
      </c>
      <c r="J13" s="38">
        <v>18894.366666666669</v>
      </c>
      <c r="K13" s="38">
        <v>18986.283333333333</v>
      </c>
      <c r="L13" s="38">
        <v>19058.516666666666</v>
      </c>
      <c r="M13" s="28">
        <v>18914.05</v>
      </c>
      <c r="N13" s="28">
        <v>18749.900000000001</v>
      </c>
      <c r="O13" s="39">
        <v>52480</v>
      </c>
      <c r="P13" s="40">
        <v>-5.4755043227665709E-2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6959.95</v>
      </c>
      <c r="F14" s="37">
        <v>2319.9833333333331</v>
      </c>
      <c r="G14" s="38">
        <v>4639.9666666666662</v>
      </c>
      <c r="H14" s="38">
        <v>2319.9833333333331</v>
      </c>
      <c r="I14" s="38">
        <v>4639.9666666666662</v>
      </c>
      <c r="J14" s="38">
        <v>4639.9666666666662</v>
      </c>
      <c r="K14" s="38">
        <v>2319.9833333333331</v>
      </c>
      <c r="L14" s="38">
        <v>4639.9666666666662</v>
      </c>
      <c r="M14" s="28">
        <v>0</v>
      </c>
      <c r="N14" s="28">
        <v>0</v>
      </c>
      <c r="O14" s="39">
        <v>300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553.25</v>
      </c>
      <c r="F15" s="37">
        <v>554.11666666666667</v>
      </c>
      <c r="G15" s="38">
        <v>545.2833333333333</v>
      </c>
      <c r="H15" s="38">
        <v>537.31666666666661</v>
      </c>
      <c r="I15" s="38">
        <v>528.48333333333323</v>
      </c>
      <c r="J15" s="38">
        <v>562.08333333333337</v>
      </c>
      <c r="K15" s="38">
        <v>570.91666666666663</v>
      </c>
      <c r="L15" s="38">
        <v>578.88333333333344</v>
      </c>
      <c r="M15" s="28">
        <v>562.95000000000005</v>
      </c>
      <c r="N15" s="28">
        <v>546.15</v>
      </c>
      <c r="O15" s="39">
        <v>3305650</v>
      </c>
      <c r="P15" s="40">
        <v>3.8719669592152815E-3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3215.55</v>
      </c>
      <c r="F16" s="37">
        <v>3230.3833333333337</v>
      </c>
      <c r="G16" s="38">
        <v>3195.9666666666672</v>
      </c>
      <c r="H16" s="38">
        <v>3176.3833333333337</v>
      </c>
      <c r="I16" s="38">
        <v>3141.9666666666672</v>
      </c>
      <c r="J16" s="38">
        <v>3249.9666666666672</v>
      </c>
      <c r="K16" s="38">
        <v>3284.3833333333341</v>
      </c>
      <c r="L16" s="38">
        <v>3303.9666666666672</v>
      </c>
      <c r="M16" s="28">
        <v>3264.8</v>
      </c>
      <c r="N16" s="28">
        <v>3210.8</v>
      </c>
      <c r="O16" s="39">
        <v>1607750</v>
      </c>
      <c r="P16" s="40">
        <v>-1.3196255945987417E-2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22639.05</v>
      </c>
      <c r="F17" s="37">
        <v>22651.783333333336</v>
      </c>
      <c r="G17" s="38">
        <v>22512.266666666674</v>
      </c>
      <c r="H17" s="38">
        <v>22385.483333333337</v>
      </c>
      <c r="I17" s="38">
        <v>22245.966666666674</v>
      </c>
      <c r="J17" s="38">
        <v>22778.566666666673</v>
      </c>
      <c r="K17" s="38">
        <v>22918.083333333336</v>
      </c>
      <c r="L17" s="38">
        <v>23044.866666666672</v>
      </c>
      <c r="M17" s="28">
        <v>22791.3</v>
      </c>
      <c r="N17" s="28">
        <v>22525</v>
      </c>
      <c r="O17" s="39">
        <v>63040</v>
      </c>
      <c r="P17" s="40">
        <v>5.6300268096514748E-2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163.5</v>
      </c>
      <c r="F18" s="37">
        <v>164.28333333333333</v>
      </c>
      <c r="G18" s="38">
        <v>160.96666666666667</v>
      </c>
      <c r="H18" s="38">
        <v>158.43333333333334</v>
      </c>
      <c r="I18" s="38">
        <v>155.11666666666667</v>
      </c>
      <c r="J18" s="38">
        <v>166.81666666666666</v>
      </c>
      <c r="K18" s="38">
        <v>170.13333333333333</v>
      </c>
      <c r="L18" s="38">
        <v>172.66666666666666</v>
      </c>
      <c r="M18" s="28">
        <v>167.6</v>
      </c>
      <c r="N18" s="28">
        <v>161.75</v>
      </c>
      <c r="O18" s="39">
        <v>31449600</v>
      </c>
      <c r="P18" s="40">
        <v>-1.1708807059222807E-2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224.4</v>
      </c>
      <c r="F19" s="37">
        <v>224.68333333333331</v>
      </c>
      <c r="G19" s="38">
        <v>222.36666666666662</v>
      </c>
      <c r="H19" s="38">
        <v>220.33333333333331</v>
      </c>
      <c r="I19" s="38">
        <v>218.01666666666662</v>
      </c>
      <c r="J19" s="38">
        <v>226.71666666666661</v>
      </c>
      <c r="K19" s="38">
        <v>229.03333333333327</v>
      </c>
      <c r="L19" s="38">
        <v>231.06666666666661</v>
      </c>
      <c r="M19" s="28">
        <v>227</v>
      </c>
      <c r="N19" s="28">
        <v>222.65</v>
      </c>
      <c r="O19" s="39">
        <v>23522200</v>
      </c>
      <c r="P19" s="40">
        <v>-1.8337673611111112E-2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1760.65</v>
      </c>
      <c r="F20" s="37">
        <v>1765.1499999999999</v>
      </c>
      <c r="G20" s="38">
        <v>1740.1999999999998</v>
      </c>
      <c r="H20" s="38">
        <v>1719.75</v>
      </c>
      <c r="I20" s="38">
        <v>1694.8</v>
      </c>
      <c r="J20" s="38">
        <v>1785.5999999999997</v>
      </c>
      <c r="K20" s="38">
        <v>1810.55</v>
      </c>
      <c r="L20" s="38">
        <v>1830.9999999999995</v>
      </c>
      <c r="M20" s="28">
        <v>1790.1</v>
      </c>
      <c r="N20" s="28">
        <v>1744.7</v>
      </c>
      <c r="O20" s="39">
        <v>4420250</v>
      </c>
      <c r="P20" s="40">
        <v>-3.9128308244117165E-2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1853.85</v>
      </c>
      <c r="F21" s="37">
        <v>1864.2666666666664</v>
      </c>
      <c r="G21" s="38">
        <v>1819.9833333333329</v>
      </c>
      <c r="H21" s="38">
        <v>1786.1166666666666</v>
      </c>
      <c r="I21" s="38">
        <v>1741.833333333333</v>
      </c>
      <c r="J21" s="38">
        <v>1898.1333333333328</v>
      </c>
      <c r="K21" s="38">
        <v>1942.4166666666665</v>
      </c>
      <c r="L21" s="38">
        <v>1976.2833333333326</v>
      </c>
      <c r="M21" s="28">
        <v>1908.55</v>
      </c>
      <c r="N21" s="28">
        <v>1830.4</v>
      </c>
      <c r="O21" s="39">
        <v>9032750</v>
      </c>
      <c r="P21" s="40">
        <v>-1.4779265399612794E-2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660</v>
      </c>
      <c r="F22" s="37">
        <v>661.61666666666667</v>
      </c>
      <c r="G22" s="38">
        <v>649.73333333333335</v>
      </c>
      <c r="H22" s="38">
        <v>639.4666666666667</v>
      </c>
      <c r="I22" s="38">
        <v>627.58333333333337</v>
      </c>
      <c r="J22" s="38">
        <v>671.88333333333333</v>
      </c>
      <c r="K22" s="38">
        <v>683.76666666666677</v>
      </c>
      <c r="L22" s="38">
        <v>694.0333333333333</v>
      </c>
      <c r="M22" s="28">
        <v>673.5</v>
      </c>
      <c r="N22" s="28">
        <v>651.35</v>
      </c>
      <c r="O22" s="39">
        <v>36855625</v>
      </c>
      <c r="P22" s="40">
        <v>8.9958585104216171E-4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3381.4</v>
      </c>
      <c r="F23" s="37">
        <v>3377.1666666666665</v>
      </c>
      <c r="G23" s="38">
        <v>3348.333333333333</v>
      </c>
      <c r="H23" s="38">
        <v>3315.2666666666664</v>
      </c>
      <c r="I23" s="38">
        <v>3286.4333333333329</v>
      </c>
      <c r="J23" s="38">
        <v>3410.2333333333331</v>
      </c>
      <c r="K23" s="38">
        <v>3439.0666666666662</v>
      </c>
      <c r="L23" s="38">
        <v>3472.1333333333332</v>
      </c>
      <c r="M23" s="28">
        <v>3406</v>
      </c>
      <c r="N23" s="28">
        <v>3344.1</v>
      </c>
      <c r="O23" s="39">
        <v>668600</v>
      </c>
      <c r="P23" s="40">
        <v>3.594669972110319E-2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384.45</v>
      </c>
      <c r="F24" s="37">
        <v>387.08333333333331</v>
      </c>
      <c r="G24" s="38">
        <v>378.61666666666662</v>
      </c>
      <c r="H24" s="38">
        <v>372.7833333333333</v>
      </c>
      <c r="I24" s="38">
        <v>364.31666666666661</v>
      </c>
      <c r="J24" s="38">
        <v>392.91666666666663</v>
      </c>
      <c r="K24" s="38">
        <v>401.38333333333333</v>
      </c>
      <c r="L24" s="38">
        <v>407.21666666666664</v>
      </c>
      <c r="M24" s="28">
        <v>395.55</v>
      </c>
      <c r="N24" s="28">
        <v>381.25</v>
      </c>
      <c r="O24" s="39">
        <v>59090400</v>
      </c>
      <c r="P24" s="40">
        <v>1.4336917562724014E-2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4355.75</v>
      </c>
      <c r="F25" s="37">
        <v>4347.0333333333328</v>
      </c>
      <c r="G25" s="38">
        <v>4305.0166666666655</v>
      </c>
      <c r="H25" s="38">
        <v>4254.2833333333328</v>
      </c>
      <c r="I25" s="38">
        <v>4212.2666666666655</v>
      </c>
      <c r="J25" s="38">
        <v>4397.7666666666655</v>
      </c>
      <c r="K25" s="38">
        <v>4439.7833333333319</v>
      </c>
      <c r="L25" s="38">
        <v>4490.5166666666655</v>
      </c>
      <c r="M25" s="28">
        <v>4389.05</v>
      </c>
      <c r="N25" s="28">
        <v>4296.3</v>
      </c>
      <c r="O25" s="39">
        <v>1454375</v>
      </c>
      <c r="P25" s="40">
        <v>9.4631796283551272E-4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332.7</v>
      </c>
      <c r="F26" s="37">
        <v>331.8</v>
      </c>
      <c r="G26" s="38">
        <v>327.3</v>
      </c>
      <c r="H26" s="38">
        <v>321.89999999999998</v>
      </c>
      <c r="I26" s="38">
        <v>317.39999999999998</v>
      </c>
      <c r="J26" s="38">
        <v>337.20000000000005</v>
      </c>
      <c r="K26" s="38">
        <v>341.70000000000005</v>
      </c>
      <c r="L26" s="38">
        <v>347.10000000000008</v>
      </c>
      <c r="M26" s="28">
        <v>336.3</v>
      </c>
      <c r="N26" s="28">
        <v>326.39999999999998</v>
      </c>
      <c r="O26" s="39">
        <v>13153000</v>
      </c>
      <c r="P26" s="40">
        <v>5.6508293505763287E-2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140.15</v>
      </c>
      <c r="F27" s="37">
        <v>139.79999999999998</v>
      </c>
      <c r="G27" s="38">
        <v>139.09999999999997</v>
      </c>
      <c r="H27" s="38">
        <v>138.04999999999998</v>
      </c>
      <c r="I27" s="38">
        <v>137.34999999999997</v>
      </c>
      <c r="J27" s="38">
        <v>140.84999999999997</v>
      </c>
      <c r="K27" s="38">
        <v>141.54999999999995</v>
      </c>
      <c r="L27" s="38">
        <v>142.59999999999997</v>
      </c>
      <c r="M27" s="28">
        <v>140.5</v>
      </c>
      <c r="N27" s="28">
        <v>138.75</v>
      </c>
      <c r="O27" s="39">
        <v>67905000</v>
      </c>
      <c r="P27" s="40">
        <v>2.2819701762313602E-2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2856.4</v>
      </c>
      <c r="F28" s="37">
        <v>2849.6999999999994</v>
      </c>
      <c r="G28" s="38">
        <v>2839.3999999999987</v>
      </c>
      <c r="H28" s="38">
        <v>2822.3999999999992</v>
      </c>
      <c r="I28" s="38">
        <v>2812.0999999999985</v>
      </c>
      <c r="J28" s="38">
        <v>2866.6999999999989</v>
      </c>
      <c r="K28" s="38">
        <v>2876.9999999999991</v>
      </c>
      <c r="L28" s="38">
        <v>2893.9999999999991</v>
      </c>
      <c r="M28" s="28">
        <v>2860</v>
      </c>
      <c r="N28" s="28">
        <v>2832.7</v>
      </c>
      <c r="O28" s="39">
        <v>6538800</v>
      </c>
      <c r="P28" s="40">
        <v>-1.2713271931149026E-2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1454.8</v>
      </c>
      <c r="F29" s="37">
        <v>1459.4333333333334</v>
      </c>
      <c r="G29" s="38">
        <v>1447.4166666666667</v>
      </c>
      <c r="H29" s="38">
        <v>1440.0333333333333</v>
      </c>
      <c r="I29" s="38">
        <v>1428.0166666666667</v>
      </c>
      <c r="J29" s="38">
        <v>1466.8166666666668</v>
      </c>
      <c r="K29" s="38">
        <v>1478.8333333333333</v>
      </c>
      <c r="L29" s="38">
        <v>1486.2166666666669</v>
      </c>
      <c r="M29" s="28">
        <v>1471.45</v>
      </c>
      <c r="N29" s="28">
        <v>1452.05</v>
      </c>
      <c r="O29" s="39">
        <v>1813714</v>
      </c>
      <c r="P29" s="40">
        <v>-2.5630914826498423E-2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7138.65</v>
      </c>
      <c r="F30" s="37">
        <v>7132.0666666666666</v>
      </c>
      <c r="G30" s="38">
        <v>7095.2833333333328</v>
      </c>
      <c r="H30" s="38">
        <v>7051.9166666666661</v>
      </c>
      <c r="I30" s="38">
        <v>7015.1333333333323</v>
      </c>
      <c r="J30" s="38">
        <v>7175.4333333333334</v>
      </c>
      <c r="K30" s="38">
        <v>7212.2166666666681</v>
      </c>
      <c r="L30" s="38">
        <v>7255.5833333333339</v>
      </c>
      <c r="M30" s="28">
        <v>7168.85</v>
      </c>
      <c r="N30" s="28">
        <v>7088.7</v>
      </c>
      <c r="O30" s="39">
        <v>130950</v>
      </c>
      <c r="P30" s="40">
        <v>2.404692082111437E-2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692.15</v>
      </c>
      <c r="F31" s="37">
        <v>688.48333333333323</v>
      </c>
      <c r="G31" s="38">
        <v>682.26666666666642</v>
      </c>
      <c r="H31" s="38">
        <v>672.38333333333321</v>
      </c>
      <c r="I31" s="38">
        <v>666.1666666666664</v>
      </c>
      <c r="J31" s="38">
        <v>698.36666666666645</v>
      </c>
      <c r="K31" s="38">
        <v>704.58333333333337</v>
      </c>
      <c r="L31" s="38">
        <v>714.46666666666647</v>
      </c>
      <c r="M31" s="28">
        <v>694.7</v>
      </c>
      <c r="N31" s="28">
        <v>678.6</v>
      </c>
      <c r="O31" s="39">
        <v>17891000</v>
      </c>
      <c r="P31" s="40">
        <v>6.2347841577103498E-2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578.45000000000005</v>
      </c>
      <c r="F32" s="37">
        <v>572</v>
      </c>
      <c r="G32" s="38">
        <v>564.54999999999995</v>
      </c>
      <c r="H32" s="38">
        <v>550.65</v>
      </c>
      <c r="I32" s="38">
        <v>543.19999999999993</v>
      </c>
      <c r="J32" s="38">
        <v>585.9</v>
      </c>
      <c r="K32" s="38">
        <v>593.35</v>
      </c>
      <c r="L32" s="38">
        <v>607.25</v>
      </c>
      <c r="M32" s="28">
        <v>579.45000000000005</v>
      </c>
      <c r="N32" s="28">
        <v>558.1</v>
      </c>
      <c r="O32" s="39">
        <v>12939000</v>
      </c>
      <c r="P32" s="40">
        <v>-2.2362739049969155E-3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866.45</v>
      </c>
      <c r="F33" s="37">
        <v>866.51666666666677</v>
      </c>
      <c r="G33" s="38">
        <v>859.63333333333355</v>
      </c>
      <c r="H33" s="38">
        <v>852.81666666666683</v>
      </c>
      <c r="I33" s="38">
        <v>845.93333333333362</v>
      </c>
      <c r="J33" s="38">
        <v>873.33333333333348</v>
      </c>
      <c r="K33" s="38">
        <v>880.2166666666667</v>
      </c>
      <c r="L33" s="38">
        <v>887.03333333333342</v>
      </c>
      <c r="M33" s="28">
        <v>873.4</v>
      </c>
      <c r="N33" s="28">
        <v>859.7</v>
      </c>
      <c r="O33" s="39">
        <v>52917600</v>
      </c>
      <c r="P33" s="40">
        <v>-6.5556782085651848E-3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4190.8</v>
      </c>
      <c r="F34" s="37">
        <v>4199.416666666667</v>
      </c>
      <c r="G34" s="38">
        <v>4157.5333333333338</v>
      </c>
      <c r="H34" s="38">
        <v>4124.2666666666664</v>
      </c>
      <c r="I34" s="38">
        <v>4082.3833333333332</v>
      </c>
      <c r="J34" s="38">
        <v>4232.6833333333343</v>
      </c>
      <c r="K34" s="38">
        <v>4274.5666666666675</v>
      </c>
      <c r="L34" s="38">
        <v>4307.8333333333348</v>
      </c>
      <c r="M34" s="28">
        <v>4241.3</v>
      </c>
      <c r="N34" s="28">
        <v>4166.1499999999996</v>
      </c>
      <c r="O34" s="39">
        <v>3045250</v>
      </c>
      <c r="P34" s="40">
        <v>1.9586507072905331E-2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1339.65</v>
      </c>
      <c r="F35" s="37">
        <v>1341.0833333333333</v>
      </c>
      <c r="G35" s="38">
        <v>1330.2666666666664</v>
      </c>
      <c r="H35" s="38">
        <v>1320.8833333333332</v>
      </c>
      <c r="I35" s="38">
        <v>1310.0666666666664</v>
      </c>
      <c r="J35" s="38">
        <v>1350.4666666666665</v>
      </c>
      <c r="K35" s="38">
        <v>1361.2833333333335</v>
      </c>
      <c r="L35" s="38">
        <v>1370.6666666666665</v>
      </c>
      <c r="M35" s="28">
        <v>1351.9</v>
      </c>
      <c r="N35" s="28">
        <v>1331.7</v>
      </c>
      <c r="O35" s="39">
        <v>9239500</v>
      </c>
      <c r="P35" s="40">
        <v>-9.752960720218638E-3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5923</v>
      </c>
      <c r="F36" s="37">
        <v>5934.0666666666666</v>
      </c>
      <c r="G36" s="38">
        <v>5865.1333333333332</v>
      </c>
      <c r="H36" s="38">
        <v>5807.2666666666664</v>
      </c>
      <c r="I36" s="38">
        <v>5738.333333333333</v>
      </c>
      <c r="J36" s="38">
        <v>5991.9333333333334</v>
      </c>
      <c r="K36" s="38">
        <v>6060.8666666666659</v>
      </c>
      <c r="L36" s="38">
        <v>6118.7333333333336</v>
      </c>
      <c r="M36" s="28">
        <v>6003</v>
      </c>
      <c r="N36" s="28">
        <v>5876.2</v>
      </c>
      <c r="O36" s="39">
        <v>5457500</v>
      </c>
      <c r="P36" s="40">
        <v>1.983135175538997E-2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2133.0500000000002</v>
      </c>
      <c r="F37" s="37">
        <v>2112.8833333333332</v>
      </c>
      <c r="G37" s="38">
        <v>2086.2666666666664</v>
      </c>
      <c r="H37" s="38">
        <v>2039.4833333333331</v>
      </c>
      <c r="I37" s="38">
        <v>2012.8666666666663</v>
      </c>
      <c r="J37" s="38">
        <v>2159.6666666666665</v>
      </c>
      <c r="K37" s="38">
        <v>2186.2833333333333</v>
      </c>
      <c r="L37" s="38">
        <v>2233.0666666666666</v>
      </c>
      <c r="M37" s="28">
        <v>2139.5</v>
      </c>
      <c r="N37" s="28">
        <v>2066.1</v>
      </c>
      <c r="O37" s="39">
        <v>1583100</v>
      </c>
      <c r="P37" s="40">
        <v>-2.2958711349750045E-2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410.75</v>
      </c>
      <c r="F38" s="37">
        <v>409.9666666666667</v>
      </c>
      <c r="G38" s="38">
        <v>407.93333333333339</v>
      </c>
      <c r="H38" s="38">
        <v>405.11666666666667</v>
      </c>
      <c r="I38" s="38">
        <v>403.08333333333337</v>
      </c>
      <c r="J38" s="38">
        <v>412.78333333333342</v>
      </c>
      <c r="K38" s="38">
        <v>414.81666666666672</v>
      </c>
      <c r="L38" s="38">
        <v>417.63333333333344</v>
      </c>
      <c r="M38" s="28">
        <v>412</v>
      </c>
      <c r="N38" s="28">
        <v>407.15</v>
      </c>
      <c r="O38" s="39">
        <v>8398400</v>
      </c>
      <c r="P38" s="40">
        <v>-1.9794584500466852E-2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213.85</v>
      </c>
      <c r="F39" s="37">
        <v>212.9</v>
      </c>
      <c r="G39" s="38">
        <v>207.05</v>
      </c>
      <c r="H39" s="38">
        <v>200.25</v>
      </c>
      <c r="I39" s="38">
        <v>194.4</v>
      </c>
      <c r="J39" s="38">
        <v>219.70000000000002</v>
      </c>
      <c r="K39" s="38">
        <v>225.54999999999998</v>
      </c>
      <c r="L39" s="38">
        <v>232.35000000000002</v>
      </c>
      <c r="M39" s="28">
        <v>218.75</v>
      </c>
      <c r="N39" s="28">
        <v>206.1</v>
      </c>
      <c r="O39" s="39">
        <v>51301800</v>
      </c>
      <c r="P39" s="40">
        <v>-2.415120756037802E-3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178.45</v>
      </c>
      <c r="F40" s="37">
        <v>177.83333333333334</v>
      </c>
      <c r="G40" s="38">
        <v>176.51666666666668</v>
      </c>
      <c r="H40" s="38">
        <v>174.58333333333334</v>
      </c>
      <c r="I40" s="38">
        <v>173.26666666666668</v>
      </c>
      <c r="J40" s="38">
        <v>179.76666666666668</v>
      </c>
      <c r="K40" s="38">
        <v>181.08333333333334</v>
      </c>
      <c r="L40" s="38">
        <v>183.01666666666668</v>
      </c>
      <c r="M40" s="28">
        <v>179.15</v>
      </c>
      <c r="N40" s="28">
        <v>175.9</v>
      </c>
      <c r="O40" s="39">
        <v>98859150</v>
      </c>
      <c r="P40" s="40">
        <v>9.4769886868447555E-4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1428.55</v>
      </c>
      <c r="F41" s="37">
        <v>1422.55</v>
      </c>
      <c r="G41" s="38">
        <v>1410.05</v>
      </c>
      <c r="H41" s="38">
        <v>1391.55</v>
      </c>
      <c r="I41" s="38">
        <v>1379.05</v>
      </c>
      <c r="J41" s="38">
        <v>1441.05</v>
      </c>
      <c r="K41" s="38">
        <v>1453.55</v>
      </c>
      <c r="L41" s="38">
        <v>1472.05</v>
      </c>
      <c r="M41" s="28">
        <v>1435.05</v>
      </c>
      <c r="N41" s="28">
        <v>1404.05</v>
      </c>
      <c r="O41" s="39">
        <v>3062125</v>
      </c>
      <c r="P41" s="40">
        <v>3.7841364526050893E-2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103.05</v>
      </c>
      <c r="F42" s="37">
        <v>102.68333333333332</v>
      </c>
      <c r="G42" s="38">
        <v>101.71666666666664</v>
      </c>
      <c r="H42" s="38">
        <v>100.38333333333331</v>
      </c>
      <c r="I42" s="38">
        <v>99.416666666666629</v>
      </c>
      <c r="J42" s="38">
        <v>104.01666666666665</v>
      </c>
      <c r="K42" s="38">
        <v>104.98333333333332</v>
      </c>
      <c r="L42" s="38">
        <v>106.31666666666666</v>
      </c>
      <c r="M42" s="28">
        <v>103.65</v>
      </c>
      <c r="N42" s="28">
        <v>101.35</v>
      </c>
      <c r="O42" s="39">
        <v>95811300</v>
      </c>
      <c r="P42" s="40">
        <v>-3.7340358513258121E-2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579.70000000000005</v>
      </c>
      <c r="F43" s="37">
        <v>579.75000000000011</v>
      </c>
      <c r="G43" s="38">
        <v>576.6500000000002</v>
      </c>
      <c r="H43" s="38">
        <v>573.60000000000014</v>
      </c>
      <c r="I43" s="38">
        <v>570.50000000000023</v>
      </c>
      <c r="J43" s="38">
        <v>582.80000000000018</v>
      </c>
      <c r="K43" s="38">
        <v>585.90000000000009</v>
      </c>
      <c r="L43" s="38">
        <v>588.95000000000016</v>
      </c>
      <c r="M43" s="28">
        <v>582.85</v>
      </c>
      <c r="N43" s="28">
        <v>576.70000000000005</v>
      </c>
      <c r="O43" s="39">
        <v>9359900</v>
      </c>
      <c r="P43" s="40">
        <v>1.0450065312908206E-2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787.25</v>
      </c>
      <c r="F44" s="37">
        <v>779.94999999999993</v>
      </c>
      <c r="G44" s="38">
        <v>771.44999999999982</v>
      </c>
      <c r="H44" s="38">
        <v>755.64999999999986</v>
      </c>
      <c r="I44" s="38">
        <v>747.14999999999975</v>
      </c>
      <c r="J44" s="38">
        <v>795.74999999999989</v>
      </c>
      <c r="K44" s="38">
        <v>804.25000000000011</v>
      </c>
      <c r="L44" s="38">
        <v>820.05</v>
      </c>
      <c r="M44" s="28">
        <v>788.45</v>
      </c>
      <c r="N44" s="28">
        <v>764.15</v>
      </c>
      <c r="O44" s="39">
        <v>8402000</v>
      </c>
      <c r="P44" s="40">
        <v>-3.2696292885102465E-2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761.25</v>
      </c>
      <c r="F45" s="37">
        <v>760.06666666666661</v>
      </c>
      <c r="G45" s="38">
        <v>755.48333333333323</v>
      </c>
      <c r="H45" s="38">
        <v>749.71666666666658</v>
      </c>
      <c r="I45" s="38">
        <v>745.13333333333321</v>
      </c>
      <c r="J45" s="38">
        <v>765.83333333333326</v>
      </c>
      <c r="K45" s="38">
        <v>770.41666666666674</v>
      </c>
      <c r="L45" s="38">
        <v>776.18333333333328</v>
      </c>
      <c r="M45" s="28">
        <v>764.65</v>
      </c>
      <c r="N45" s="28">
        <v>754.3</v>
      </c>
      <c r="O45" s="39">
        <v>41176800</v>
      </c>
      <c r="P45" s="40">
        <v>-1.0162369544862866E-2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75.7</v>
      </c>
      <c r="F46" s="37">
        <v>74.966666666666669</v>
      </c>
      <c r="G46" s="38">
        <v>73.983333333333334</v>
      </c>
      <c r="H46" s="38">
        <v>72.266666666666666</v>
      </c>
      <c r="I46" s="38">
        <v>71.283333333333331</v>
      </c>
      <c r="J46" s="38">
        <v>76.683333333333337</v>
      </c>
      <c r="K46" s="38">
        <v>77.666666666666686</v>
      </c>
      <c r="L46" s="38">
        <v>79.38333333333334</v>
      </c>
      <c r="M46" s="28">
        <v>75.95</v>
      </c>
      <c r="N46" s="28">
        <v>73.25</v>
      </c>
      <c r="O46" s="39">
        <v>100149000</v>
      </c>
      <c r="P46" s="40">
        <v>1.1345562506627081E-2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232.25</v>
      </c>
      <c r="F47" s="37">
        <v>229.86666666666667</v>
      </c>
      <c r="G47" s="38">
        <v>225.38333333333335</v>
      </c>
      <c r="H47" s="38">
        <v>218.51666666666668</v>
      </c>
      <c r="I47" s="38">
        <v>214.03333333333336</v>
      </c>
      <c r="J47" s="38">
        <v>236.73333333333335</v>
      </c>
      <c r="K47" s="38">
        <v>241.2166666666667</v>
      </c>
      <c r="L47" s="38">
        <v>248.08333333333334</v>
      </c>
      <c r="M47" s="28">
        <v>234.35</v>
      </c>
      <c r="N47" s="28">
        <v>223</v>
      </c>
      <c r="O47" s="39">
        <v>31875700</v>
      </c>
      <c r="P47" s="40">
        <v>-1.5905701910104382E-2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18888.900000000001</v>
      </c>
      <c r="F48" s="37">
        <v>18929.266666666666</v>
      </c>
      <c r="G48" s="38">
        <v>18763.583333333332</v>
      </c>
      <c r="H48" s="38">
        <v>18638.266666666666</v>
      </c>
      <c r="I48" s="38">
        <v>18472.583333333332</v>
      </c>
      <c r="J48" s="38">
        <v>19054.583333333332</v>
      </c>
      <c r="K48" s="38">
        <v>19220.266666666666</v>
      </c>
      <c r="L48" s="38">
        <v>19345.583333333332</v>
      </c>
      <c r="M48" s="28">
        <v>19094.95</v>
      </c>
      <c r="N48" s="28">
        <v>18803.95</v>
      </c>
      <c r="O48" s="39">
        <v>177050</v>
      </c>
      <c r="P48" s="40">
        <v>-2.0470262793914246E-2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335.5</v>
      </c>
      <c r="F49" s="37">
        <v>335.76666666666665</v>
      </c>
      <c r="G49" s="38">
        <v>333.18333333333328</v>
      </c>
      <c r="H49" s="38">
        <v>330.86666666666662</v>
      </c>
      <c r="I49" s="38">
        <v>328.28333333333325</v>
      </c>
      <c r="J49" s="38">
        <v>338.08333333333331</v>
      </c>
      <c r="K49" s="38">
        <v>340.66666666666669</v>
      </c>
      <c r="L49" s="38">
        <v>342.98333333333335</v>
      </c>
      <c r="M49" s="28">
        <v>338.35</v>
      </c>
      <c r="N49" s="28">
        <v>333.45</v>
      </c>
      <c r="O49" s="39">
        <v>15651000</v>
      </c>
      <c r="P49" s="40">
        <v>7.9990725712960811E-3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4318.3999999999996</v>
      </c>
      <c r="F50" s="37">
        <v>4334.8166666666666</v>
      </c>
      <c r="G50" s="38">
        <v>4288.6333333333332</v>
      </c>
      <c r="H50" s="38">
        <v>4258.8666666666668</v>
      </c>
      <c r="I50" s="38">
        <v>4212.6833333333334</v>
      </c>
      <c r="J50" s="38">
        <v>4364.583333333333</v>
      </c>
      <c r="K50" s="38">
        <v>4410.7666666666655</v>
      </c>
      <c r="L50" s="38">
        <v>4440.5333333333328</v>
      </c>
      <c r="M50" s="28">
        <v>4381</v>
      </c>
      <c r="N50" s="28">
        <v>4305.05</v>
      </c>
      <c r="O50" s="39">
        <v>1595800</v>
      </c>
      <c r="P50" s="40">
        <v>4.0558163797600418E-2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264.5</v>
      </c>
      <c r="F51" s="37">
        <v>261.90000000000003</v>
      </c>
      <c r="G51" s="38">
        <v>258.80000000000007</v>
      </c>
      <c r="H51" s="38">
        <v>253.10000000000002</v>
      </c>
      <c r="I51" s="38">
        <v>250.00000000000006</v>
      </c>
      <c r="J51" s="38">
        <v>267.60000000000008</v>
      </c>
      <c r="K51" s="38">
        <v>270.7000000000001</v>
      </c>
      <c r="L51" s="38">
        <v>276.40000000000009</v>
      </c>
      <c r="M51" s="28">
        <v>265</v>
      </c>
      <c r="N51" s="28">
        <v>256.2</v>
      </c>
      <c r="O51" s="39">
        <v>8064000</v>
      </c>
      <c r="P51" s="40">
        <v>2.9885057471264367E-2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300.35000000000002</v>
      </c>
      <c r="F52" s="37">
        <v>299.01666666666671</v>
      </c>
      <c r="G52" s="38">
        <v>296.73333333333341</v>
      </c>
      <c r="H52" s="38">
        <v>293.11666666666667</v>
      </c>
      <c r="I52" s="38">
        <v>290.83333333333337</v>
      </c>
      <c r="J52" s="38">
        <v>302.63333333333344</v>
      </c>
      <c r="K52" s="38">
        <v>304.91666666666674</v>
      </c>
      <c r="L52" s="38">
        <v>308.53333333333347</v>
      </c>
      <c r="M52" s="28">
        <v>301.3</v>
      </c>
      <c r="N52" s="28">
        <v>295.39999999999998</v>
      </c>
      <c r="O52" s="39">
        <v>43081200</v>
      </c>
      <c r="P52" s="40">
        <v>-2.3135121615706872E-3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563.20000000000005</v>
      </c>
      <c r="F53" s="37">
        <v>561.94999999999993</v>
      </c>
      <c r="G53" s="38">
        <v>552.64999999999986</v>
      </c>
      <c r="H53" s="38">
        <v>542.09999999999991</v>
      </c>
      <c r="I53" s="38">
        <v>532.79999999999984</v>
      </c>
      <c r="J53" s="38">
        <v>572.49999999999989</v>
      </c>
      <c r="K53" s="38">
        <v>581.79999999999984</v>
      </c>
      <c r="L53" s="38">
        <v>592.34999999999991</v>
      </c>
      <c r="M53" s="28">
        <v>571.25</v>
      </c>
      <c r="N53" s="28">
        <v>551.4</v>
      </c>
      <c r="O53" s="39">
        <v>3873675</v>
      </c>
      <c r="P53" s="40">
        <v>-2.2632226322263221E-2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284.7</v>
      </c>
      <c r="F54" s="37">
        <v>285.61666666666667</v>
      </c>
      <c r="G54" s="38">
        <v>282.18333333333334</v>
      </c>
      <c r="H54" s="38">
        <v>279.66666666666669</v>
      </c>
      <c r="I54" s="38">
        <v>276.23333333333335</v>
      </c>
      <c r="J54" s="38">
        <v>288.13333333333333</v>
      </c>
      <c r="K54" s="38">
        <v>291.56666666666672</v>
      </c>
      <c r="L54" s="38">
        <v>294.08333333333331</v>
      </c>
      <c r="M54" s="28">
        <v>289.05</v>
      </c>
      <c r="N54" s="28">
        <v>283.10000000000002</v>
      </c>
      <c r="O54" s="39">
        <v>4540500</v>
      </c>
      <c r="P54" s="40">
        <v>5.4336468129571575E-2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841</v>
      </c>
      <c r="F55" s="37">
        <v>844</v>
      </c>
      <c r="G55" s="38">
        <v>834.9</v>
      </c>
      <c r="H55" s="38">
        <v>828.8</v>
      </c>
      <c r="I55" s="38">
        <v>819.69999999999993</v>
      </c>
      <c r="J55" s="38">
        <v>850.1</v>
      </c>
      <c r="K55" s="38">
        <v>859.19999999999993</v>
      </c>
      <c r="L55" s="38">
        <v>865.30000000000007</v>
      </c>
      <c r="M55" s="28">
        <v>853.1</v>
      </c>
      <c r="N55" s="28">
        <v>837.9</v>
      </c>
      <c r="O55" s="39">
        <v>11380000</v>
      </c>
      <c r="P55" s="40">
        <v>-2.5997646303626831E-2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925</v>
      </c>
      <c r="F56" s="37">
        <v>917.1</v>
      </c>
      <c r="G56" s="38">
        <v>907.95</v>
      </c>
      <c r="H56" s="38">
        <v>890.9</v>
      </c>
      <c r="I56" s="38">
        <v>881.75</v>
      </c>
      <c r="J56" s="38">
        <v>934.15000000000009</v>
      </c>
      <c r="K56" s="38">
        <v>943.3</v>
      </c>
      <c r="L56" s="38">
        <v>960.35000000000014</v>
      </c>
      <c r="M56" s="28">
        <v>926.25</v>
      </c>
      <c r="N56" s="28">
        <v>900.05</v>
      </c>
      <c r="O56" s="39">
        <v>14140750</v>
      </c>
      <c r="P56" s="40">
        <v>-1.6634272024589794E-2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231.45</v>
      </c>
      <c r="F57" s="37">
        <v>230.68333333333331</v>
      </c>
      <c r="G57" s="38">
        <v>229.61666666666662</v>
      </c>
      <c r="H57" s="38">
        <v>227.7833333333333</v>
      </c>
      <c r="I57" s="38">
        <v>226.71666666666661</v>
      </c>
      <c r="J57" s="38">
        <v>232.51666666666662</v>
      </c>
      <c r="K57" s="38">
        <v>233.58333333333329</v>
      </c>
      <c r="L57" s="38">
        <v>235.41666666666663</v>
      </c>
      <c r="M57" s="28">
        <v>231.75</v>
      </c>
      <c r="N57" s="28">
        <v>228.85</v>
      </c>
      <c r="O57" s="39">
        <v>41739600</v>
      </c>
      <c r="P57" s="40">
        <v>2.8254288597376388E-3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3989.65</v>
      </c>
      <c r="F58" s="37">
        <v>3937.8166666666671</v>
      </c>
      <c r="G58" s="38">
        <v>3864.6833333333343</v>
      </c>
      <c r="H58" s="38">
        <v>3739.7166666666672</v>
      </c>
      <c r="I58" s="38">
        <v>3666.5833333333344</v>
      </c>
      <c r="J58" s="38">
        <v>4062.7833333333342</v>
      </c>
      <c r="K58" s="38">
        <v>4135.9166666666661</v>
      </c>
      <c r="L58" s="38">
        <v>4260.8833333333341</v>
      </c>
      <c r="M58" s="28">
        <v>4010.95</v>
      </c>
      <c r="N58" s="28">
        <v>3812.85</v>
      </c>
      <c r="O58" s="39">
        <v>871950</v>
      </c>
      <c r="P58" s="40">
        <v>7.1520737327188943E-2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1552.25</v>
      </c>
      <c r="F59" s="37">
        <v>1557.95</v>
      </c>
      <c r="G59" s="38">
        <v>1543.8500000000001</v>
      </c>
      <c r="H59" s="38">
        <v>1535.45</v>
      </c>
      <c r="I59" s="38">
        <v>1521.3500000000001</v>
      </c>
      <c r="J59" s="38">
        <v>1566.3500000000001</v>
      </c>
      <c r="K59" s="38">
        <v>1580.45</v>
      </c>
      <c r="L59" s="38">
        <v>1588.8500000000001</v>
      </c>
      <c r="M59" s="28">
        <v>1572.05</v>
      </c>
      <c r="N59" s="28">
        <v>1549.55</v>
      </c>
      <c r="O59" s="39">
        <v>1909250</v>
      </c>
      <c r="P59" s="40">
        <v>-4.9252097774534842E-3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609.85</v>
      </c>
      <c r="F60" s="37">
        <v>608.91666666666663</v>
      </c>
      <c r="G60" s="38">
        <v>604.83333333333326</v>
      </c>
      <c r="H60" s="38">
        <v>599.81666666666661</v>
      </c>
      <c r="I60" s="38">
        <v>595.73333333333323</v>
      </c>
      <c r="J60" s="38">
        <v>613.93333333333328</v>
      </c>
      <c r="K60" s="38">
        <v>618.01666666666654</v>
      </c>
      <c r="L60" s="38">
        <v>623.0333333333333</v>
      </c>
      <c r="M60" s="28">
        <v>613</v>
      </c>
      <c r="N60" s="28">
        <v>603.9</v>
      </c>
      <c r="O60" s="39">
        <v>10169000</v>
      </c>
      <c r="P60" s="40">
        <v>5.1398635959276464E-3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934.5</v>
      </c>
      <c r="F61" s="37">
        <v>932.11666666666667</v>
      </c>
      <c r="G61" s="38">
        <v>928.23333333333335</v>
      </c>
      <c r="H61" s="38">
        <v>921.9666666666667</v>
      </c>
      <c r="I61" s="38">
        <v>918.08333333333337</v>
      </c>
      <c r="J61" s="38">
        <v>938.38333333333333</v>
      </c>
      <c r="K61" s="38">
        <v>942.26666666666677</v>
      </c>
      <c r="L61" s="38">
        <v>948.5333333333333</v>
      </c>
      <c r="M61" s="28">
        <v>936</v>
      </c>
      <c r="N61" s="28">
        <v>925.85</v>
      </c>
      <c r="O61" s="39">
        <v>1318800</v>
      </c>
      <c r="P61" s="40">
        <v>1.6729627630868861E-2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296.10000000000002</v>
      </c>
      <c r="F62" s="37">
        <v>294.06666666666666</v>
      </c>
      <c r="G62" s="38">
        <v>290.5333333333333</v>
      </c>
      <c r="H62" s="38">
        <v>284.96666666666664</v>
      </c>
      <c r="I62" s="38">
        <v>281.43333333333328</v>
      </c>
      <c r="J62" s="38">
        <v>299.63333333333333</v>
      </c>
      <c r="K62" s="38">
        <v>303.16666666666674</v>
      </c>
      <c r="L62" s="38">
        <v>308.73333333333335</v>
      </c>
      <c r="M62" s="28">
        <v>297.60000000000002</v>
      </c>
      <c r="N62" s="28">
        <v>288.5</v>
      </c>
      <c r="O62" s="39">
        <v>6052500</v>
      </c>
      <c r="P62" s="40">
        <v>9.1425480119015412E-2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130.5</v>
      </c>
      <c r="F63" s="37">
        <v>130.51666666666665</v>
      </c>
      <c r="G63" s="38">
        <v>129.1333333333333</v>
      </c>
      <c r="H63" s="38">
        <v>127.76666666666665</v>
      </c>
      <c r="I63" s="38">
        <v>126.3833333333333</v>
      </c>
      <c r="J63" s="38">
        <v>131.8833333333333</v>
      </c>
      <c r="K63" s="38">
        <v>133.26666666666662</v>
      </c>
      <c r="L63" s="38">
        <v>134.6333333333333</v>
      </c>
      <c r="M63" s="28">
        <v>131.9</v>
      </c>
      <c r="N63" s="28">
        <v>129.15</v>
      </c>
      <c r="O63" s="39">
        <v>22720000</v>
      </c>
      <c r="P63" s="40">
        <v>1.5418994413407822E-2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1496.45</v>
      </c>
      <c r="F64" s="37">
        <v>1497.5</v>
      </c>
      <c r="G64" s="38">
        <v>1484</v>
      </c>
      <c r="H64" s="38">
        <v>1471.55</v>
      </c>
      <c r="I64" s="38">
        <v>1458.05</v>
      </c>
      <c r="J64" s="38">
        <v>1509.95</v>
      </c>
      <c r="K64" s="38">
        <v>1523.45</v>
      </c>
      <c r="L64" s="38">
        <v>1535.9</v>
      </c>
      <c r="M64" s="28">
        <v>1511</v>
      </c>
      <c r="N64" s="28">
        <v>1485.05</v>
      </c>
      <c r="O64" s="39">
        <v>2919000</v>
      </c>
      <c r="P64" s="40">
        <v>2.6371308016877638E-2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522.65</v>
      </c>
      <c r="F65" s="37">
        <v>523.33333333333337</v>
      </c>
      <c r="G65" s="38">
        <v>520.41666666666674</v>
      </c>
      <c r="H65" s="38">
        <v>518.18333333333339</v>
      </c>
      <c r="I65" s="38">
        <v>515.26666666666677</v>
      </c>
      <c r="J65" s="38">
        <v>525.56666666666672</v>
      </c>
      <c r="K65" s="38">
        <v>528.48333333333346</v>
      </c>
      <c r="L65" s="38">
        <v>530.7166666666667</v>
      </c>
      <c r="M65" s="28">
        <v>526.25</v>
      </c>
      <c r="N65" s="28">
        <v>521.1</v>
      </c>
      <c r="O65" s="39">
        <v>14281250</v>
      </c>
      <c r="P65" s="40">
        <v>4.3951023391812866E-2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2038.75</v>
      </c>
      <c r="F66" s="37">
        <v>2040.7666666666667</v>
      </c>
      <c r="G66" s="38">
        <v>2019.5333333333333</v>
      </c>
      <c r="H66" s="38">
        <v>2000.3166666666666</v>
      </c>
      <c r="I66" s="38">
        <v>1979.0833333333333</v>
      </c>
      <c r="J66" s="38">
        <v>2059.9833333333336</v>
      </c>
      <c r="K66" s="38">
        <v>2081.2166666666662</v>
      </c>
      <c r="L66" s="38">
        <v>2100.4333333333334</v>
      </c>
      <c r="M66" s="28">
        <v>2062</v>
      </c>
      <c r="N66" s="28">
        <v>2021.55</v>
      </c>
      <c r="O66" s="39">
        <v>2184500</v>
      </c>
      <c r="P66" s="40">
        <v>-1.4437175727498308E-2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1871.5</v>
      </c>
      <c r="F67" s="37">
        <v>1867.0333333333335</v>
      </c>
      <c r="G67" s="38">
        <v>1856.616666666667</v>
      </c>
      <c r="H67" s="38">
        <v>1841.7333333333336</v>
      </c>
      <c r="I67" s="38">
        <v>1831.3166666666671</v>
      </c>
      <c r="J67" s="38">
        <v>1881.916666666667</v>
      </c>
      <c r="K67" s="38">
        <v>1892.3333333333335</v>
      </c>
      <c r="L67" s="38">
        <v>1907.2166666666669</v>
      </c>
      <c r="M67" s="28">
        <v>1877.45</v>
      </c>
      <c r="N67" s="28">
        <v>1852.15</v>
      </c>
      <c r="O67" s="39">
        <v>1893500</v>
      </c>
      <c r="P67" s="40">
        <v>-2.8351507376523411E-2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193.35</v>
      </c>
      <c r="F68" s="37">
        <v>192.65</v>
      </c>
      <c r="G68" s="38">
        <v>191.70000000000002</v>
      </c>
      <c r="H68" s="38">
        <v>190.05</v>
      </c>
      <c r="I68" s="38">
        <v>189.10000000000002</v>
      </c>
      <c r="J68" s="38">
        <v>194.3</v>
      </c>
      <c r="K68" s="38">
        <v>195.25</v>
      </c>
      <c r="L68" s="38">
        <v>196.9</v>
      </c>
      <c r="M68" s="28">
        <v>193.6</v>
      </c>
      <c r="N68" s="28">
        <v>191</v>
      </c>
      <c r="O68" s="39">
        <v>16671200</v>
      </c>
      <c r="P68" s="40">
        <v>-3.3755274261603373E-2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3265.65</v>
      </c>
      <c r="F69" s="37">
        <v>3232.6833333333329</v>
      </c>
      <c r="G69" s="38">
        <v>3189.1166666666659</v>
      </c>
      <c r="H69" s="38">
        <v>3112.583333333333</v>
      </c>
      <c r="I69" s="38">
        <v>3069.016666666666</v>
      </c>
      <c r="J69" s="38">
        <v>3309.2166666666658</v>
      </c>
      <c r="K69" s="38">
        <v>3352.7833333333324</v>
      </c>
      <c r="L69" s="38">
        <v>3429.3166666666657</v>
      </c>
      <c r="M69" s="28">
        <v>3276.25</v>
      </c>
      <c r="N69" s="28">
        <v>3156.15</v>
      </c>
      <c r="O69" s="39">
        <v>2812350</v>
      </c>
      <c r="P69" s="40">
        <v>3.8323087999113915E-2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2975.55</v>
      </c>
      <c r="F70" s="37">
        <v>2990.9833333333336</v>
      </c>
      <c r="G70" s="38">
        <v>2926.0166666666673</v>
      </c>
      <c r="H70" s="38">
        <v>2876.4833333333336</v>
      </c>
      <c r="I70" s="38">
        <v>2811.5166666666673</v>
      </c>
      <c r="J70" s="38">
        <v>3040.5166666666673</v>
      </c>
      <c r="K70" s="38">
        <v>3105.4833333333336</v>
      </c>
      <c r="L70" s="38">
        <v>3155.0166666666673</v>
      </c>
      <c r="M70" s="28">
        <v>3055.95</v>
      </c>
      <c r="N70" s="28">
        <v>2941.45</v>
      </c>
      <c r="O70" s="39">
        <v>878750</v>
      </c>
      <c r="P70" s="40">
        <v>-3.6848072562358277E-3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424.25</v>
      </c>
      <c r="F71" s="37">
        <v>422.16666666666669</v>
      </c>
      <c r="G71" s="38">
        <v>417.83333333333337</v>
      </c>
      <c r="H71" s="38">
        <v>411.41666666666669</v>
      </c>
      <c r="I71" s="38">
        <v>407.08333333333337</v>
      </c>
      <c r="J71" s="38">
        <v>428.58333333333337</v>
      </c>
      <c r="K71" s="38">
        <v>432.91666666666674</v>
      </c>
      <c r="L71" s="38">
        <v>439.33333333333337</v>
      </c>
      <c r="M71" s="28">
        <v>426.5</v>
      </c>
      <c r="N71" s="28">
        <v>415.75</v>
      </c>
      <c r="O71" s="39">
        <v>35988150</v>
      </c>
      <c r="P71" s="40">
        <v>2.1114232209737828E-2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4916.55</v>
      </c>
      <c r="F72" s="37">
        <v>4897.7166666666662</v>
      </c>
      <c r="G72" s="38">
        <v>4873.6833333333325</v>
      </c>
      <c r="H72" s="38">
        <v>4830.8166666666666</v>
      </c>
      <c r="I72" s="38">
        <v>4806.7833333333328</v>
      </c>
      <c r="J72" s="38">
        <v>4940.5833333333321</v>
      </c>
      <c r="K72" s="38">
        <v>4964.6166666666668</v>
      </c>
      <c r="L72" s="38">
        <v>5007.4833333333318</v>
      </c>
      <c r="M72" s="28">
        <v>4921.75</v>
      </c>
      <c r="N72" s="28">
        <v>4854.8500000000004</v>
      </c>
      <c r="O72" s="39">
        <v>2815750</v>
      </c>
      <c r="P72" s="40">
        <v>-2.0438337102104714E-2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3260.2</v>
      </c>
      <c r="F73" s="37">
        <v>3251.3333333333335</v>
      </c>
      <c r="G73" s="38">
        <v>3224.416666666667</v>
      </c>
      <c r="H73" s="38">
        <v>3188.6333333333337</v>
      </c>
      <c r="I73" s="38">
        <v>3161.7166666666672</v>
      </c>
      <c r="J73" s="38">
        <v>3287.1166666666668</v>
      </c>
      <c r="K73" s="38">
        <v>3314.0333333333338</v>
      </c>
      <c r="L73" s="38">
        <v>3349.8166666666666</v>
      </c>
      <c r="M73" s="28">
        <v>3278.25</v>
      </c>
      <c r="N73" s="28">
        <v>3215.55</v>
      </c>
      <c r="O73" s="39">
        <v>3181325</v>
      </c>
      <c r="P73" s="40">
        <v>1.4396518051448022E-2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1983.95</v>
      </c>
      <c r="F74" s="37">
        <v>1989.5</v>
      </c>
      <c r="G74" s="38">
        <v>1965.2</v>
      </c>
      <c r="H74" s="38">
        <v>1946.45</v>
      </c>
      <c r="I74" s="38">
        <v>1922.15</v>
      </c>
      <c r="J74" s="38">
        <v>2008.25</v>
      </c>
      <c r="K74" s="38">
        <v>2032.5500000000002</v>
      </c>
      <c r="L74" s="38">
        <v>2051.3000000000002</v>
      </c>
      <c r="M74" s="28">
        <v>2013.8</v>
      </c>
      <c r="N74" s="28">
        <v>1970.75</v>
      </c>
      <c r="O74" s="39">
        <v>1582350</v>
      </c>
      <c r="P74" s="40">
        <v>-1.184956208140134E-2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187.5</v>
      </c>
      <c r="F75" s="37">
        <v>188.36666666666667</v>
      </c>
      <c r="G75" s="38">
        <v>186.18333333333334</v>
      </c>
      <c r="H75" s="38">
        <v>184.86666666666667</v>
      </c>
      <c r="I75" s="38">
        <v>182.68333333333334</v>
      </c>
      <c r="J75" s="38">
        <v>189.68333333333334</v>
      </c>
      <c r="K75" s="38">
        <v>191.86666666666667</v>
      </c>
      <c r="L75" s="38">
        <v>193.18333333333334</v>
      </c>
      <c r="M75" s="28">
        <v>190.55</v>
      </c>
      <c r="N75" s="28">
        <v>187.05</v>
      </c>
      <c r="O75" s="39">
        <v>20408400</v>
      </c>
      <c r="P75" s="40">
        <v>5.2152932442464738E-2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131.69999999999999</v>
      </c>
      <c r="F76" s="37">
        <v>131.46666666666667</v>
      </c>
      <c r="G76" s="38">
        <v>130.53333333333333</v>
      </c>
      <c r="H76" s="38">
        <v>129.36666666666667</v>
      </c>
      <c r="I76" s="38">
        <v>128.43333333333334</v>
      </c>
      <c r="J76" s="38">
        <v>132.63333333333333</v>
      </c>
      <c r="K76" s="38">
        <v>133.56666666666666</v>
      </c>
      <c r="L76" s="38">
        <v>134.73333333333332</v>
      </c>
      <c r="M76" s="28">
        <v>132.4</v>
      </c>
      <c r="N76" s="28">
        <v>130.30000000000001</v>
      </c>
      <c r="O76" s="39">
        <v>62655000</v>
      </c>
      <c r="P76" s="40">
        <v>-2.5507426705031495E-2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109.85</v>
      </c>
      <c r="F77" s="37">
        <v>109.85000000000001</v>
      </c>
      <c r="G77" s="38">
        <v>109.20000000000002</v>
      </c>
      <c r="H77" s="38">
        <v>108.55000000000001</v>
      </c>
      <c r="I77" s="38">
        <v>107.90000000000002</v>
      </c>
      <c r="J77" s="38">
        <v>110.50000000000001</v>
      </c>
      <c r="K77" s="38">
        <v>111.15000000000002</v>
      </c>
      <c r="L77" s="38">
        <v>111.80000000000001</v>
      </c>
      <c r="M77" s="28">
        <v>110.5</v>
      </c>
      <c r="N77" s="28">
        <v>109.2</v>
      </c>
      <c r="O77" s="39">
        <v>68597550</v>
      </c>
      <c r="P77" s="40">
        <v>2.6142896249657814E-2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505.75</v>
      </c>
      <c r="F78" s="37">
        <v>501.73333333333335</v>
      </c>
      <c r="G78" s="38">
        <v>494.81666666666672</v>
      </c>
      <c r="H78" s="38">
        <v>483.88333333333338</v>
      </c>
      <c r="I78" s="38">
        <v>476.96666666666675</v>
      </c>
      <c r="J78" s="38">
        <v>512.66666666666674</v>
      </c>
      <c r="K78" s="38">
        <v>519.58333333333326</v>
      </c>
      <c r="L78" s="38">
        <v>530.51666666666665</v>
      </c>
      <c r="M78" s="28">
        <v>508.65</v>
      </c>
      <c r="N78" s="28">
        <v>490.8</v>
      </c>
      <c r="O78" s="39">
        <v>7743000</v>
      </c>
      <c r="P78" s="40">
        <v>-9.0925960289478559E-3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44.4</v>
      </c>
      <c r="F79" s="37">
        <v>44.416666666666664</v>
      </c>
      <c r="G79" s="38">
        <v>43.833333333333329</v>
      </c>
      <c r="H79" s="38">
        <v>43.266666666666666</v>
      </c>
      <c r="I79" s="38">
        <v>42.68333333333333</v>
      </c>
      <c r="J79" s="38">
        <v>44.983333333333327</v>
      </c>
      <c r="K79" s="38">
        <v>45.566666666666656</v>
      </c>
      <c r="L79" s="38">
        <v>46.133333333333326</v>
      </c>
      <c r="M79" s="28">
        <v>45</v>
      </c>
      <c r="N79" s="28">
        <v>43.85</v>
      </c>
      <c r="O79" s="39">
        <v>145012500</v>
      </c>
      <c r="P79" s="40">
        <v>-1.5278838808250574E-2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544.9</v>
      </c>
      <c r="F80" s="37">
        <v>544.93333333333328</v>
      </c>
      <c r="G80" s="38">
        <v>540.01666666666654</v>
      </c>
      <c r="H80" s="38">
        <v>535.13333333333321</v>
      </c>
      <c r="I80" s="38">
        <v>530.21666666666647</v>
      </c>
      <c r="J80" s="38">
        <v>549.81666666666661</v>
      </c>
      <c r="K80" s="38">
        <v>554.73333333333335</v>
      </c>
      <c r="L80" s="38">
        <v>559.61666666666667</v>
      </c>
      <c r="M80" s="28">
        <v>549.85</v>
      </c>
      <c r="N80" s="28">
        <v>540.04999999999995</v>
      </c>
      <c r="O80" s="39">
        <v>8011900</v>
      </c>
      <c r="P80" s="40">
        <v>1.3651315789473685E-2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973</v>
      </c>
      <c r="F81" s="37">
        <v>974.33333333333337</v>
      </c>
      <c r="G81" s="38">
        <v>967.66666666666674</v>
      </c>
      <c r="H81" s="38">
        <v>962.33333333333337</v>
      </c>
      <c r="I81" s="38">
        <v>955.66666666666674</v>
      </c>
      <c r="J81" s="38">
        <v>979.66666666666674</v>
      </c>
      <c r="K81" s="38">
        <v>986.33333333333348</v>
      </c>
      <c r="L81" s="38">
        <v>991.66666666666674</v>
      </c>
      <c r="M81" s="28">
        <v>981</v>
      </c>
      <c r="N81" s="28">
        <v>969</v>
      </c>
      <c r="O81" s="39">
        <v>6910000</v>
      </c>
      <c r="P81" s="40">
        <v>8.9064096948459626E-3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1308.8499999999999</v>
      </c>
      <c r="F82" s="37">
        <v>1303.9333333333334</v>
      </c>
      <c r="G82" s="38">
        <v>1290.8666666666668</v>
      </c>
      <c r="H82" s="38">
        <v>1272.8833333333334</v>
      </c>
      <c r="I82" s="38">
        <v>1259.8166666666668</v>
      </c>
      <c r="J82" s="38">
        <v>1321.9166666666667</v>
      </c>
      <c r="K82" s="38">
        <v>1334.9833333333333</v>
      </c>
      <c r="L82" s="38">
        <v>1352.9666666666667</v>
      </c>
      <c r="M82" s="28">
        <v>1317</v>
      </c>
      <c r="N82" s="28">
        <v>1285.95</v>
      </c>
      <c r="O82" s="39">
        <v>5300600</v>
      </c>
      <c r="P82" s="40">
        <v>2.0872554636981254E-2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301.7</v>
      </c>
      <c r="F83" s="37">
        <v>299.63333333333327</v>
      </c>
      <c r="G83" s="38">
        <v>296.86666666666656</v>
      </c>
      <c r="H83" s="38">
        <v>292.0333333333333</v>
      </c>
      <c r="I83" s="38">
        <v>289.26666666666659</v>
      </c>
      <c r="J83" s="38">
        <v>304.46666666666653</v>
      </c>
      <c r="K83" s="38">
        <v>307.23333333333329</v>
      </c>
      <c r="L83" s="38">
        <v>312.06666666666649</v>
      </c>
      <c r="M83" s="28">
        <v>302.39999999999998</v>
      </c>
      <c r="N83" s="28">
        <v>294.8</v>
      </c>
      <c r="O83" s="39">
        <v>7362000</v>
      </c>
      <c r="P83" s="40">
        <v>5.1884216275259422E-3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1709.85</v>
      </c>
      <c r="F84" s="37">
        <v>1718.3333333333333</v>
      </c>
      <c r="G84" s="38">
        <v>1695.0166666666664</v>
      </c>
      <c r="H84" s="38">
        <v>1680.1833333333332</v>
      </c>
      <c r="I84" s="38">
        <v>1656.8666666666663</v>
      </c>
      <c r="J84" s="38">
        <v>1733.1666666666665</v>
      </c>
      <c r="K84" s="38">
        <v>1756.4833333333336</v>
      </c>
      <c r="L84" s="38">
        <v>1771.3166666666666</v>
      </c>
      <c r="M84" s="28">
        <v>1741.65</v>
      </c>
      <c r="N84" s="28">
        <v>1703.5</v>
      </c>
      <c r="O84" s="39">
        <v>12318175</v>
      </c>
      <c r="P84" s="40">
        <v>6.5595404440304305E-3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469.25</v>
      </c>
      <c r="F85" s="37">
        <v>471.73333333333335</v>
      </c>
      <c r="G85" s="38">
        <v>465.06666666666672</v>
      </c>
      <c r="H85" s="38">
        <v>460.88333333333338</v>
      </c>
      <c r="I85" s="38">
        <v>454.21666666666675</v>
      </c>
      <c r="J85" s="38">
        <v>475.91666666666669</v>
      </c>
      <c r="K85" s="38">
        <v>482.58333333333331</v>
      </c>
      <c r="L85" s="38">
        <v>486.76666666666665</v>
      </c>
      <c r="M85" s="28">
        <v>478.4</v>
      </c>
      <c r="N85" s="28">
        <v>467.55</v>
      </c>
      <c r="O85" s="39">
        <v>5295000</v>
      </c>
      <c r="P85" s="40">
        <v>-4.7192071731949034E-4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2837.9</v>
      </c>
      <c r="F86" s="37">
        <v>2837.1833333333329</v>
      </c>
      <c r="G86" s="38">
        <v>2814.3666666666659</v>
      </c>
      <c r="H86" s="38">
        <v>2790.833333333333</v>
      </c>
      <c r="I86" s="38">
        <v>2768.016666666666</v>
      </c>
      <c r="J86" s="38">
        <v>2860.7166666666658</v>
      </c>
      <c r="K86" s="38">
        <v>2883.5333333333324</v>
      </c>
      <c r="L86" s="38">
        <v>2907.0666666666657</v>
      </c>
      <c r="M86" s="28">
        <v>2860</v>
      </c>
      <c r="N86" s="28">
        <v>2813.65</v>
      </c>
      <c r="O86" s="39">
        <v>2959800</v>
      </c>
      <c r="P86" s="40">
        <v>-9.0397750100441945E-3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1211.3</v>
      </c>
      <c r="F87" s="37">
        <v>1213.3333333333333</v>
      </c>
      <c r="G87" s="38">
        <v>1204.0666666666666</v>
      </c>
      <c r="H87" s="38">
        <v>1196.8333333333333</v>
      </c>
      <c r="I87" s="38">
        <v>1187.5666666666666</v>
      </c>
      <c r="J87" s="38">
        <v>1220.5666666666666</v>
      </c>
      <c r="K87" s="38">
        <v>1229.8333333333335</v>
      </c>
      <c r="L87" s="38">
        <v>1237.0666666666666</v>
      </c>
      <c r="M87" s="28">
        <v>1222.5999999999999</v>
      </c>
      <c r="N87" s="28">
        <v>1206.0999999999999</v>
      </c>
      <c r="O87" s="39">
        <v>5163000</v>
      </c>
      <c r="P87" s="40">
        <v>0.16257599639720782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1064.9000000000001</v>
      </c>
      <c r="F88" s="37">
        <v>1059.9666666666669</v>
      </c>
      <c r="G88" s="38">
        <v>1052.9833333333338</v>
      </c>
      <c r="H88" s="38">
        <v>1041.0666666666668</v>
      </c>
      <c r="I88" s="38">
        <v>1034.0833333333337</v>
      </c>
      <c r="J88" s="38">
        <v>1071.8833333333339</v>
      </c>
      <c r="K88" s="38">
        <v>1078.866666666667</v>
      </c>
      <c r="L88" s="38">
        <v>1090.783333333334</v>
      </c>
      <c r="M88" s="28">
        <v>1066.95</v>
      </c>
      <c r="N88" s="28">
        <v>1048.05</v>
      </c>
      <c r="O88" s="39">
        <v>11548600</v>
      </c>
      <c r="P88" s="40">
        <v>-4.170539033457249E-2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2733.35</v>
      </c>
      <c r="F89" s="37">
        <v>2741.4</v>
      </c>
      <c r="G89" s="38">
        <v>2721.25</v>
      </c>
      <c r="H89" s="38">
        <v>2709.15</v>
      </c>
      <c r="I89" s="38">
        <v>2689</v>
      </c>
      <c r="J89" s="38">
        <v>2753.5</v>
      </c>
      <c r="K89" s="38">
        <v>2773.6500000000005</v>
      </c>
      <c r="L89" s="38">
        <v>2785.75</v>
      </c>
      <c r="M89" s="28">
        <v>2761.55</v>
      </c>
      <c r="N89" s="28">
        <v>2729.3</v>
      </c>
      <c r="O89" s="39">
        <v>20014800</v>
      </c>
      <c r="P89" s="40">
        <v>1.0037394213737453E-2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1811.7</v>
      </c>
      <c r="F90" s="37">
        <v>1810.3500000000001</v>
      </c>
      <c r="G90" s="38">
        <v>1798.1500000000003</v>
      </c>
      <c r="H90" s="38">
        <v>1784.6000000000001</v>
      </c>
      <c r="I90" s="38">
        <v>1772.4000000000003</v>
      </c>
      <c r="J90" s="38">
        <v>1823.9000000000003</v>
      </c>
      <c r="K90" s="38">
        <v>1836.1000000000001</v>
      </c>
      <c r="L90" s="38">
        <v>1849.6500000000003</v>
      </c>
      <c r="M90" s="28">
        <v>1822.55</v>
      </c>
      <c r="N90" s="28">
        <v>1796.8</v>
      </c>
      <c r="O90" s="39">
        <v>2454300</v>
      </c>
      <c r="P90" s="40">
        <v>-2.0474137931034482E-2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1665.3</v>
      </c>
      <c r="F91" s="37">
        <v>1670.1333333333332</v>
      </c>
      <c r="G91" s="38">
        <v>1658.2666666666664</v>
      </c>
      <c r="H91" s="38">
        <v>1651.2333333333331</v>
      </c>
      <c r="I91" s="38">
        <v>1639.3666666666663</v>
      </c>
      <c r="J91" s="38">
        <v>1677.1666666666665</v>
      </c>
      <c r="K91" s="38">
        <v>1689.0333333333333</v>
      </c>
      <c r="L91" s="38">
        <v>1696.0666666666666</v>
      </c>
      <c r="M91" s="28">
        <v>1682</v>
      </c>
      <c r="N91" s="28">
        <v>1663.1</v>
      </c>
      <c r="O91" s="39">
        <v>68042700</v>
      </c>
      <c r="P91" s="40">
        <v>2.7610266633441315E-2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533</v>
      </c>
      <c r="F92" s="37">
        <v>534.4666666666667</v>
      </c>
      <c r="G92" s="38">
        <v>528.53333333333342</v>
      </c>
      <c r="H92" s="38">
        <v>524.06666666666672</v>
      </c>
      <c r="I92" s="38">
        <v>518.13333333333344</v>
      </c>
      <c r="J92" s="38">
        <v>538.93333333333339</v>
      </c>
      <c r="K92" s="38">
        <v>544.86666666666679</v>
      </c>
      <c r="L92" s="38">
        <v>549.33333333333337</v>
      </c>
      <c r="M92" s="28">
        <v>540.4</v>
      </c>
      <c r="N92" s="28">
        <v>530</v>
      </c>
      <c r="O92" s="39">
        <v>15779500</v>
      </c>
      <c r="P92" s="40">
        <v>-1.9011146823497232E-2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2448.85</v>
      </c>
      <c r="F93" s="37">
        <v>2451.2499999999995</v>
      </c>
      <c r="G93" s="38">
        <v>2431.7999999999993</v>
      </c>
      <c r="H93" s="38">
        <v>2414.7499999999995</v>
      </c>
      <c r="I93" s="38">
        <v>2395.2999999999993</v>
      </c>
      <c r="J93" s="38">
        <v>2468.2999999999993</v>
      </c>
      <c r="K93" s="38">
        <v>2487.7499999999991</v>
      </c>
      <c r="L93" s="38">
        <v>2504.7999999999993</v>
      </c>
      <c r="M93" s="28">
        <v>2470.6999999999998</v>
      </c>
      <c r="N93" s="28">
        <v>2434.1999999999998</v>
      </c>
      <c r="O93" s="39">
        <v>3118800</v>
      </c>
      <c r="P93" s="40">
        <v>2.1519111722511544E-2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430.9</v>
      </c>
      <c r="F94" s="37">
        <v>430.45</v>
      </c>
      <c r="G94" s="38">
        <v>428.04999999999995</v>
      </c>
      <c r="H94" s="38">
        <v>425.2</v>
      </c>
      <c r="I94" s="38">
        <v>422.79999999999995</v>
      </c>
      <c r="J94" s="38">
        <v>433.29999999999995</v>
      </c>
      <c r="K94" s="38">
        <v>435.69999999999993</v>
      </c>
      <c r="L94" s="38">
        <v>438.54999999999995</v>
      </c>
      <c r="M94" s="28">
        <v>432.85</v>
      </c>
      <c r="N94" s="28">
        <v>427.6</v>
      </c>
      <c r="O94" s="39">
        <v>24292800</v>
      </c>
      <c r="P94" s="40">
        <v>2.5471307842326103E-2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101.3</v>
      </c>
      <c r="F95" s="37">
        <v>101.68333333333332</v>
      </c>
      <c r="G95" s="38">
        <v>100.26666666666665</v>
      </c>
      <c r="H95" s="38">
        <v>99.233333333333334</v>
      </c>
      <c r="I95" s="38">
        <v>97.816666666666663</v>
      </c>
      <c r="J95" s="38">
        <v>102.71666666666664</v>
      </c>
      <c r="K95" s="38">
        <v>104.1333333333333</v>
      </c>
      <c r="L95" s="38">
        <v>105.16666666666663</v>
      </c>
      <c r="M95" s="28">
        <v>103.1</v>
      </c>
      <c r="N95" s="28">
        <v>100.65</v>
      </c>
      <c r="O95" s="39">
        <v>19113600</v>
      </c>
      <c r="P95" s="40">
        <v>6.8268015170670042E-3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229.2</v>
      </c>
      <c r="F96" s="37">
        <v>228.58333333333334</v>
      </c>
      <c r="G96" s="38">
        <v>227.66666666666669</v>
      </c>
      <c r="H96" s="38">
        <v>226.13333333333335</v>
      </c>
      <c r="I96" s="38">
        <v>225.2166666666667</v>
      </c>
      <c r="J96" s="38">
        <v>230.11666666666667</v>
      </c>
      <c r="K96" s="38">
        <v>231.03333333333336</v>
      </c>
      <c r="L96" s="38">
        <v>232.56666666666666</v>
      </c>
      <c r="M96" s="28">
        <v>229.5</v>
      </c>
      <c r="N96" s="28">
        <v>227.05</v>
      </c>
      <c r="O96" s="39">
        <v>19674900</v>
      </c>
      <c r="P96" s="40">
        <v>-2.5541588660069538E-2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2543.3000000000002</v>
      </c>
      <c r="F97" s="37">
        <v>2545.4</v>
      </c>
      <c r="G97" s="38">
        <v>2531.1000000000004</v>
      </c>
      <c r="H97" s="38">
        <v>2518.9</v>
      </c>
      <c r="I97" s="38">
        <v>2504.6000000000004</v>
      </c>
      <c r="J97" s="38">
        <v>2557.6000000000004</v>
      </c>
      <c r="K97" s="38">
        <v>2571.9000000000005</v>
      </c>
      <c r="L97" s="38">
        <v>2584.1000000000004</v>
      </c>
      <c r="M97" s="28">
        <v>2559.6999999999998</v>
      </c>
      <c r="N97" s="28">
        <v>2533.1999999999998</v>
      </c>
      <c r="O97" s="39">
        <v>8775000</v>
      </c>
      <c r="P97" s="40">
        <v>4.429792932934995E-3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35880.75</v>
      </c>
      <c r="F98" s="37">
        <v>36061.799999999996</v>
      </c>
      <c r="G98" s="38">
        <v>35644.849999999991</v>
      </c>
      <c r="H98" s="38">
        <v>35408.949999999997</v>
      </c>
      <c r="I98" s="38">
        <v>34991.999999999993</v>
      </c>
      <c r="J98" s="38">
        <v>36297.69999999999</v>
      </c>
      <c r="K98" s="38">
        <v>36714.649999999987</v>
      </c>
      <c r="L98" s="38">
        <v>36950.549999999988</v>
      </c>
      <c r="M98" s="28">
        <v>36478.75</v>
      </c>
      <c r="N98" s="28">
        <v>35825.9</v>
      </c>
      <c r="O98" s="39">
        <v>14460</v>
      </c>
      <c r="P98" s="40">
        <v>1.3669821240799159E-2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103.9</v>
      </c>
      <c r="F99" s="37">
        <v>104.16666666666667</v>
      </c>
      <c r="G99" s="38">
        <v>102.68333333333334</v>
      </c>
      <c r="H99" s="38">
        <v>101.46666666666667</v>
      </c>
      <c r="I99" s="38">
        <v>99.983333333333334</v>
      </c>
      <c r="J99" s="38">
        <v>105.38333333333334</v>
      </c>
      <c r="K99" s="38">
        <v>106.86666666666666</v>
      </c>
      <c r="L99" s="38">
        <v>108.08333333333334</v>
      </c>
      <c r="M99" s="28">
        <v>105.65</v>
      </c>
      <c r="N99" s="28">
        <v>102.95</v>
      </c>
      <c r="O99" s="39">
        <v>50520000</v>
      </c>
      <c r="P99" s="40">
        <v>2.6745793024957321E-2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899.95</v>
      </c>
      <c r="F100" s="37">
        <v>901.69999999999993</v>
      </c>
      <c r="G100" s="38">
        <v>894.89999999999986</v>
      </c>
      <c r="H100" s="38">
        <v>889.84999999999991</v>
      </c>
      <c r="I100" s="38">
        <v>883.04999999999984</v>
      </c>
      <c r="J100" s="38">
        <v>906.74999999999989</v>
      </c>
      <c r="K100" s="38">
        <v>913.54999999999984</v>
      </c>
      <c r="L100" s="38">
        <v>918.59999999999991</v>
      </c>
      <c r="M100" s="28">
        <v>908.5</v>
      </c>
      <c r="N100" s="28">
        <v>896.65</v>
      </c>
      <c r="O100" s="39">
        <v>68254200</v>
      </c>
      <c r="P100" s="40">
        <v>1.828867335196449E-3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1135.7</v>
      </c>
      <c r="F101" s="37">
        <v>1124.45</v>
      </c>
      <c r="G101" s="38">
        <v>1106.9000000000001</v>
      </c>
      <c r="H101" s="38">
        <v>1078.1000000000001</v>
      </c>
      <c r="I101" s="38">
        <v>1060.5500000000002</v>
      </c>
      <c r="J101" s="38">
        <v>1153.25</v>
      </c>
      <c r="K101" s="38">
        <v>1170.7999999999997</v>
      </c>
      <c r="L101" s="38">
        <v>1199.5999999999999</v>
      </c>
      <c r="M101" s="28">
        <v>1142</v>
      </c>
      <c r="N101" s="28">
        <v>1095.6500000000001</v>
      </c>
      <c r="O101" s="39">
        <v>4920650</v>
      </c>
      <c r="P101" s="40">
        <v>0.11177261378913002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450.75</v>
      </c>
      <c r="F102" s="37">
        <v>450.51666666666671</v>
      </c>
      <c r="G102" s="38">
        <v>447.58333333333343</v>
      </c>
      <c r="H102" s="38">
        <v>444.41666666666674</v>
      </c>
      <c r="I102" s="38">
        <v>441.48333333333346</v>
      </c>
      <c r="J102" s="38">
        <v>453.68333333333339</v>
      </c>
      <c r="K102" s="38">
        <v>456.61666666666667</v>
      </c>
      <c r="L102" s="38">
        <v>459.78333333333336</v>
      </c>
      <c r="M102" s="28">
        <v>453.45</v>
      </c>
      <c r="N102" s="28">
        <v>447.35</v>
      </c>
      <c r="O102" s="39">
        <v>11608500</v>
      </c>
      <c r="P102" s="40">
        <v>-4.2439990101460032E-2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6.05</v>
      </c>
      <c r="F103" s="37">
        <v>6.05</v>
      </c>
      <c r="G103" s="38">
        <v>6</v>
      </c>
      <c r="H103" s="38">
        <v>5.95</v>
      </c>
      <c r="I103" s="38">
        <v>5.9</v>
      </c>
      <c r="J103" s="38">
        <v>6.1</v>
      </c>
      <c r="K103" s="38">
        <v>6.1499999999999986</v>
      </c>
      <c r="L103" s="38">
        <v>6.1999999999999993</v>
      </c>
      <c r="M103" s="28">
        <v>6.1</v>
      </c>
      <c r="N103" s="28">
        <v>6</v>
      </c>
      <c r="O103" s="39">
        <v>531440000</v>
      </c>
      <c r="P103" s="40">
        <v>1.7152658662092624E-3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80.599999999999994</v>
      </c>
      <c r="F104" s="37">
        <v>80.466666666666669</v>
      </c>
      <c r="G104" s="38">
        <v>78.783333333333331</v>
      </c>
      <c r="H104" s="38">
        <v>76.966666666666669</v>
      </c>
      <c r="I104" s="38">
        <v>75.283333333333331</v>
      </c>
      <c r="J104" s="38">
        <v>82.283333333333331</v>
      </c>
      <c r="K104" s="38">
        <v>83.966666666666669</v>
      </c>
      <c r="L104" s="38">
        <v>85.783333333333331</v>
      </c>
      <c r="M104" s="28">
        <v>82.15</v>
      </c>
      <c r="N104" s="28">
        <v>78.650000000000006</v>
      </c>
      <c r="O104" s="39">
        <v>168290000</v>
      </c>
      <c r="P104" s="40">
        <v>-1.6767936433746203E-2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56.6</v>
      </c>
      <c r="F105" s="37">
        <v>56.35</v>
      </c>
      <c r="G105" s="38">
        <v>55.300000000000004</v>
      </c>
      <c r="H105" s="38">
        <v>54</v>
      </c>
      <c r="I105" s="38">
        <v>52.95</v>
      </c>
      <c r="J105" s="38">
        <v>57.650000000000006</v>
      </c>
      <c r="K105" s="38">
        <v>58.7</v>
      </c>
      <c r="L105" s="38">
        <v>60.000000000000007</v>
      </c>
      <c r="M105" s="28">
        <v>57.4</v>
      </c>
      <c r="N105" s="28">
        <v>55.05</v>
      </c>
      <c r="O105" s="39">
        <v>208785000</v>
      </c>
      <c r="P105" s="40">
        <v>-1.7713479181369091E-2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154.4</v>
      </c>
      <c r="F106" s="37">
        <v>155.03333333333333</v>
      </c>
      <c r="G106" s="38">
        <v>152.86666666666667</v>
      </c>
      <c r="H106" s="38">
        <v>151.33333333333334</v>
      </c>
      <c r="I106" s="38">
        <v>149.16666666666669</v>
      </c>
      <c r="J106" s="38">
        <v>156.56666666666666</v>
      </c>
      <c r="K106" s="38">
        <v>158.73333333333335</v>
      </c>
      <c r="L106" s="38">
        <v>160.26666666666665</v>
      </c>
      <c r="M106" s="28">
        <v>157.19999999999999</v>
      </c>
      <c r="N106" s="28">
        <v>153.5</v>
      </c>
      <c r="O106" s="39">
        <v>42652500</v>
      </c>
      <c r="P106" s="40">
        <v>-1.4640907909555575E-2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495.25</v>
      </c>
      <c r="F107" s="37">
        <v>495.93333333333334</v>
      </c>
      <c r="G107" s="38">
        <v>490.36666666666667</v>
      </c>
      <c r="H107" s="38">
        <v>485.48333333333335</v>
      </c>
      <c r="I107" s="38">
        <v>479.91666666666669</v>
      </c>
      <c r="J107" s="38">
        <v>500.81666666666666</v>
      </c>
      <c r="K107" s="38">
        <v>506.38333333333338</v>
      </c>
      <c r="L107" s="38">
        <v>511.26666666666665</v>
      </c>
      <c r="M107" s="28">
        <v>501.5</v>
      </c>
      <c r="N107" s="28">
        <v>491.05</v>
      </c>
      <c r="O107" s="39">
        <v>8278875</v>
      </c>
      <c r="P107" s="40">
        <v>-8.6065573770491802E-2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330.7</v>
      </c>
      <c r="F108" s="37">
        <v>331.06666666666666</v>
      </c>
      <c r="G108" s="38">
        <v>326.58333333333331</v>
      </c>
      <c r="H108" s="38">
        <v>322.46666666666664</v>
      </c>
      <c r="I108" s="38">
        <v>317.98333333333329</v>
      </c>
      <c r="J108" s="38">
        <v>335.18333333333334</v>
      </c>
      <c r="K108" s="38">
        <v>339.66666666666669</v>
      </c>
      <c r="L108" s="38">
        <v>343.78333333333336</v>
      </c>
      <c r="M108" s="28">
        <v>335.55</v>
      </c>
      <c r="N108" s="28">
        <v>326.95</v>
      </c>
      <c r="O108" s="39">
        <v>24550000</v>
      </c>
      <c r="P108" s="40">
        <v>1.05375812957932E-2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188.9</v>
      </c>
      <c r="F109" s="37">
        <v>190.1</v>
      </c>
      <c r="G109" s="38">
        <v>185.79999999999998</v>
      </c>
      <c r="H109" s="38">
        <v>182.7</v>
      </c>
      <c r="I109" s="38">
        <v>178.39999999999998</v>
      </c>
      <c r="J109" s="38">
        <v>193.2</v>
      </c>
      <c r="K109" s="38">
        <v>197.5</v>
      </c>
      <c r="L109" s="38">
        <v>200.6</v>
      </c>
      <c r="M109" s="28">
        <v>194.4</v>
      </c>
      <c r="N109" s="28">
        <v>187</v>
      </c>
      <c r="O109" s="39">
        <v>17608800</v>
      </c>
      <c r="P109" s="40">
        <v>-2.6281208935611039E-3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5376.05</v>
      </c>
      <c r="F110" s="37">
        <v>5387.4333333333334</v>
      </c>
      <c r="G110" s="38">
        <v>5331.8166666666666</v>
      </c>
      <c r="H110" s="38">
        <v>5287.583333333333</v>
      </c>
      <c r="I110" s="38">
        <v>5231.9666666666662</v>
      </c>
      <c r="J110" s="38">
        <v>5431.666666666667</v>
      </c>
      <c r="K110" s="38">
        <v>5487.2833333333338</v>
      </c>
      <c r="L110" s="38">
        <v>5531.5166666666673</v>
      </c>
      <c r="M110" s="28">
        <v>5443.05</v>
      </c>
      <c r="N110" s="28">
        <v>5343.2</v>
      </c>
      <c r="O110" s="39">
        <v>330000</v>
      </c>
      <c r="P110" s="40">
        <v>-3.1717263253285004E-3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1963.15</v>
      </c>
      <c r="F111" s="37">
        <v>1958.5333333333335</v>
      </c>
      <c r="G111" s="38">
        <v>1944.0666666666671</v>
      </c>
      <c r="H111" s="38">
        <v>1924.9833333333336</v>
      </c>
      <c r="I111" s="38">
        <v>1910.5166666666671</v>
      </c>
      <c r="J111" s="38">
        <v>1977.616666666667</v>
      </c>
      <c r="K111" s="38">
        <v>1992.0833333333337</v>
      </c>
      <c r="L111" s="38">
        <v>2011.166666666667</v>
      </c>
      <c r="M111" s="28">
        <v>1973</v>
      </c>
      <c r="N111" s="28">
        <v>1939.45</v>
      </c>
      <c r="O111" s="39">
        <v>3033300</v>
      </c>
      <c r="P111" s="40">
        <v>-3.4496353242657206E-3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1148.2</v>
      </c>
      <c r="F112" s="37">
        <v>1142.0666666666668</v>
      </c>
      <c r="G112" s="38">
        <v>1133.5333333333338</v>
      </c>
      <c r="H112" s="38">
        <v>1118.866666666667</v>
      </c>
      <c r="I112" s="38">
        <v>1110.3333333333339</v>
      </c>
      <c r="J112" s="38">
        <v>1156.7333333333336</v>
      </c>
      <c r="K112" s="38">
        <v>1165.2666666666669</v>
      </c>
      <c r="L112" s="38">
        <v>1179.9333333333334</v>
      </c>
      <c r="M112" s="28">
        <v>1150.5999999999999</v>
      </c>
      <c r="N112" s="28">
        <v>1127.4000000000001</v>
      </c>
      <c r="O112" s="39">
        <v>22442400</v>
      </c>
      <c r="P112" s="40">
        <v>-4.1420800738078307E-2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137.30000000000001</v>
      </c>
      <c r="F113" s="37">
        <v>137.66666666666666</v>
      </c>
      <c r="G113" s="38">
        <v>136.0333333333333</v>
      </c>
      <c r="H113" s="38">
        <v>134.76666666666665</v>
      </c>
      <c r="I113" s="38">
        <v>133.1333333333333</v>
      </c>
      <c r="J113" s="38">
        <v>138.93333333333331</v>
      </c>
      <c r="K113" s="38">
        <v>140.56666666666669</v>
      </c>
      <c r="L113" s="38">
        <v>141.83333333333331</v>
      </c>
      <c r="M113" s="28">
        <v>139.30000000000001</v>
      </c>
      <c r="N113" s="28">
        <v>136.4</v>
      </c>
      <c r="O113" s="39">
        <v>34448400</v>
      </c>
      <c r="P113" s="40">
        <v>1.1177775951343798E-2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1264</v>
      </c>
      <c r="F114" s="37">
        <v>1263.0166666666667</v>
      </c>
      <c r="G114" s="38">
        <v>1255.2333333333333</v>
      </c>
      <c r="H114" s="38">
        <v>1246.4666666666667</v>
      </c>
      <c r="I114" s="38">
        <v>1238.6833333333334</v>
      </c>
      <c r="J114" s="38">
        <v>1271.7833333333333</v>
      </c>
      <c r="K114" s="38">
        <v>1279.5666666666666</v>
      </c>
      <c r="L114" s="38">
        <v>1288.3333333333333</v>
      </c>
      <c r="M114" s="28">
        <v>1270.8</v>
      </c>
      <c r="N114" s="28">
        <v>1254.25</v>
      </c>
      <c r="O114" s="39">
        <v>41582400</v>
      </c>
      <c r="P114" s="40">
        <v>-1.9745403111739744E-2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439</v>
      </c>
      <c r="F115" s="37">
        <v>435.75</v>
      </c>
      <c r="G115" s="38">
        <v>431.2</v>
      </c>
      <c r="H115" s="38">
        <v>423.4</v>
      </c>
      <c r="I115" s="38">
        <v>418.84999999999997</v>
      </c>
      <c r="J115" s="38">
        <v>443.55</v>
      </c>
      <c r="K115" s="38">
        <v>448.09999999999997</v>
      </c>
      <c r="L115" s="38">
        <v>455.90000000000003</v>
      </c>
      <c r="M115" s="28">
        <v>440.3</v>
      </c>
      <c r="N115" s="28">
        <v>427.95</v>
      </c>
      <c r="O115" s="39">
        <v>4252000</v>
      </c>
      <c r="P115" s="40">
        <v>-1.7787017787017786E-2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78.099999999999994</v>
      </c>
      <c r="F116" s="37">
        <v>77.933333333333337</v>
      </c>
      <c r="G116" s="38">
        <v>77.666666666666671</v>
      </c>
      <c r="H116" s="38">
        <v>77.233333333333334</v>
      </c>
      <c r="I116" s="38">
        <v>76.966666666666669</v>
      </c>
      <c r="J116" s="38">
        <v>78.366666666666674</v>
      </c>
      <c r="K116" s="38">
        <v>78.633333333333326</v>
      </c>
      <c r="L116" s="38">
        <v>79.066666666666677</v>
      </c>
      <c r="M116" s="28">
        <v>78.2</v>
      </c>
      <c r="N116" s="28">
        <v>77.5</v>
      </c>
      <c r="O116" s="39">
        <v>76830000</v>
      </c>
      <c r="P116" s="40">
        <v>-1.0795882500627667E-2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832.8</v>
      </c>
      <c r="F117" s="37">
        <v>825.63333333333333</v>
      </c>
      <c r="G117" s="38">
        <v>817.26666666666665</v>
      </c>
      <c r="H117" s="38">
        <v>801.73333333333335</v>
      </c>
      <c r="I117" s="38">
        <v>793.36666666666667</v>
      </c>
      <c r="J117" s="38">
        <v>841.16666666666663</v>
      </c>
      <c r="K117" s="38">
        <v>849.53333333333319</v>
      </c>
      <c r="L117" s="38">
        <v>865.06666666666661</v>
      </c>
      <c r="M117" s="28">
        <v>834</v>
      </c>
      <c r="N117" s="28">
        <v>810.1</v>
      </c>
      <c r="O117" s="39">
        <v>1825850</v>
      </c>
      <c r="P117" s="40">
        <v>2.4982155603140615E-3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604.9</v>
      </c>
      <c r="F118" s="37">
        <v>602.54999999999995</v>
      </c>
      <c r="G118" s="38">
        <v>599.14999999999986</v>
      </c>
      <c r="H118" s="38">
        <v>593.39999999999986</v>
      </c>
      <c r="I118" s="38">
        <v>589.99999999999977</v>
      </c>
      <c r="J118" s="38">
        <v>608.29999999999995</v>
      </c>
      <c r="K118" s="38">
        <v>611.70000000000005</v>
      </c>
      <c r="L118" s="38">
        <v>617.45000000000005</v>
      </c>
      <c r="M118" s="28">
        <v>605.95000000000005</v>
      </c>
      <c r="N118" s="28">
        <v>596.79999999999995</v>
      </c>
      <c r="O118" s="39">
        <v>14290500</v>
      </c>
      <c r="P118" s="40">
        <v>-4.8959608323133417E-4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399.25</v>
      </c>
      <c r="F119" s="37">
        <v>399.76666666666665</v>
      </c>
      <c r="G119" s="38">
        <v>397.13333333333333</v>
      </c>
      <c r="H119" s="38">
        <v>395.01666666666665</v>
      </c>
      <c r="I119" s="38">
        <v>392.38333333333333</v>
      </c>
      <c r="J119" s="38">
        <v>401.88333333333333</v>
      </c>
      <c r="K119" s="38">
        <v>404.51666666666665</v>
      </c>
      <c r="L119" s="38">
        <v>406.63333333333333</v>
      </c>
      <c r="M119" s="28">
        <v>402.4</v>
      </c>
      <c r="N119" s="28">
        <v>397.65</v>
      </c>
      <c r="O119" s="39">
        <v>67712000</v>
      </c>
      <c r="P119" s="40">
        <v>-6.3628466107863166E-3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567.1</v>
      </c>
      <c r="F120" s="37">
        <v>565.9666666666667</v>
      </c>
      <c r="G120" s="38">
        <v>563.13333333333344</v>
      </c>
      <c r="H120" s="38">
        <v>559.16666666666674</v>
      </c>
      <c r="I120" s="38">
        <v>556.33333333333348</v>
      </c>
      <c r="J120" s="38">
        <v>569.93333333333339</v>
      </c>
      <c r="K120" s="38">
        <v>572.76666666666665</v>
      </c>
      <c r="L120" s="38">
        <v>576.73333333333335</v>
      </c>
      <c r="M120" s="28">
        <v>568.79999999999995</v>
      </c>
      <c r="N120" s="28">
        <v>562</v>
      </c>
      <c r="O120" s="39">
        <v>19518750</v>
      </c>
      <c r="P120" s="40">
        <v>-1.2895884695619192E-2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3007.3</v>
      </c>
      <c r="F121" s="37">
        <v>3003.7666666666664</v>
      </c>
      <c r="G121" s="38">
        <v>2975.5333333333328</v>
      </c>
      <c r="H121" s="38">
        <v>2943.7666666666664</v>
      </c>
      <c r="I121" s="38">
        <v>2915.5333333333328</v>
      </c>
      <c r="J121" s="38">
        <v>3035.5333333333328</v>
      </c>
      <c r="K121" s="38">
        <v>3063.7666666666664</v>
      </c>
      <c r="L121" s="38">
        <v>3095.5333333333328</v>
      </c>
      <c r="M121" s="28">
        <v>3032</v>
      </c>
      <c r="N121" s="28">
        <v>2972</v>
      </c>
      <c r="O121" s="39">
        <v>484750</v>
      </c>
      <c r="P121" s="40">
        <v>-1.8227848101265823E-2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720.9</v>
      </c>
      <c r="F122" s="37">
        <v>720.6</v>
      </c>
      <c r="G122" s="38">
        <v>714.80000000000007</v>
      </c>
      <c r="H122" s="38">
        <v>708.7</v>
      </c>
      <c r="I122" s="38">
        <v>702.90000000000009</v>
      </c>
      <c r="J122" s="38">
        <v>726.7</v>
      </c>
      <c r="K122" s="38">
        <v>732.5</v>
      </c>
      <c r="L122" s="38">
        <v>738.6</v>
      </c>
      <c r="M122" s="28">
        <v>726.4</v>
      </c>
      <c r="N122" s="28">
        <v>714.5</v>
      </c>
      <c r="O122" s="39">
        <v>21745800</v>
      </c>
      <c r="P122" s="40">
        <v>-4.3437790878063918E-4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440.2</v>
      </c>
      <c r="F123" s="37">
        <v>439.88333333333327</v>
      </c>
      <c r="G123" s="38">
        <v>433.86666666666656</v>
      </c>
      <c r="H123" s="38">
        <v>427.5333333333333</v>
      </c>
      <c r="I123" s="38">
        <v>421.51666666666659</v>
      </c>
      <c r="J123" s="38">
        <v>446.21666666666653</v>
      </c>
      <c r="K123" s="38">
        <v>452.23333333333329</v>
      </c>
      <c r="L123" s="38">
        <v>458.56666666666649</v>
      </c>
      <c r="M123" s="28">
        <v>445.9</v>
      </c>
      <c r="N123" s="28">
        <v>433.55</v>
      </c>
      <c r="O123" s="39">
        <v>20201250</v>
      </c>
      <c r="P123" s="40">
        <v>3.7888198757763977E-3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1890.8</v>
      </c>
      <c r="F124" s="37">
        <v>1894.2333333333333</v>
      </c>
      <c r="G124" s="38">
        <v>1882.8666666666668</v>
      </c>
      <c r="H124" s="38">
        <v>1874.9333333333334</v>
      </c>
      <c r="I124" s="38">
        <v>1863.5666666666668</v>
      </c>
      <c r="J124" s="38">
        <v>1902.1666666666667</v>
      </c>
      <c r="K124" s="38">
        <v>1913.5333333333331</v>
      </c>
      <c r="L124" s="38">
        <v>1921.4666666666667</v>
      </c>
      <c r="M124" s="28">
        <v>1905.6</v>
      </c>
      <c r="N124" s="28">
        <v>1886.3</v>
      </c>
      <c r="O124" s="39">
        <v>31688400</v>
      </c>
      <c r="P124" s="40">
        <v>-3.4455440717628703E-2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89.2</v>
      </c>
      <c r="F125" s="37">
        <v>89.399999999999991</v>
      </c>
      <c r="G125" s="38">
        <v>88.34999999999998</v>
      </c>
      <c r="H125" s="38">
        <v>87.499999999999986</v>
      </c>
      <c r="I125" s="38">
        <v>86.449999999999974</v>
      </c>
      <c r="J125" s="38">
        <v>90.249999999999986</v>
      </c>
      <c r="K125" s="38">
        <v>91.3</v>
      </c>
      <c r="L125" s="38">
        <v>92.149999999999991</v>
      </c>
      <c r="M125" s="28">
        <v>90.45</v>
      </c>
      <c r="N125" s="28">
        <v>88.55</v>
      </c>
      <c r="O125" s="39">
        <v>73721164</v>
      </c>
      <c r="P125" s="40">
        <v>-3.8586759918003135E-3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1906.6</v>
      </c>
      <c r="F126" s="37">
        <v>1905.6000000000001</v>
      </c>
      <c r="G126" s="38">
        <v>1881.2000000000003</v>
      </c>
      <c r="H126" s="38">
        <v>1855.8000000000002</v>
      </c>
      <c r="I126" s="38">
        <v>1831.4000000000003</v>
      </c>
      <c r="J126" s="38">
        <v>1931.0000000000002</v>
      </c>
      <c r="K126" s="38">
        <v>1955.4000000000003</v>
      </c>
      <c r="L126" s="38">
        <v>1980.8000000000002</v>
      </c>
      <c r="M126" s="28">
        <v>1930</v>
      </c>
      <c r="N126" s="28">
        <v>1880.2</v>
      </c>
      <c r="O126" s="39">
        <v>718500</v>
      </c>
      <c r="P126" s="40">
        <v>6.2084257206208429E-2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310.45</v>
      </c>
      <c r="F127" s="37">
        <v>307.83333333333331</v>
      </c>
      <c r="G127" s="38">
        <v>302.66666666666663</v>
      </c>
      <c r="H127" s="38">
        <v>294.88333333333333</v>
      </c>
      <c r="I127" s="38">
        <v>289.71666666666664</v>
      </c>
      <c r="J127" s="38">
        <v>315.61666666666662</v>
      </c>
      <c r="K127" s="38">
        <v>320.78333333333325</v>
      </c>
      <c r="L127" s="38">
        <v>328.56666666666661</v>
      </c>
      <c r="M127" s="28">
        <v>313</v>
      </c>
      <c r="N127" s="28">
        <v>300.05</v>
      </c>
      <c r="O127" s="39">
        <v>12916200</v>
      </c>
      <c r="P127" s="40">
        <v>8.511228167452177E-2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333.6</v>
      </c>
      <c r="F128" s="37">
        <v>333.43333333333334</v>
      </c>
      <c r="G128" s="38">
        <v>331.31666666666666</v>
      </c>
      <c r="H128" s="38">
        <v>329.0333333333333</v>
      </c>
      <c r="I128" s="38">
        <v>326.91666666666663</v>
      </c>
      <c r="J128" s="38">
        <v>335.7166666666667</v>
      </c>
      <c r="K128" s="38">
        <v>337.83333333333337</v>
      </c>
      <c r="L128" s="38">
        <v>340.11666666666673</v>
      </c>
      <c r="M128" s="28">
        <v>335.55</v>
      </c>
      <c r="N128" s="28">
        <v>331.15</v>
      </c>
      <c r="O128" s="39">
        <v>16580000</v>
      </c>
      <c r="P128" s="40">
        <v>-4.3238049483545517E-3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2224.4499999999998</v>
      </c>
      <c r="F129" s="37">
        <v>2219.2666666666664</v>
      </c>
      <c r="G129" s="38">
        <v>2198.1833333333329</v>
      </c>
      <c r="H129" s="38">
        <v>2171.9166666666665</v>
      </c>
      <c r="I129" s="38">
        <v>2150.833333333333</v>
      </c>
      <c r="J129" s="38">
        <v>2245.5333333333328</v>
      </c>
      <c r="K129" s="38">
        <v>2266.6166666666668</v>
      </c>
      <c r="L129" s="38">
        <v>2292.8833333333328</v>
      </c>
      <c r="M129" s="28">
        <v>2240.35</v>
      </c>
      <c r="N129" s="28">
        <v>2193</v>
      </c>
      <c r="O129" s="39">
        <v>9667500</v>
      </c>
      <c r="P129" s="40">
        <v>3.8109657882868374E-2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4323.3500000000004</v>
      </c>
      <c r="F130" s="37">
        <v>4308.8833333333332</v>
      </c>
      <c r="G130" s="38">
        <v>4254.3166666666666</v>
      </c>
      <c r="H130" s="38">
        <v>4185.2833333333338</v>
      </c>
      <c r="I130" s="38">
        <v>4130.7166666666672</v>
      </c>
      <c r="J130" s="38">
        <v>4377.9166666666661</v>
      </c>
      <c r="K130" s="38">
        <v>4432.4833333333318</v>
      </c>
      <c r="L130" s="38">
        <v>4501.5166666666655</v>
      </c>
      <c r="M130" s="28">
        <v>4363.45</v>
      </c>
      <c r="N130" s="28">
        <v>4239.8500000000004</v>
      </c>
      <c r="O130" s="39">
        <v>1980600</v>
      </c>
      <c r="P130" s="40">
        <v>1.7100600831921123E-2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3397.85</v>
      </c>
      <c r="F131" s="37">
        <v>3381.1666666666665</v>
      </c>
      <c r="G131" s="38">
        <v>3356.6833333333329</v>
      </c>
      <c r="H131" s="38">
        <v>3315.5166666666664</v>
      </c>
      <c r="I131" s="38">
        <v>3291.0333333333328</v>
      </c>
      <c r="J131" s="38">
        <v>3422.333333333333</v>
      </c>
      <c r="K131" s="38">
        <v>3446.8166666666666</v>
      </c>
      <c r="L131" s="38">
        <v>3487.9833333333331</v>
      </c>
      <c r="M131" s="28">
        <v>3405.65</v>
      </c>
      <c r="N131" s="28">
        <v>3340</v>
      </c>
      <c r="O131" s="39">
        <v>1706000</v>
      </c>
      <c r="P131" s="40">
        <v>2.6474127557160047E-2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700.35</v>
      </c>
      <c r="F132" s="37">
        <v>689.36666666666679</v>
      </c>
      <c r="G132" s="38">
        <v>671.78333333333353</v>
      </c>
      <c r="H132" s="38">
        <v>643.2166666666667</v>
      </c>
      <c r="I132" s="38">
        <v>625.63333333333344</v>
      </c>
      <c r="J132" s="38">
        <v>717.93333333333362</v>
      </c>
      <c r="K132" s="38">
        <v>735.51666666666688</v>
      </c>
      <c r="L132" s="38">
        <v>764.08333333333371</v>
      </c>
      <c r="M132" s="28">
        <v>706.95</v>
      </c>
      <c r="N132" s="28">
        <v>660.8</v>
      </c>
      <c r="O132" s="39">
        <v>7256450</v>
      </c>
      <c r="P132" s="40">
        <v>-7.1257615317667541E-2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1208.5</v>
      </c>
      <c r="F133" s="37">
        <v>1211.5666666666666</v>
      </c>
      <c r="G133" s="38">
        <v>1203.7833333333333</v>
      </c>
      <c r="H133" s="38">
        <v>1199.0666666666666</v>
      </c>
      <c r="I133" s="38">
        <v>1191.2833333333333</v>
      </c>
      <c r="J133" s="38">
        <v>1216.2833333333333</v>
      </c>
      <c r="K133" s="38">
        <v>1224.0666666666666</v>
      </c>
      <c r="L133" s="38">
        <v>1228.7833333333333</v>
      </c>
      <c r="M133" s="28">
        <v>1219.3499999999999</v>
      </c>
      <c r="N133" s="28">
        <v>1206.8499999999999</v>
      </c>
      <c r="O133" s="39">
        <v>14695100</v>
      </c>
      <c r="P133" s="40">
        <v>-9.6240033967070811E-3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260.60000000000002</v>
      </c>
      <c r="F134" s="37">
        <v>260.34999999999997</v>
      </c>
      <c r="G134" s="38">
        <v>258.49999999999994</v>
      </c>
      <c r="H134" s="38">
        <v>256.39999999999998</v>
      </c>
      <c r="I134" s="38">
        <v>254.54999999999995</v>
      </c>
      <c r="J134" s="38">
        <v>262.44999999999993</v>
      </c>
      <c r="K134" s="38">
        <v>264.29999999999995</v>
      </c>
      <c r="L134" s="38">
        <v>266.39999999999992</v>
      </c>
      <c r="M134" s="28">
        <v>262.2</v>
      </c>
      <c r="N134" s="28">
        <v>258.25</v>
      </c>
      <c r="O134" s="39">
        <v>27324000</v>
      </c>
      <c r="P134" s="40">
        <v>3.2965371238469682E-2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131</v>
      </c>
      <c r="F135" s="37">
        <v>129.98333333333332</v>
      </c>
      <c r="G135" s="38">
        <v>128.46666666666664</v>
      </c>
      <c r="H135" s="38">
        <v>125.93333333333332</v>
      </c>
      <c r="I135" s="38">
        <v>124.41666666666664</v>
      </c>
      <c r="J135" s="38">
        <v>132.51666666666665</v>
      </c>
      <c r="K135" s="38">
        <v>134.03333333333336</v>
      </c>
      <c r="L135" s="38">
        <v>136.56666666666663</v>
      </c>
      <c r="M135" s="28">
        <v>131.5</v>
      </c>
      <c r="N135" s="28">
        <v>127.45</v>
      </c>
      <c r="O135" s="39">
        <v>44700000</v>
      </c>
      <c r="P135" s="40">
        <v>2.8863416655158129E-2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481.15</v>
      </c>
      <c r="F136" s="37">
        <v>481.18333333333334</v>
      </c>
      <c r="G136" s="38">
        <v>478.91666666666669</v>
      </c>
      <c r="H136" s="38">
        <v>476.68333333333334</v>
      </c>
      <c r="I136" s="38">
        <v>474.41666666666669</v>
      </c>
      <c r="J136" s="38">
        <v>483.41666666666669</v>
      </c>
      <c r="K136" s="38">
        <v>485.68333333333334</v>
      </c>
      <c r="L136" s="38">
        <v>487.91666666666669</v>
      </c>
      <c r="M136" s="28">
        <v>483.45</v>
      </c>
      <c r="N136" s="28">
        <v>478.95</v>
      </c>
      <c r="O136" s="39">
        <v>9609600</v>
      </c>
      <c r="P136" s="40">
        <v>9.7087378640776691E-3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8738.2000000000007</v>
      </c>
      <c r="F137" s="37">
        <v>8737.6333333333332</v>
      </c>
      <c r="G137" s="38">
        <v>8705.6166666666668</v>
      </c>
      <c r="H137" s="38">
        <v>8673.0333333333328</v>
      </c>
      <c r="I137" s="38">
        <v>8641.0166666666664</v>
      </c>
      <c r="J137" s="38">
        <v>8770.2166666666672</v>
      </c>
      <c r="K137" s="38">
        <v>8802.2333333333336</v>
      </c>
      <c r="L137" s="38">
        <v>8834.8166666666675</v>
      </c>
      <c r="M137" s="28">
        <v>8769.65</v>
      </c>
      <c r="N137" s="28">
        <v>8705.0499999999993</v>
      </c>
      <c r="O137" s="39">
        <v>2150300</v>
      </c>
      <c r="P137" s="40">
        <v>-4.4446502152877447E-3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775.55</v>
      </c>
      <c r="F138" s="37">
        <v>775.19999999999993</v>
      </c>
      <c r="G138" s="38">
        <v>765.39999999999986</v>
      </c>
      <c r="H138" s="38">
        <v>755.24999999999989</v>
      </c>
      <c r="I138" s="38">
        <v>745.44999999999982</v>
      </c>
      <c r="J138" s="38">
        <v>785.34999999999991</v>
      </c>
      <c r="K138" s="38">
        <v>795.14999999999986</v>
      </c>
      <c r="L138" s="38">
        <v>805.3</v>
      </c>
      <c r="M138" s="28">
        <v>785</v>
      </c>
      <c r="N138" s="28">
        <v>765.05</v>
      </c>
      <c r="O138" s="39">
        <v>12488125</v>
      </c>
      <c r="P138" s="40">
        <v>-2.1594359024581334E-2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1455.7</v>
      </c>
      <c r="F139" s="37">
        <v>1468.2666666666664</v>
      </c>
      <c r="G139" s="38">
        <v>1437.5333333333328</v>
      </c>
      <c r="H139" s="38">
        <v>1419.3666666666663</v>
      </c>
      <c r="I139" s="38">
        <v>1388.6333333333328</v>
      </c>
      <c r="J139" s="38">
        <v>1486.4333333333329</v>
      </c>
      <c r="K139" s="38">
        <v>1517.1666666666665</v>
      </c>
      <c r="L139" s="38">
        <v>1535.333333333333</v>
      </c>
      <c r="M139" s="28">
        <v>1499</v>
      </c>
      <c r="N139" s="28">
        <v>1450.1</v>
      </c>
      <c r="O139" s="39">
        <v>1012000</v>
      </c>
      <c r="P139" s="40">
        <v>2.887352582350549E-2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1300.8499999999999</v>
      </c>
      <c r="F140" s="37">
        <v>1296.2666666666667</v>
      </c>
      <c r="G140" s="38">
        <v>1282.5833333333333</v>
      </c>
      <c r="H140" s="38">
        <v>1264.3166666666666</v>
      </c>
      <c r="I140" s="38">
        <v>1250.6333333333332</v>
      </c>
      <c r="J140" s="38">
        <v>1314.5333333333333</v>
      </c>
      <c r="K140" s="38">
        <v>1328.2166666666667</v>
      </c>
      <c r="L140" s="38">
        <v>1346.4833333333333</v>
      </c>
      <c r="M140" s="28">
        <v>1309.95</v>
      </c>
      <c r="N140" s="28">
        <v>1278</v>
      </c>
      <c r="O140" s="39">
        <v>1074400</v>
      </c>
      <c r="P140" s="40">
        <v>1.6654049962149888E-2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650.5</v>
      </c>
      <c r="F141" s="37">
        <v>645.98333333333335</v>
      </c>
      <c r="G141" s="38">
        <v>639.01666666666665</v>
      </c>
      <c r="H141" s="38">
        <v>627.5333333333333</v>
      </c>
      <c r="I141" s="38">
        <v>620.56666666666661</v>
      </c>
      <c r="J141" s="38">
        <v>657.4666666666667</v>
      </c>
      <c r="K141" s="38">
        <v>664.43333333333339</v>
      </c>
      <c r="L141" s="38">
        <v>675.91666666666674</v>
      </c>
      <c r="M141" s="28">
        <v>652.95000000000005</v>
      </c>
      <c r="N141" s="28">
        <v>634.5</v>
      </c>
      <c r="O141" s="39">
        <v>4743050</v>
      </c>
      <c r="P141" s="40">
        <v>-2.5247127972214799E-2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1021.6</v>
      </c>
      <c r="F142" s="37">
        <v>1023.65</v>
      </c>
      <c r="G142" s="38">
        <v>1009.3</v>
      </c>
      <c r="H142" s="38">
        <v>997</v>
      </c>
      <c r="I142" s="38">
        <v>982.65</v>
      </c>
      <c r="J142" s="38">
        <v>1035.9499999999998</v>
      </c>
      <c r="K142" s="38">
        <v>1050.3000000000002</v>
      </c>
      <c r="L142" s="38">
        <v>1062.5999999999999</v>
      </c>
      <c r="M142" s="28">
        <v>1038</v>
      </c>
      <c r="N142" s="28">
        <v>1011.35</v>
      </c>
      <c r="O142" s="39">
        <v>2330400</v>
      </c>
      <c r="P142" s="40">
        <v>4.4827586206896549E-3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68.849999999999994</v>
      </c>
      <c r="F143" s="37">
        <v>68.949999999999989</v>
      </c>
      <c r="G143" s="38">
        <v>68.34999999999998</v>
      </c>
      <c r="H143" s="38">
        <v>67.849999999999994</v>
      </c>
      <c r="I143" s="38">
        <v>67.249999999999986</v>
      </c>
      <c r="J143" s="38">
        <v>69.449999999999974</v>
      </c>
      <c r="K143" s="38">
        <v>70.05</v>
      </c>
      <c r="L143" s="38">
        <v>70.549999999999969</v>
      </c>
      <c r="M143" s="28">
        <v>69.55</v>
      </c>
      <c r="N143" s="28">
        <v>68.45</v>
      </c>
      <c r="O143" s="39">
        <v>65670750</v>
      </c>
      <c r="P143" s="40">
        <v>1.0595200997195388E-2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1786.4</v>
      </c>
      <c r="F144" s="37">
        <v>1770.95</v>
      </c>
      <c r="G144" s="38">
        <v>1751</v>
      </c>
      <c r="H144" s="38">
        <v>1715.6</v>
      </c>
      <c r="I144" s="38">
        <v>1695.6499999999999</v>
      </c>
      <c r="J144" s="38">
        <v>1806.3500000000001</v>
      </c>
      <c r="K144" s="38">
        <v>1826.3000000000004</v>
      </c>
      <c r="L144" s="38">
        <v>1861.7000000000003</v>
      </c>
      <c r="M144" s="28">
        <v>1790.9</v>
      </c>
      <c r="N144" s="28">
        <v>1735.55</v>
      </c>
      <c r="O144" s="39">
        <v>3091550</v>
      </c>
      <c r="P144" s="40">
        <v>-1.6189726087337007E-2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86894</v>
      </c>
      <c r="F145" s="37">
        <v>86876.633333333346</v>
      </c>
      <c r="G145" s="38">
        <v>85967.316666666695</v>
      </c>
      <c r="H145" s="38">
        <v>85040.633333333346</v>
      </c>
      <c r="I145" s="38">
        <v>84131.316666666695</v>
      </c>
      <c r="J145" s="38">
        <v>87803.316666666695</v>
      </c>
      <c r="K145" s="38">
        <v>88712.633333333346</v>
      </c>
      <c r="L145" s="38">
        <v>89639.316666666695</v>
      </c>
      <c r="M145" s="28">
        <v>87785.95</v>
      </c>
      <c r="N145" s="28">
        <v>85949.95</v>
      </c>
      <c r="O145" s="39">
        <v>44400</v>
      </c>
      <c r="P145" s="40">
        <v>-2.2517451024544022E-4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1052.2</v>
      </c>
      <c r="F146" s="37">
        <v>1048.1000000000001</v>
      </c>
      <c r="G146" s="38">
        <v>1024.2500000000002</v>
      </c>
      <c r="H146" s="38">
        <v>996.30000000000007</v>
      </c>
      <c r="I146" s="38">
        <v>972.45000000000016</v>
      </c>
      <c r="J146" s="38">
        <v>1076.0500000000002</v>
      </c>
      <c r="K146" s="38">
        <v>1099.9000000000001</v>
      </c>
      <c r="L146" s="38">
        <v>1127.8500000000004</v>
      </c>
      <c r="M146" s="28">
        <v>1071.95</v>
      </c>
      <c r="N146" s="28">
        <v>1020.15</v>
      </c>
      <c r="O146" s="39">
        <v>8591000</v>
      </c>
      <c r="P146" s="40">
        <v>1.3824884792626729E-2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83.05</v>
      </c>
      <c r="F147" s="37">
        <v>82.600000000000009</v>
      </c>
      <c r="G147" s="38">
        <v>82.000000000000014</v>
      </c>
      <c r="H147" s="38">
        <v>80.95</v>
      </c>
      <c r="I147" s="38">
        <v>80.350000000000009</v>
      </c>
      <c r="J147" s="38">
        <v>83.65000000000002</v>
      </c>
      <c r="K147" s="38">
        <v>84.250000000000014</v>
      </c>
      <c r="L147" s="38">
        <v>85.300000000000026</v>
      </c>
      <c r="M147" s="28">
        <v>83.2</v>
      </c>
      <c r="N147" s="28">
        <v>81.55</v>
      </c>
      <c r="O147" s="39">
        <v>50092500</v>
      </c>
      <c r="P147" s="40">
        <v>4.9653927174240142E-3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3709.75</v>
      </c>
      <c r="F148" s="37">
        <v>3704.7333333333336</v>
      </c>
      <c r="G148" s="38">
        <v>3669.9666666666672</v>
      </c>
      <c r="H148" s="38">
        <v>3630.1833333333334</v>
      </c>
      <c r="I148" s="38">
        <v>3595.416666666667</v>
      </c>
      <c r="J148" s="38">
        <v>3744.5166666666673</v>
      </c>
      <c r="K148" s="38">
        <v>3779.2833333333338</v>
      </c>
      <c r="L148" s="38">
        <v>3819.0666666666675</v>
      </c>
      <c r="M148" s="28">
        <v>3739.5</v>
      </c>
      <c r="N148" s="28">
        <v>3664.95</v>
      </c>
      <c r="O148" s="39">
        <v>1408250</v>
      </c>
      <c r="P148" s="40">
        <v>5.0851993933446341E-3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4619.55</v>
      </c>
      <c r="F149" s="37">
        <v>4590.4333333333334</v>
      </c>
      <c r="G149" s="38">
        <v>4546.1166666666668</v>
      </c>
      <c r="H149" s="38">
        <v>4472.6833333333334</v>
      </c>
      <c r="I149" s="38">
        <v>4428.3666666666668</v>
      </c>
      <c r="J149" s="38">
        <v>4663.8666666666668</v>
      </c>
      <c r="K149" s="38">
        <v>4708.1833333333343</v>
      </c>
      <c r="L149" s="38">
        <v>4781.6166666666668</v>
      </c>
      <c r="M149" s="28">
        <v>4634.75</v>
      </c>
      <c r="N149" s="28">
        <v>4517</v>
      </c>
      <c r="O149" s="39">
        <v>476550</v>
      </c>
      <c r="P149" s="40">
        <v>8.4670536019119155E-2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20613.849999999999</v>
      </c>
      <c r="F150" s="37">
        <v>20496.083333333332</v>
      </c>
      <c r="G150" s="38">
        <v>20343.166666666664</v>
      </c>
      <c r="H150" s="38">
        <v>20072.483333333334</v>
      </c>
      <c r="I150" s="38">
        <v>19919.566666666666</v>
      </c>
      <c r="J150" s="38">
        <v>20766.766666666663</v>
      </c>
      <c r="K150" s="38">
        <v>20919.683333333327</v>
      </c>
      <c r="L150" s="38">
        <v>21190.366666666661</v>
      </c>
      <c r="M150" s="28">
        <v>20649</v>
      </c>
      <c r="N150" s="28">
        <v>20225.400000000001</v>
      </c>
      <c r="O150" s="39">
        <v>373840</v>
      </c>
      <c r="P150" s="40">
        <v>6.9948483113909554E-2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112.6</v>
      </c>
      <c r="F151" s="37">
        <v>112.39999999999999</v>
      </c>
      <c r="G151" s="38">
        <v>111.99999999999999</v>
      </c>
      <c r="H151" s="38">
        <v>111.39999999999999</v>
      </c>
      <c r="I151" s="38">
        <v>110.99999999999999</v>
      </c>
      <c r="J151" s="38">
        <v>112.99999999999999</v>
      </c>
      <c r="K151" s="38">
        <v>113.39999999999999</v>
      </c>
      <c r="L151" s="38">
        <v>113.99999999999999</v>
      </c>
      <c r="M151" s="28">
        <v>112.8</v>
      </c>
      <c r="N151" s="28">
        <v>111.8</v>
      </c>
      <c r="O151" s="39">
        <v>50769000</v>
      </c>
      <c r="P151" s="40">
        <v>1.9538188277087032E-3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170.7</v>
      </c>
      <c r="F152" s="37">
        <v>170.4</v>
      </c>
      <c r="G152" s="38">
        <v>169.55</v>
      </c>
      <c r="H152" s="38">
        <v>168.4</v>
      </c>
      <c r="I152" s="38">
        <v>167.55</v>
      </c>
      <c r="J152" s="38">
        <v>171.55</v>
      </c>
      <c r="K152" s="38">
        <v>172.39999999999998</v>
      </c>
      <c r="L152" s="38">
        <v>173.55</v>
      </c>
      <c r="M152" s="28">
        <v>171.25</v>
      </c>
      <c r="N152" s="28">
        <v>169.25</v>
      </c>
      <c r="O152" s="39">
        <v>66484800</v>
      </c>
      <c r="P152" s="40">
        <v>4.0457949556684169E-3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927.85</v>
      </c>
      <c r="F153" s="37">
        <v>932.08333333333337</v>
      </c>
      <c r="G153" s="38">
        <v>919.26666666666677</v>
      </c>
      <c r="H153" s="38">
        <v>910.68333333333339</v>
      </c>
      <c r="I153" s="38">
        <v>897.86666666666679</v>
      </c>
      <c r="J153" s="38">
        <v>940.66666666666674</v>
      </c>
      <c r="K153" s="38">
        <v>953.48333333333335</v>
      </c>
      <c r="L153" s="38">
        <v>962.06666666666672</v>
      </c>
      <c r="M153" s="28">
        <v>944.9</v>
      </c>
      <c r="N153" s="28">
        <v>923.5</v>
      </c>
      <c r="O153" s="39">
        <v>6851600</v>
      </c>
      <c r="P153" s="40">
        <v>1.7781012789851305E-2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3302.2</v>
      </c>
      <c r="F154" s="37">
        <v>3288.2833333333333</v>
      </c>
      <c r="G154" s="38">
        <v>3266.5666666666666</v>
      </c>
      <c r="H154" s="38">
        <v>3230.9333333333334</v>
      </c>
      <c r="I154" s="38">
        <v>3209.2166666666667</v>
      </c>
      <c r="J154" s="38">
        <v>3323.9166666666665</v>
      </c>
      <c r="K154" s="38">
        <v>3345.6333333333328</v>
      </c>
      <c r="L154" s="38">
        <v>3381.2666666666664</v>
      </c>
      <c r="M154" s="28">
        <v>3310</v>
      </c>
      <c r="N154" s="28">
        <v>3252.65</v>
      </c>
      <c r="O154" s="39">
        <v>278600</v>
      </c>
      <c r="P154" s="40">
        <v>-3.0619345859429367E-2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160.19999999999999</v>
      </c>
      <c r="F155" s="37">
        <v>160.08333333333331</v>
      </c>
      <c r="G155" s="38">
        <v>159.56666666666663</v>
      </c>
      <c r="H155" s="38">
        <v>158.93333333333331</v>
      </c>
      <c r="I155" s="38">
        <v>158.41666666666663</v>
      </c>
      <c r="J155" s="38">
        <v>160.71666666666664</v>
      </c>
      <c r="K155" s="38">
        <v>161.23333333333329</v>
      </c>
      <c r="L155" s="38">
        <v>161.86666666666665</v>
      </c>
      <c r="M155" s="28">
        <v>160.6</v>
      </c>
      <c r="N155" s="28">
        <v>159.44999999999999</v>
      </c>
      <c r="O155" s="39">
        <v>57064700</v>
      </c>
      <c r="P155" s="40">
        <v>3.7924962752268723E-3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38678.6</v>
      </c>
      <c r="F156" s="37">
        <v>38601.766666666663</v>
      </c>
      <c r="G156" s="38">
        <v>38077.183333333327</v>
      </c>
      <c r="H156" s="38">
        <v>37475.766666666663</v>
      </c>
      <c r="I156" s="38">
        <v>36951.183333333327</v>
      </c>
      <c r="J156" s="38">
        <v>39203.183333333327</v>
      </c>
      <c r="K156" s="38">
        <v>39727.76666666667</v>
      </c>
      <c r="L156" s="38">
        <v>40329.183333333327</v>
      </c>
      <c r="M156" s="28">
        <v>39126.35</v>
      </c>
      <c r="N156" s="28">
        <v>38000.35</v>
      </c>
      <c r="O156" s="39">
        <v>131955</v>
      </c>
      <c r="P156" s="40">
        <v>3.2148304587586531E-2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722.7</v>
      </c>
      <c r="F157" s="37">
        <v>720.68333333333339</v>
      </c>
      <c r="G157" s="38">
        <v>711.46666666666681</v>
      </c>
      <c r="H157" s="38">
        <v>700.23333333333346</v>
      </c>
      <c r="I157" s="38">
        <v>691.01666666666688</v>
      </c>
      <c r="J157" s="38">
        <v>731.91666666666674</v>
      </c>
      <c r="K157" s="38">
        <v>741.13333333333344</v>
      </c>
      <c r="L157" s="38">
        <v>752.36666666666667</v>
      </c>
      <c r="M157" s="28">
        <v>729.9</v>
      </c>
      <c r="N157" s="28">
        <v>709.45</v>
      </c>
      <c r="O157" s="39">
        <v>9694300</v>
      </c>
      <c r="P157" s="40">
        <v>6.3601255129133477E-2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4334.1499999999996</v>
      </c>
      <c r="F158" s="37">
        <v>4285.3666666666659</v>
      </c>
      <c r="G158" s="38">
        <v>4222.7333333333318</v>
      </c>
      <c r="H158" s="38">
        <v>4111.3166666666657</v>
      </c>
      <c r="I158" s="38">
        <v>4048.6833333333316</v>
      </c>
      <c r="J158" s="38">
        <v>4396.7833333333319</v>
      </c>
      <c r="K158" s="38">
        <v>4459.4166666666652</v>
      </c>
      <c r="L158" s="38">
        <v>4570.8333333333321</v>
      </c>
      <c r="M158" s="28">
        <v>4348</v>
      </c>
      <c r="N158" s="28">
        <v>4173.95</v>
      </c>
      <c r="O158" s="39">
        <v>1261575</v>
      </c>
      <c r="P158" s="40">
        <v>-1.5235457063711912E-3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234.65</v>
      </c>
      <c r="F159" s="37">
        <v>234.4666666666667</v>
      </c>
      <c r="G159" s="38">
        <v>232.98333333333341</v>
      </c>
      <c r="H159" s="38">
        <v>231.31666666666672</v>
      </c>
      <c r="I159" s="38">
        <v>229.83333333333343</v>
      </c>
      <c r="J159" s="38">
        <v>236.13333333333338</v>
      </c>
      <c r="K159" s="38">
        <v>237.61666666666667</v>
      </c>
      <c r="L159" s="38">
        <v>239.28333333333336</v>
      </c>
      <c r="M159" s="28">
        <v>235.95</v>
      </c>
      <c r="N159" s="28">
        <v>232.8</v>
      </c>
      <c r="O159" s="39">
        <v>14856000</v>
      </c>
      <c r="P159" s="40">
        <v>5.2781161185546082E-3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162.4</v>
      </c>
      <c r="F160" s="37">
        <v>163.88333333333333</v>
      </c>
      <c r="G160" s="38">
        <v>159.36666666666665</v>
      </c>
      <c r="H160" s="38">
        <v>156.33333333333331</v>
      </c>
      <c r="I160" s="38">
        <v>151.81666666666663</v>
      </c>
      <c r="J160" s="38">
        <v>166.91666666666666</v>
      </c>
      <c r="K160" s="38">
        <v>171.43333333333331</v>
      </c>
      <c r="L160" s="38">
        <v>174.46666666666667</v>
      </c>
      <c r="M160" s="28">
        <v>168.4</v>
      </c>
      <c r="N160" s="28">
        <v>160.85</v>
      </c>
      <c r="O160" s="39">
        <v>61869800</v>
      </c>
      <c r="P160" s="40">
        <v>1.8070474851922499E-3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2435.15</v>
      </c>
      <c r="F161" s="37">
        <v>2412.1166666666668</v>
      </c>
      <c r="G161" s="38">
        <v>2385.3833333333337</v>
      </c>
      <c r="H161" s="38">
        <v>2335.6166666666668</v>
      </c>
      <c r="I161" s="38">
        <v>2308.8833333333337</v>
      </c>
      <c r="J161" s="38">
        <v>2461.8833333333337</v>
      </c>
      <c r="K161" s="38">
        <v>2488.6166666666672</v>
      </c>
      <c r="L161" s="38">
        <v>2538.3833333333337</v>
      </c>
      <c r="M161" s="28">
        <v>2438.85</v>
      </c>
      <c r="N161" s="28">
        <v>2362.35</v>
      </c>
      <c r="O161" s="39">
        <v>2955000</v>
      </c>
      <c r="P161" s="40">
        <v>1.4403117851393714E-3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3163.9</v>
      </c>
      <c r="F162" s="37">
        <v>3133.4666666666667</v>
      </c>
      <c r="G162" s="38">
        <v>3094.9333333333334</v>
      </c>
      <c r="H162" s="38">
        <v>3025.9666666666667</v>
      </c>
      <c r="I162" s="38">
        <v>2987.4333333333334</v>
      </c>
      <c r="J162" s="38">
        <v>3202.4333333333334</v>
      </c>
      <c r="K162" s="38">
        <v>3240.9666666666672</v>
      </c>
      <c r="L162" s="38">
        <v>3309.9333333333334</v>
      </c>
      <c r="M162" s="28">
        <v>3172</v>
      </c>
      <c r="N162" s="28">
        <v>3064.5</v>
      </c>
      <c r="O162" s="39">
        <v>2349500</v>
      </c>
      <c r="P162" s="40">
        <v>2.5870538150856895E-2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49.2</v>
      </c>
      <c r="F163" s="37">
        <v>49.133333333333333</v>
      </c>
      <c r="G163" s="38">
        <v>48.666666666666664</v>
      </c>
      <c r="H163" s="38">
        <v>48.133333333333333</v>
      </c>
      <c r="I163" s="38">
        <v>47.666666666666664</v>
      </c>
      <c r="J163" s="38">
        <v>49.666666666666664</v>
      </c>
      <c r="K163" s="38">
        <v>50.133333333333333</v>
      </c>
      <c r="L163" s="38">
        <v>50.666666666666664</v>
      </c>
      <c r="M163" s="28">
        <v>49.6</v>
      </c>
      <c r="N163" s="28">
        <v>48.6</v>
      </c>
      <c r="O163" s="39">
        <v>245856000</v>
      </c>
      <c r="P163" s="40">
        <v>2.4400000000000002E-2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3097.2</v>
      </c>
      <c r="F164" s="37">
        <v>3088.8333333333335</v>
      </c>
      <c r="G164" s="38">
        <v>3074.666666666667</v>
      </c>
      <c r="H164" s="38">
        <v>3052.1333333333337</v>
      </c>
      <c r="I164" s="38">
        <v>3037.9666666666672</v>
      </c>
      <c r="J164" s="38">
        <v>3111.3666666666668</v>
      </c>
      <c r="K164" s="38">
        <v>3125.5333333333338</v>
      </c>
      <c r="L164" s="38">
        <v>3148.0666666666666</v>
      </c>
      <c r="M164" s="28">
        <v>3103</v>
      </c>
      <c r="N164" s="28">
        <v>3066.3</v>
      </c>
      <c r="O164" s="39">
        <v>1414200</v>
      </c>
      <c r="P164" s="40">
        <v>4.9888641425389756E-2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230.95</v>
      </c>
      <c r="F165" s="37">
        <v>232.83333333333334</v>
      </c>
      <c r="G165" s="38">
        <v>228.36666666666667</v>
      </c>
      <c r="H165" s="38">
        <v>225.78333333333333</v>
      </c>
      <c r="I165" s="38">
        <v>221.31666666666666</v>
      </c>
      <c r="J165" s="38">
        <v>235.41666666666669</v>
      </c>
      <c r="K165" s="38">
        <v>239.88333333333333</v>
      </c>
      <c r="L165" s="38">
        <v>242.4666666666667</v>
      </c>
      <c r="M165" s="28">
        <v>237.3</v>
      </c>
      <c r="N165" s="28">
        <v>230.25</v>
      </c>
      <c r="O165" s="39">
        <v>30415500</v>
      </c>
      <c r="P165" s="40">
        <v>4.1001871824583296E-3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1550.65</v>
      </c>
      <c r="F166" s="37">
        <v>1544.2833333333335</v>
      </c>
      <c r="G166" s="38">
        <v>1533.7166666666672</v>
      </c>
      <c r="H166" s="38">
        <v>1516.7833333333335</v>
      </c>
      <c r="I166" s="38">
        <v>1506.2166666666672</v>
      </c>
      <c r="J166" s="38">
        <v>1561.2166666666672</v>
      </c>
      <c r="K166" s="38">
        <v>1571.7833333333333</v>
      </c>
      <c r="L166" s="38">
        <v>1588.7166666666672</v>
      </c>
      <c r="M166" s="28">
        <v>1554.85</v>
      </c>
      <c r="N166" s="28">
        <v>1527.35</v>
      </c>
      <c r="O166" s="39">
        <v>2366705</v>
      </c>
      <c r="P166" s="40">
        <v>1.3595956074603451E-2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159.55000000000001</v>
      </c>
      <c r="F167" s="37">
        <v>159.25</v>
      </c>
      <c r="G167" s="38">
        <v>158</v>
      </c>
      <c r="H167" s="38">
        <v>156.44999999999999</v>
      </c>
      <c r="I167" s="38">
        <v>155.19999999999999</v>
      </c>
      <c r="J167" s="38">
        <v>160.80000000000001</v>
      </c>
      <c r="K167" s="38">
        <v>162.05000000000001</v>
      </c>
      <c r="L167" s="38">
        <v>163.60000000000002</v>
      </c>
      <c r="M167" s="28">
        <v>160.5</v>
      </c>
      <c r="N167" s="28">
        <v>157.69999999999999</v>
      </c>
      <c r="O167" s="39">
        <v>12012000</v>
      </c>
      <c r="P167" s="40">
        <v>-5.7937427578215531E-3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756.2</v>
      </c>
      <c r="F168" s="37">
        <v>758.23333333333323</v>
      </c>
      <c r="G168" s="38">
        <v>747.96666666666647</v>
      </c>
      <c r="H168" s="38">
        <v>739.73333333333323</v>
      </c>
      <c r="I168" s="38">
        <v>729.46666666666647</v>
      </c>
      <c r="J168" s="38">
        <v>766.46666666666647</v>
      </c>
      <c r="K168" s="38">
        <v>776.73333333333312</v>
      </c>
      <c r="L168" s="38">
        <v>784.96666666666647</v>
      </c>
      <c r="M168" s="28">
        <v>768.5</v>
      </c>
      <c r="N168" s="28">
        <v>750</v>
      </c>
      <c r="O168" s="39">
        <v>3769750</v>
      </c>
      <c r="P168" s="40">
        <v>3.0676272368115268E-2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154.85</v>
      </c>
      <c r="F169" s="37">
        <v>155.01666666666665</v>
      </c>
      <c r="G169" s="38">
        <v>153.33333333333331</v>
      </c>
      <c r="H169" s="38">
        <v>151.81666666666666</v>
      </c>
      <c r="I169" s="38">
        <v>150.13333333333333</v>
      </c>
      <c r="J169" s="38">
        <v>156.5333333333333</v>
      </c>
      <c r="K169" s="38">
        <v>158.21666666666664</v>
      </c>
      <c r="L169" s="38">
        <v>159.73333333333329</v>
      </c>
      <c r="M169" s="28">
        <v>156.69999999999999</v>
      </c>
      <c r="N169" s="28">
        <v>153.5</v>
      </c>
      <c r="O169" s="39">
        <v>36885000</v>
      </c>
      <c r="P169" s="40">
        <v>-4.194805194805195E-2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123.5</v>
      </c>
      <c r="F170" s="37">
        <v>123.33333333333333</v>
      </c>
      <c r="G170" s="38">
        <v>122.11666666666666</v>
      </c>
      <c r="H170" s="38">
        <v>120.73333333333333</v>
      </c>
      <c r="I170" s="38">
        <v>119.51666666666667</v>
      </c>
      <c r="J170" s="38">
        <v>124.71666666666665</v>
      </c>
      <c r="K170" s="38">
        <v>125.93333333333332</v>
      </c>
      <c r="L170" s="38">
        <v>127.31666666666665</v>
      </c>
      <c r="M170" s="28">
        <v>124.55</v>
      </c>
      <c r="N170" s="28">
        <v>121.95</v>
      </c>
      <c r="O170" s="39">
        <v>56568000</v>
      </c>
      <c r="P170" s="40">
        <v>-1.6140253235007652E-2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2342.1999999999998</v>
      </c>
      <c r="F171" s="37">
        <v>2349.1833333333334</v>
      </c>
      <c r="G171" s="38">
        <v>2320.5666666666666</v>
      </c>
      <c r="H171" s="38">
        <v>2298.9333333333334</v>
      </c>
      <c r="I171" s="38">
        <v>2270.3166666666666</v>
      </c>
      <c r="J171" s="38">
        <v>2370.8166666666666</v>
      </c>
      <c r="K171" s="38">
        <v>2399.4333333333334</v>
      </c>
      <c r="L171" s="38">
        <v>2421.0666666666666</v>
      </c>
      <c r="M171" s="28">
        <v>2377.8000000000002</v>
      </c>
      <c r="N171" s="28">
        <v>2327.5500000000002</v>
      </c>
      <c r="O171" s="39">
        <v>37936500</v>
      </c>
      <c r="P171" s="40">
        <v>4.5811431673441283E-3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82.45</v>
      </c>
      <c r="F172" s="37">
        <v>82.566666666666663</v>
      </c>
      <c r="G172" s="38">
        <v>81.933333333333323</v>
      </c>
      <c r="H172" s="38">
        <v>81.416666666666657</v>
      </c>
      <c r="I172" s="38">
        <v>80.783333333333317</v>
      </c>
      <c r="J172" s="38">
        <v>83.083333333333329</v>
      </c>
      <c r="K172" s="38">
        <v>83.716666666666654</v>
      </c>
      <c r="L172" s="38">
        <v>84.233333333333334</v>
      </c>
      <c r="M172" s="28">
        <v>83.2</v>
      </c>
      <c r="N172" s="28">
        <v>82.05</v>
      </c>
      <c r="O172" s="39">
        <v>105040000</v>
      </c>
      <c r="P172" s="40">
        <v>-5.7549598667272451E-3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769</v>
      </c>
      <c r="F173" s="37">
        <v>765.13333333333333</v>
      </c>
      <c r="G173" s="38">
        <v>759.86666666666667</v>
      </c>
      <c r="H173" s="38">
        <v>750.73333333333335</v>
      </c>
      <c r="I173" s="38">
        <v>745.4666666666667</v>
      </c>
      <c r="J173" s="38">
        <v>774.26666666666665</v>
      </c>
      <c r="K173" s="38">
        <v>779.5333333333333</v>
      </c>
      <c r="L173" s="38">
        <v>788.66666666666663</v>
      </c>
      <c r="M173" s="28">
        <v>770.4</v>
      </c>
      <c r="N173" s="28">
        <v>756</v>
      </c>
      <c r="O173" s="39">
        <v>9157600</v>
      </c>
      <c r="P173" s="40">
        <v>-3.493144703519343E-4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1148.3499999999999</v>
      </c>
      <c r="F174" s="37">
        <v>1147.7666666666667</v>
      </c>
      <c r="G174" s="38">
        <v>1141.8833333333332</v>
      </c>
      <c r="H174" s="38">
        <v>1135.4166666666665</v>
      </c>
      <c r="I174" s="38">
        <v>1129.5333333333331</v>
      </c>
      <c r="J174" s="38">
        <v>1154.2333333333333</v>
      </c>
      <c r="K174" s="38">
        <v>1160.116666666667</v>
      </c>
      <c r="L174" s="38">
        <v>1166.5833333333335</v>
      </c>
      <c r="M174" s="28">
        <v>1153.6500000000001</v>
      </c>
      <c r="N174" s="28">
        <v>1141.3</v>
      </c>
      <c r="O174" s="39">
        <v>6699000</v>
      </c>
      <c r="P174" s="40">
        <v>-1.401920741803731E-2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546.29999999999995</v>
      </c>
      <c r="F175" s="37">
        <v>545.23333333333335</v>
      </c>
      <c r="G175" s="38">
        <v>541.76666666666665</v>
      </c>
      <c r="H175" s="38">
        <v>537.23333333333335</v>
      </c>
      <c r="I175" s="38">
        <v>533.76666666666665</v>
      </c>
      <c r="J175" s="38">
        <v>549.76666666666665</v>
      </c>
      <c r="K175" s="38">
        <v>553.23333333333335</v>
      </c>
      <c r="L175" s="38">
        <v>557.76666666666665</v>
      </c>
      <c r="M175" s="28">
        <v>548.70000000000005</v>
      </c>
      <c r="N175" s="28">
        <v>540.70000000000005</v>
      </c>
      <c r="O175" s="39">
        <v>77382000</v>
      </c>
      <c r="P175" s="40">
        <v>-4.3160530464620234E-2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25287.1</v>
      </c>
      <c r="F176" s="37">
        <v>25534.850000000002</v>
      </c>
      <c r="G176" s="38">
        <v>25004.250000000004</v>
      </c>
      <c r="H176" s="38">
        <v>24721.4</v>
      </c>
      <c r="I176" s="38">
        <v>24190.800000000003</v>
      </c>
      <c r="J176" s="38">
        <v>25817.700000000004</v>
      </c>
      <c r="K176" s="38">
        <v>26348.300000000003</v>
      </c>
      <c r="L176" s="38">
        <v>26631.150000000005</v>
      </c>
      <c r="M176" s="28">
        <v>26065.45</v>
      </c>
      <c r="N176" s="28">
        <v>25252</v>
      </c>
      <c r="O176" s="39">
        <v>353100</v>
      </c>
      <c r="P176" s="40">
        <v>2.6901265086520285E-2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3327.5</v>
      </c>
      <c r="F177" s="37">
        <v>3339</v>
      </c>
      <c r="G177" s="38">
        <v>3309.25</v>
      </c>
      <c r="H177" s="38">
        <v>3291</v>
      </c>
      <c r="I177" s="38">
        <v>3261.25</v>
      </c>
      <c r="J177" s="38">
        <v>3357.25</v>
      </c>
      <c r="K177" s="38">
        <v>3387</v>
      </c>
      <c r="L177" s="38">
        <v>3405.25</v>
      </c>
      <c r="M177" s="28">
        <v>3368.75</v>
      </c>
      <c r="N177" s="28">
        <v>3320.75</v>
      </c>
      <c r="O177" s="39">
        <v>1672275</v>
      </c>
      <c r="P177" s="40">
        <v>1.0468594217347957E-2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2485.4</v>
      </c>
      <c r="F178" s="37">
        <v>2476.15</v>
      </c>
      <c r="G178" s="38">
        <v>2464.3000000000002</v>
      </c>
      <c r="H178" s="38">
        <v>2443.2000000000003</v>
      </c>
      <c r="I178" s="38">
        <v>2431.3500000000004</v>
      </c>
      <c r="J178" s="38">
        <v>2497.25</v>
      </c>
      <c r="K178" s="38">
        <v>2509.0999999999995</v>
      </c>
      <c r="L178" s="38">
        <v>2530.1999999999998</v>
      </c>
      <c r="M178" s="28">
        <v>2488</v>
      </c>
      <c r="N178" s="28">
        <v>2455.0500000000002</v>
      </c>
      <c r="O178" s="39">
        <v>2919375</v>
      </c>
      <c r="P178" s="40">
        <v>-1.1930448026399289E-2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1344.75</v>
      </c>
      <c r="F179" s="37">
        <v>1338.05</v>
      </c>
      <c r="G179" s="38">
        <v>1328.35</v>
      </c>
      <c r="H179" s="38">
        <v>1311.95</v>
      </c>
      <c r="I179" s="38">
        <v>1302.25</v>
      </c>
      <c r="J179" s="38">
        <v>1354.4499999999998</v>
      </c>
      <c r="K179" s="38">
        <v>1364.15</v>
      </c>
      <c r="L179" s="38">
        <v>1380.5499999999997</v>
      </c>
      <c r="M179" s="28">
        <v>1347.75</v>
      </c>
      <c r="N179" s="28">
        <v>1321.65</v>
      </c>
      <c r="O179" s="39">
        <v>4422000</v>
      </c>
      <c r="P179" s="40">
        <v>-1.0206822455009401E-2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1008.05</v>
      </c>
      <c r="F180" s="37">
        <v>1003.25</v>
      </c>
      <c r="G180" s="38">
        <v>997</v>
      </c>
      <c r="H180" s="38">
        <v>985.95</v>
      </c>
      <c r="I180" s="38">
        <v>979.7</v>
      </c>
      <c r="J180" s="38">
        <v>1014.3</v>
      </c>
      <c r="K180" s="38">
        <v>1020.55</v>
      </c>
      <c r="L180" s="38">
        <v>1031.5999999999999</v>
      </c>
      <c r="M180" s="28">
        <v>1009.5</v>
      </c>
      <c r="N180" s="28">
        <v>992.2</v>
      </c>
      <c r="O180" s="39">
        <v>18821600</v>
      </c>
      <c r="P180" s="40">
        <v>2.9761904761904765E-4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425.4</v>
      </c>
      <c r="F181" s="37">
        <v>425.40000000000003</v>
      </c>
      <c r="G181" s="38">
        <v>421.75000000000006</v>
      </c>
      <c r="H181" s="38">
        <v>418.1</v>
      </c>
      <c r="I181" s="38">
        <v>414.45000000000005</v>
      </c>
      <c r="J181" s="38">
        <v>429.05000000000007</v>
      </c>
      <c r="K181" s="38">
        <v>432.70000000000005</v>
      </c>
      <c r="L181" s="38">
        <v>436.35000000000008</v>
      </c>
      <c r="M181" s="28">
        <v>429.05</v>
      </c>
      <c r="N181" s="28">
        <v>421.75</v>
      </c>
      <c r="O181" s="39">
        <v>8676000</v>
      </c>
      <c r="P181" s="40">
        <v>6.9637883008356544E-3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620.29999999999995</v>
      </c>
      <c r="F182" s="37">
        <v>617.61666666666667</v>
      </c>
      <c r="G182" s="38">
        <v>610.98333333333335</v>
      </c>
      <c r="H182" s="38">
        <v>601.66666666666663</v>
      </c>
      <c r="I182" s="38">
        <v>595.0333333333333</v>
      </c>
      <c r="J182" s="38">
        <v>626.93333333333339</v>
      </c>
      <c r="K182" s="38">
        <v>633.56666666666683</v>
      </c>
      <c r="L182" s="38">
        <v>642.88333333333344</v>
      </c>
      <c r="M182" s="28">
        <v>624.25</v>
      </c>
      <c r="N182" s="28">
        <v>608.29999999999995</v>
      </c>
      <c r="O182" s="39">
        <v>2462000</v>
      </c>
      <c r="P182" s="40">
        <v>-3.2388663967611335E-3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934.85</v>
      </c>
      <c r="F183" s="37">
        <v>950.83333333333337</v>
      </c>
      <c r="G183" s="38">
        <v>910.01666666666677</v>
      </c>
      <c r="H183" s="38">
        <v>885.18333333333339</v>
      </c>
      <c r="I183" s="38">
        <v>844.36666666666679</v>
      </c>
      <c r="J183" s="38">
        <v>975.66666666666674</v>
      </c>
      <c r="K183" s="38">
        <v>1016.4833333333333</v>
      </c>
      <c r="L183" s="38">
        <v>1041.3166666666666</v>
      </c>
      <c r="M183" s="28">
        <v>991.65</v>
      </c>
      <c r="N183" s="28">
        <v>926</v>
      </c>
      <c r="O183" s="39">
        <v>6387500</v>
      </c>
      <c r="P183" s="40">
        <v>0.32328568469028385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1216.8499999999999</v>
      </c>
      <c r="F184" s="37">
        <v>1212.2333333333333</v>
      </c>
      <c r="G184" s="38">
        <v>1182.4666666666667</v>
      </c>
      <c r="H184" s="38">
        <v>1148.0833333333333</v>
      </c>
      <c r="I184" s="38">
        <v>1118.3166666666666</v>
      </c>
      <c r="J184" s="38">
        <v>1246.6166666666668</v>
      </c>
      <c r="K184" s="38">
        <v>1276.3833333333337</v>
      </c>
      <c r="L184" s="38">
        <v>1310.7666666666669</v>
      </c>
      <c r="M184" s="28">
        <v>1242</v>
      </c>
      <c r="N184" s="28">
        <v>1177.8499999999999</v>
      </c>
      <c r="O184" s="39">
        <v>2550500</v>
      </c>
      <c r="P184" s="40">
        <v>0.21655139518244693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709.85</v>
      </c>
      <c r="F185" s="37">
        <v>713.38333333333333</v>
      </c>
      <c r="G185" s="38">
        <v>705.56666666666661</v>
      </c>
      <c r="H185" s="38">
        <v>701.2833333333333</v>
      </c>
      <c r="I185" s="38">
        <v>693.46666666666658</v>
      </c>
      <c r="J185" s="38">
        <v>717.66666666666663</v>
      </c>
      <c r="K185" s="38">
        <v>725.48333333333346</v>
      </c>
      <c r="L185" s="38">
        <v>729.76666666666665</v>
      </c>
      <c r="M185" s="28">
        <v>721.2</v>
      </c>
      <c r="N185" s="28">
        <v>709.1</v>
      </c>
      <c r="O185" s="39">
        <v>11008800</v>
      </c>
      <c r="P185" s="40">
        <v>3.8017651052274268E-2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473.6</v>
      </c>
      <c r="F186" s="37">
        <v>475.56666666666666</v>
      </c>
      <c r="G186" s="38">
        <v>466.83333333333331</v>
      </c>
      <c r="H186" s="38">
        <v>460.06666666666666</v>
      </c>
      <c r="I186" s="38">
        <v>451.33333333333331</v>
      </c>
      <c r="J186" s="38">
        <v>482.33333333333331</v>
      </c>
      <c r="K186" s="38">
        <v>491.06666666666666</v>
      </c>
      <c r="L186" s="38">
        <v>497.83333333333331</v>
      </c>
      <c r="M186" s="28">
        <v>484.3</v>
      </c>
      <c r="N186" s="28">
        <v>468.8</v>
      </c>
      <c r="O186" s="39">
        <v>61696800</v>
      </c>
      <c r="P186" s="40">
        <v>4.1049189452445562E-3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197.55</v>
      </c>
      <c r="F187" s="37">
        <v>197.5</v>
      </c>
      <c r="G187" s="38">
        <v>196.4</v>
      </c>
      <c r="H187" s="38">
        <v>195.25</v>
      </c>
      <c r="I187" s="38">
        <v>194.15</v>
      </c>
      <c r="J187" s="38">
        <v>198.65</v>
      </c>
      <c r="K187" s="38">
        <v>199.75000000000003</v>
      </c>
      <c r="L187" s="38">
        <v>200.9</v>
      </c>
      <c r="M187" s="28">
        <v>198.6</v>
      </c>
      <c r="N187" s="28">
        <v>196.35</v>
      </c>
      <c r="O187" s="39">
        <v>95650875</v>
      </c>
      <c r="P187" s="40">
        <v>3.5054174633524539E-3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108</v>
      </c>
      <c r="F188" s="37">
        <v>107.76666666666667</v>
      </c>
      <c r="G188" s="38">
        <v>107.28333333333333</v>
      </c>
      <c r="H188" s="38">
        <v>106.56666666666666</v>
      </c>
      <c r="I188" s="38">
        <v>106.08333333333333</v>
      </c>
      <c r="J188" s="38">
        <v>108.48333333333333</v>
      </c>
      <c r="K188" s="38">
        <v>108.96666666666665</v>
      </c>
      <c r="L188" s="38">
        <v>109.68333333333334</v>
      </c>
      <c r="M188" s="28">
        <v>108.25</v>
      </c>
      <c r="N188" s="28">
        <v>107.05</v>
      </c>
      <c r="O188" s="39">
        <v>189772000</v>
      </c>
      <c r="P188" s="40">
        <v>3.3149171270718232E-3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3143.65</v>
      </c>
      <c r="F189" s="37">
        <v>3141.5333333333333</v>
      </c>
      <c r="G189" s="38">
        <v>3123.1166666666668</v>
      </c>
      <c r="H189" s="38">
        <v>3102.5833333333335</v>
      </c>
      <c r="I189" s="38">
        <v>3084.166666666667</v>
      </c>
      <c r="J189" s="38">
        <v>3162.0666666666666</v>
      </c>
      <c r="K189" s="38">
        <v>3180.4833333333336</v>
      </c>
      <c r="L189" s="38">
        <v>3201.0166666666664</v>
      </c>
      <c r="M189" s="28">
        <v>3159.95</v>
      </c>
      <c r="N189" s="28">
        <v>3121</v>
      </c>
      <c r="O189" s="39">
        <v>11871825</v>
      </c>
      <c r="P189" s="40">
        <v>2.4479748708810294E-2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1028.45</v>
      </c>
      <c r="F190" s="37">
        <v>1025.6000000000001</v>
      </c>
      <c r="G190" s="38">
        <v>1014.4000000000003</v>
      </c>
      <c r="H190" s="38">
        <v>1000.3500000000001</v>
      </c>
      <c r="I190" s="38">
        <v>989.15000000000032</v>
      </c>
      <c r="J190" s="38">
        <v>1039.6500000000003</v>
      </c>
      <c r="K190" s="38">
        <v>1050.8500000000001</v>
      </c>
      <c r="L190" s="38">
        <v>1064.9000000000003</v>
      </c>
      <c r="M190" s="28">
        <v>1036.8</v>
      </c>
      <c r="N190" s="28">
        <v>1011.55</v>
      </c>
      <c r="O190" s="39">
        <v>11523000</v>
      </c>
      <c r="P190" s="40">
        <v>3.8680675343683029E-3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2585.9499999999998</v>
      </c>
      <c r="F191" s="37">
        <v>2587.7666666666664</v>
      </c>
      <c r="G191" s="38">
        <v>2566.6833333333329</v>
      </c>
      <c r="H191" s="38">
        <v>2547.4166666666665</v>
      </c>
      <c r="I191" s="38">
        <v>2526.333333333333</v>
      </c>
      <c r="J191" s="38">
        <v>2607.0333333333328</v>
      </c>
      <c r="K191" s="38">
        <v>2628.1166666666668</v>
      </c>
      <c r="L191" s="38">
        <v>2647.3833333333328</v>
      </c>
      <c r="M191" s="28">
        <v>2608.85</v>
      </c>
      <c r="N191" s="28">
        <v>2568.5</v>
      </c>
      <c r="O191" s="39">
        <v>4676250</v>
      </c>
      <c r="P191" s="40">
        <v>-8.8133963624709556E-4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1601.6</v>
      </c>
      <c r="F192" s="37">
        <v>1600.2</v>
      </c>
      <c r="G192" s="38">
        <v>1583.4</v>
      </c>
      <c r="H192" s="38">
        <v>1565.2</v>
      </c>
      <c r="I192" s="38">
        <v>1548.4</v>
      </c>
      <c r="J192" s="38">
        <v>1618.4</v>
      </c>
      <c r="K192" s="38">
        <v>1635.1999999999998</v>
      </c>
      <c r="L192" s="38">
        <v>1653.4</v>
      </c>
      <c r="M192" s="28">
        <v>1617</v>
      </c>
      <c r="N192" s="28">
        <v>1582</v>
      </c>
      <c r="O192" s="39">
        <v>1781000</v>
      </c>
      <c r="P192" s="40">
        <v>8.2083215397679033E-3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1362.25</v>
      </c>
      <c r="F193" s="37">
        <v>1364.9333333333334</v>
      </c>
      <c r="G193" s="38">
        <v>1353.3666666666668</v>
      </c>
      <c r="H193" s="38">
        <v>1344.4833333333333</v>
      </c>
      <c r="I193" s="38">
        <v>1332.9166666666667</v>
      </c>
      <c r="J193" s="38">
        <v>1373.8166666666668</v>
      </c>
      <c r="K193" s="38">
        <v>1385.3833333333334</v>
      </c>
      <c r="L193" s="38">
        <v>1394.2666666666669</v>
      </c>
      <c r="M193" s="28">
        <v>1376.5</v>
      </c>
      <c r="N193" s="28">
        <v>1356.05</v>
      </c>
      <c r="O193" s="39">
        <v>3808800</v>
      </c>
      <c r="P193" s="40">
        <v>8.6864406779661018E-3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1147.8</v>
      </c>
      <c r="F194" s="37">
        <v>1154.3333333333333</v>
      </c>
      <c r="G194" s="38">
        <v>1139.1666666666665</v>
      </c>
      <c r="H194" s="38">
        <v>1130.5333333333333</v>
      </c>
      <c r="I194" s="38">
        <v>1115.3666666666666</v>
      </c>
      <c r="J194" s="38">
        <v>1162.9666666666665</v>
      </c>
      <c r="K194" s="38">
        <v>1178.133333333333</v>
      </c>
      <c r="L194" s="38">
        <v>1186.7666666666664</v>
      </c>
      <c r="M194" s="28">
        <v>1169.5</v>
      </c>
      <c r="N194" s="28">
        <v>1145.7</v>
      </c>
      <c r="O194" s="39">
        <v>7043400</v>
      </c>
      <c r="P194" s="40">
        <v>-7.7901587614633665E-3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1406</v>
      </c>
      <c r="F195" s="37">
        <v>1407.5</v>
      </c>
      <c r="G195" s="38">
        <v>1400</v>
      </c>
      <c r="H195" s="38">
        <v>1394</v>
      </c>
      <c r="I195" s="38">
        <v>1386.5</v>
      </c>
      <c r="J195" s="38">
        <v>1413.5</v>
      </c>
      <c r="K195" s="38">
        <v>1421</v>
      </c>
      <c r="L195" s="38">
        <v>1427</v>
      </c>
      <c r="M195" s="28">
        <v>1415</v>
      </c>
      <c r="N195" s="28">
        <v>1401.5</v>
      </c>
      <c r="O195" s="39">
        <v>1400000</v>
      </c>
      <c r="P195" s="40">
        <v>3.3057851239669422E-2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7620.6</v>
      </c>
      <c r="F196" s="37">
        <v>7668.1833333333334</v>
      </c>
      <c r="G196" s="38">
        <v>7542.4666666666672</v>
      </c>
      <c r="H196" s="38">
        <v>7464.3333333333339</v>
      </c>
      <c r="I196" s="38">
        <v>7338.6166666666677</v>
      </c>
      <c r="J196" s="38">
        <v>7746.3166666666666</v>
      </c>
      <c r="K196" s="38">
        <v>7872.0333333333319</v>
      </c>
      <c r="L196" s="38">
        <v>7950.1666666666661</v>
      </c>
      <c r="M196" s="28">
        <v>7793.9</v>
      </c>
      <c r="N196" s="28">
        <v>7590.05</v>
      </c>
      <c r="O196" s="39">
        <v>1685700</v>
      </c>
      <c r="P196" s="40">
        <v>-6.9753324871695818E-2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740.3</v>
      </c>
      <c r="F197" s="37">
        <v>740.25</v>
      </c>
      <c r="G197" s="38">
        <v>736.15</v>
      </c>
      <c r="H197" s="38">
        <v>732</v>
      </c>
      <c r="I197" s="38">
        <v>727.9</v>
      </c>
      <c r="J197" s="38">
        <v>744.4</v>
      </c>
      <c r="K197" s="38">
        <v>748.49999999999989</v>
      </c>
      <c r="L197" s="38">
        <v>752.65</v>
      </c>
      <c r="M197" s="28">
        <v>744.35</v>
      </c>
      <c r="N197" s="28">
        <v>736.1</v>
      </c>
      <c r="O197" s="39">
        <v>14777100</v>
      </c>
      <c r="P197" s="40">
        <v>-1.0101889750065315E-2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280.45</v>
      </c>
      <c r="F198" s="37">
        <v>279.5</v>
      </c>
      <c r="G198" s="38">
        <v>278.25</v>
      </c>
      <c r="H198" s="38">
        <v>276.05</v>
      </c>
      <c r="I198" s="38">
        <v>274.8</v>
      </c>
      <c r="J198" s="38">
        <v>281.7</v>
      </c>
      <c r="K198" s="38">
        <v>282.95</v>
      </c>
      <c r="L198" s="38">
        <v>285.14999999999998</v>
      </c>
      <c r="M198" s="28">
        <v>280.75</v>
      </c>
      <c r="N198" s="28">
        <v>277.3</v>
      </c>
      <c r="O198" s="39">
        <v>34522000</v>
      </c>
      <c r="P198" s="40">
        <v>-1.303676596717937E-2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838.45</v>
      </c>
      <c r="F199" s="37">
        <v>838.55000000000007</v>
      </c>
      <c r="G199" s="38">
        <v>831.15000000000009</v>
      </c>
      <c r="H199" s="38">
        <v>823.85</v>
      </c>
      <c r="I199" s="38">
        <v>816.45</v>
      </c>
      <c r="J199" s="38">
        <v>845.85000000000014</v>
      </c>
      <c r="K199" s="38">
        <v>853.25</v>
      </c>
      <c r="L199" s="38">
        <v>860.55000000000018</v>
      </c>
      <c r="M199" s="28">
        <v>845.95</v>
      </c>
      <c r="N199" s="28">
        <v>831.25</v>
      </c>
      <c r="O199" s="39">
        <v>5716800</v>
      </c>
      <c r="P199" s="40">
        <v>8.6183310533515731E-2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1328.3</v>
      </c>
      <c r="F200" s="37">
        <v>1330.2166666666667</v>
      </c>
      <c r="G200" s="38">
        <v>1318.4333333333334</v>
      </c>
      <c r="H200" s="38">
        <v>1308.5666666666666</v>
      </c>
      <c r="I200" s="38">
        <v>1296.7833333333333</v>
      </c>
      <c r="J200" s="38">
        <v>1340.0833333333335</v>
      </c>
      <c r="K200" s="38">
        <v>1351.8666666666668</v>
      </c>
      <c r="L200" s="38">
        <v>1361.7333333333336</v>
      </c>
      <c r="M200" s="28">
        <v>1342</v>
      </c>
      <c r="N200" s="28">
        <v>1320.35</v>
      </c>
      <c r="O200" s="39">
        <v>791700</v>
      </c>
      <c r="P200" s="40">
        <v>7.5723830734966595E-3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368.25</v>
      </c>
      <c r="F201" s="37">
        <v>365.56666666666666</v>
      </c>
      <c r="G201" s="38">
        <v>362.2833333333333</v>
      </c>
      <c r="H201" s="38">
        <v>356.31666666666666</v>
      </c>
      <c r="I201" s="38">
        <v>353.0333333333333</v>
      </c>
      <c r="J201" s="38">
        <v>371.5333333333333</v>
      </c>
      <c r="K201" s="38">
        <v>374.81666666666672</v>
      </c>
      <c r="L201" s="38">
        <v>380.7833333333333</v>
      </c>
      <c r="M201" s="28">
        <v>368.85</v>
      </c>
      <c r="N201" s="28">
        <v>359.6</v>
      </c>
      <c r="O201" s="39">
        <v>33576000</v>
      </c>
      <c r="P201" s="40">
        <v>-7.801418439716312E-3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204.05</v>
      </c>
      <c r="F202" s="37">
        <v>204.98333333333335</v>
      </c>
      <c r="G202" s="38">
        <v>202.31666666666669</v>
      </c>
      <c r="H202" s="38">
        <v>200.58333333333334</v>
      </c>
      <c r="I202" s="38">
        <v>197.91666666666669</v>
      </c>
      <c r="J202" s="38">
        <v>206.7166666666667</v>
      </c>
      <c r="K202" s="38">
        <v>209.38333333333333</v>
      </c>
      <c r="L202" s="38">
        <v>211.1166666666667</v>
      </c>
      <c r="M202" s="28">
        <v>207.65</v>
      </c>
      <c r="N202" s="28">
        <v>203.25</v>
      </c>
      <c r="O202" s="39">
        <v>87369000</v>
      </c>
      <c r="P202" s="40">
        <v>1.4986233576133552E-2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516.25</v>
      </c>
      <c r="F203" s="37">
        <v>512.0333333333333</v>
      </c>
      <c r="G203" s="38">
        <v>505.51666666666665</v>
      </c>
      <c r="H203" s="38">
        <v>494.78333333333336</v>
      </c>
      <c r="I203" s="38">
        <v>488.26666666666671</v>
      </c>
      <c r="J203" s="38">
        <v>522.76666666666665</v>
      </c>
      <c r="K203" s="38">
        <v>529.2833333333333</v>
      </c>
      <c r="L203" s="38">
        <v>540.01666666666654</v>
      </c>
      <c r="M203" s="28">
        <v>518.54999999999995</v>
      </c>
      <c r="N203" s="28">
        <v>501.3</v>
      </c>
      <c r="O203" s="39">
        <v>7479000</v>
      </c>
      <c r="P203" s="40">
        <v>-2.5334271639690358E-2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15" sqref="G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45035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2" t="s">
        <v>16</v>
      </c>
      <c r="B8" s="374"/>
      <c r="C8" s="378" t="s">
        <v>20</v>
      </c>
      <c r="D8" s="378" t="s">
        <v>21</v>
      </c>
      <c r="E8" s="369" t="s">
        <v>22</v>
      </c>
      <c r="F8" s="370"/>
      <c r="G8" s="371"/>
      <c r="H8" s="369" t="s">
        <v>23</v>
      </c>
      <c r="I8" s="370"/>
      <c r="J8" s="371"/>
      <c r="K8" s="23"/>
      <c r="L8" s="50"/>
      <c r="M8" s="50"/>
      <c r="N8" s="1"/>
      <c r="O8" s="1"/>
    </row>
    <row r="9" spans="1:15" ht="36" customHeight="1">
      <c r="A9" s="376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17660.150000000001</v>
      </c>
      <c r="D10" s="258">
        <v>17678.983333333334</v>
      </c>
      <c r="E10" s="258">
        <v>17591.366666666669</v>
      </c>
      <c r="F10" s="258">
        <v>17522.583333333336</v>
      </c>
      <c r="G10" s="258">
        <v>17434.966666666671</v>
      </c>
      <c r="H10" s="258">
        <v>17747.766666666666</v>
      </c>
      <c r="I10" s="258">
        <v>17835.383333333328</v>
      </c>
      <c r="J10" s="258">
        <v>17904.166666666664</v>
      </c>
      <c r="K10" s="258">
        <v>17766.599999999999</v>
      </c>
      <c r="L10" s="258">
        <v>17610.2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42265.2</v>
      </c>
      <c r="D11" s="258">
        <v>42293.416666666664</v>
      </c>
      <c r="E11" s="258">
        <v>42086.133333333331</v>
      </c>
      <c r="F11" s="258">
        <v>41907.066666666666</v>
      </c>
      <c r="G11" s="258">
        <v>41699.783333333333</v>
      </c>
      <c r="H11" s="258">
        <v>42472.48333333333</v>
      </c>
      <c r="I11" s="258">
        <v>42679.76666666667</v>
      </c>
      <c r="J11" s="258">
        <v>42858.833333333328</v>
      </c>
      <c r="K11" s="258">
        <v>42500.7</v>
      </c>
      <c r="L11" s="258">
        <v>42114.35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3027.35</v>
      </c>
      <c r="D12" s="231">
        <v>3028.5333333333328</v>
      </c>
      <c r="E12" s="231">
        <v>3018.7666666666655</v>
      </c>
      <c r="F12" s="231">
        <v>3010.1833333333325</v>
      </c>
      <c r="G12" s="231">
        <v>3000.4166666666652</v>
      </c>
      <c r="H12" s="231">
        <v>3037.1166666666659</v>
      </c>
      <c r="I12" s="231">
        <v>3046.8833333333332</v>
      </c>
      <c r="J12" s="231">
        <v>3055.4666666666662</v>
      </c>
      <c r="K12" s="231">
        <v>3038.3</v>
      </c>
      <c r="L12" s="231">
        <v>3019.95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5185.25</v>
      </c>
      <c r="D13" s="231">
        <v>5191.8499999999995</v>
      </c>
      <c r="E13" s="231">
        <v>5155.8499999999985</v>
      </c>
      <c r="F13" s="231">
        <v>5126.4499999999989</v>
      </c>
      <c r="G13" s="231">
        <v>5090.449999999998</v>
      </c>
      <c r="H13" s="231">
        <v>5221.2499999999991</v>
      </c>
      <c r="I13" s="231">
        <v>5257.2500000000009</v>
      </c>
      <c r="J13" s="231">
        <v>5286.65</v>
      </c>
      <c r="K13" s="231">
        <v>5227.8500000000004</v>
      </c>
      <c r="L13" s="231">
        <v>5162.45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27166.95</v>
      </c>
      <c r="D14" s="231">
        <v>27069.350000000002</v>
      </c>
      <c r="E14" s="231">
        <v>26949.300000000003</v>
      </c>
      <c r="F14" s="231">
        <v>26731.65</v>
      </c>
      <c r="G14" s="231">
        <v>26611.600000000002</v>
      </c>
      <c r="H14" s="231">
        <v>27287.000000000004</v>
      </c>
      <c r="I14" s="231">
        <v>27407.05</v>
      </c>
      <c r="J14" s="231">
        <v>27624.700000000004</v>
      </c>
      <c r="K14" s="231">
        <v>27189.4</v>
      </c>
      <c r="L14" s="231">
        <v>26851.7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4596.5</v>
      </c>
      <c r="D15" s="231">
        <v>4595.5</v>
      </c>
      <c r="E15" s="231">
        <v>4579.55</v>
      </c>
      <c r="F15" s="231">
        <v>4562.6000000000004</v>
      </c>
      <c r="G15" s="231">
        <v>4546.6500000000005</v>
      </c>
      <c r="H15" s="231">
        <v>4612.45</v>
      </c>
      <c r="I15" s="231">
        <v>4628.4000000000005</v>
      </c>
      <c r="J15" s="231">
        <v>4645.3499999999995</v>
      </c>
      <c r="K15" s="231">
        <v>4611.45</v>
      </c>
      <c r="L15" s="231">
        <v>4578.55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8771.7000000000007</v>
      </c>
      <c r="D16" s="231">
        <v>8753.0833333333339</v>
      </c>
      <c r="E16" s="231">
        <v>8724.4166666666679</v>
      </c>
      <c r="F16" s="231">
        <v>8677.1333333333332</v>
      </c>
      <c r="G16" s="231">
        <v>8648.4666666666672</v>
      </c>
      <c r="H16" s="231">
        <v>8800.3666666666686</v>
      </c>
      <c r="I16" s="231">
        <v>8829.0333333333365</v>
      </c>
      <c r="J16" s="231">
        <v>8876.3166666666693</v>
      </c>
      <c r="K16" s="231">
        <v>8781.75</v>
      </c>
      <c r="L16" s="231">
        <v>8705.7999999999993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3207.7</v>
      </c>
      <c r="D17" s="231">
        <v>3223.4833333333331</v>
      </c>
      <c r="E17" s="231">
        <v>3187.1166666666663</v>
      </c>
      <c r="F17" s="231">
        <v>3166.5333333333333</v>
      </c>
      <c r="G17" s="231">
        <v>3130.1666666666665</v>
      </c>
      <c r="H17" s="231">
        <v>3244.0666666666662</v>
      </c>
      <c r="I17" s="231">
        <v>3280.4333333333329</v>
      </c>
      <c r="J17" s="231">
        <v>3301.016666666666</v>
      </c>
      <c r="K17" s="230">
        <v>3259.85</v>
      </c>
      <c r="L17" s="230">
        <v>3202.9</v>
      </c>
      <c r="M17" s="230">
        <v>2.7789299999999999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1760.1</v>
      </c>
      <c r="D18" s="231">
        <v>1764.7</v>
      </c>
      <c r="E18" s="231">
        <v>1740.4</v>
      </c>
      <c r="F18" s="231">
        <v>1720.7</v>
      </c>
      <c r="G18" s="231">
        <v>1696.4</v>
      </c>
      <c r="H18" s="231">
        <v>1784.4</v>
      </c>
      <c r="I18" s="231">
        <v>1808.6999999999998</v>
      </c>
      <c r="J18" s="231">
        <v>1828.4</v>
      </c>
      <c r="K18" s="230">
        <v>1789</v>
      </c>
      <c r="L18" s="230">
        <v>1745</v>
      </c>
      <c r="M18" s="230">
        <v>5.9282899999999996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693.05</v>
      </c>
      <c r="D19" s="231">
        <v>690.19999999999993</v>
      </c>
      <c r="E19" s="231">
        <v>683.84999999999991</v>
      </c>
      <c r="F19" s="231">
        <v>674.65</v>
      </c>
      <c r="G19" s="231">
        <v>668.3</v>
      </c>
      <c r="H19" s="231">
        <v>699.39999999999986</v>
      </c>
      <c r="I19" s="231">
        <v>705.75</v>
      </c>
      <c r="J19" s="231">
        <v>714.94999999999982</v>
      </c>
      <c r="K19" s="230">
        <v>696.55</v>
      </c>
      <c r="L19" s="230">
        <v>681</v>
      </c>
      <c r="M19" s="230">
        <v>31.774570000000001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22530.400000000001</v>
      </c>
      <c r="D20" s="231">
        <v>22549.45</v>
      </c>
      <c r="E20" s="231">
        <v>22395.95</v>
      </c>
      <c r="F20" s="231">
        <v>22261.5</v>
      </c>
      <c r="G20" s="231">
        <v>22108</v>
      </c>
      <c r="H20" s="231">
        <v>22683.9</v>
      </c>
      <c r="I20" s="231">
        <v>22837.4</v>
      </c>
      <c r="J20" s="231">
        <v>22971.850000000002</v>
      </c>
      <c r="K20" s="230">
        <v>22702.95</v>
      </c>
      <c r="L20" s="230">
        <v>22415</v>
      </c>
      <c r="M20" s="230">
        <v>0.13222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1850.95</v>
      </c>
      <c r="D21" s="231">
        <v>1861.2333333333333</v>
      </c>
      <c r="E21" s="231">
        <v>1819.7166666666667</v>
      </c>
      <c r="F21" s="231">
        <v>1788.4833333333333</v>
      </c>
      <c r="G21" s="231">
        <v>1746.9666666666667</v>
      </c>
      <c r="H21" s="231">
        <v>1892.4666666666667</v>
      </c>
      <c r="I21" s="231">
        <v>1933.9833333333336</v>
      </c>
      <c r="J21" s="231">
        <v>1965.2166666666667</v>
      </c>
      <c r="K21" s="230">
        <v>1902.75</v>
      </c>
      <c r="L21" s="230">
        <v>1830</v>
      </c>
      <c r="M21" s="230">
        <v>25.424009999999999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952.25</v>
      </c>
      <c r="D22" s="231">
        <v>957.75</v>
      </c>
      <c r="E22" s="231">
        <v>939.5</v>
      </c>
      <c r="F22" s="231">
        <v>926.75</v>
      </c>
      <c r="G22" s="231">
        <v>908.5</v>
      </c>
      <c r="H22" s="231">
        <v>970.5</v>
      </c>
      <c r="I22" s="231">
        <v>988.75</v>
      </c>
      <c r="J22" s="231">
        <v>1001.5</v>
      </c>
      <c r="K22" s="230">
        <v>976</v>
      </c>
      <c r="L22" s="230">
        <v>945</v>
      </c>
      <c r="M22" s="230">
        <v>13.787039999999999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658.55</v>
      </c>
      <c r="D23" s="231">
        <v>660.33333333333326</v>
      </c>
      <c r="E23" s="231">
        <v>649.26666666666654</v>
      </c>
      <c r="F23" s="231">
        <v>639.98333333333323</v>
      </c>
      <c r="G23" s="231">
        <v>628.91666666666652</v>
      </c>
      <c r="H23" s="231">
        <v>669.61666666666656</v>
      </c>
      <c r="I23" s="231">
        <v>680.68333333333317</v>
      </c>
      <c r="J23" s="231">
        <v>689.96666666666658</v>
      </c>
      <c r="K23" s="230">
        <v>671.4</v>
      </c>
      <c r="L23" s="230">
        <v>651.04999999999995</v>
      </c>
      <c r="M23" s="230">
        <v>29.648540000000001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948.05</v>
      </c>
      <c r="D24" s="231">
        <v>952.68333333333339</v>
      </c>
      <c r="E24" s="231">
        <v>933.36666666666679</v>
      </c>
      <c r="F24" s="231">
        <v>918.68333333333339</v>
      </c>
      <c r="G24" s="231">
        <v>899.36666666666679</v>
      </c>
      <c r="H24" s="231">
        <v>967.36666666666679</v>
      </c>
      <c r="I24" s="231">
        <v>986.68333333333339</v>
      </c>
      <c r="J24" s="231">
        <v>1001.3666666666668</v>
      </c>
      <c r="K24" s="230">
        <v>972</v>
      </c>
      <c r="L24" s="230">
        <v>938</v>
      </c>
      <c r="M24" s="230">
        <v>7.6262800000000004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1032.05</v>
      </c>
      <c r="D25" s="231">
        <v>1038.6833333333334</v>
      </c>
      <c r="E25" s="231">
        <v>1020.3666666666668</v>
      </c>
      <c r="F25" s="231">
        <v>1008.6833333333334</v>
      </c>
      <c r="G25" s="231">
        <v>990.36666666666679</v>
      </c>
      <c r="H25" s="231">
        <v>1050.3666666666668</v>
      </c>
      <c r="I25" s="231">
        <v>1068.6833333333334</v>
      </c>
      <c r="J25" s="231">
        <v>1080.3666666666668</v>
      </c>
      <c r="K25" s="230">
        <v>1057</v>
      </c>
      <c r="L25" s="230">
        <v>1027</v>
      </c>
      <c r="M25" s="230">
        <v>3.7298900000000001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403.45</v>
      </c>
      <c r="D26" s="231">
        <v>405.09999999999997</v>
      </c>
      <c r="E26" s="231">
        <v>399.64999999999992</v>
      </c>
      <c r="F26" s="231">
        <v>395.84999999999997</v>
      </c>
      <c r="G26" s="231">
        <v>390.39999999999992</v>
      </c>
      <c r="H26" s="231">
        <v>408.89999999999992</v>
      </c>
      <c r="I26" s="231">
        <v>414.34999999999997</v>
      </c>
      <c r="J26" s="231">
        <v>418.14999999999992</v>
      </c>
      <c r="K26" s="230">
        <v>410.55</v>
      </c>
      <c r="L26" s="230">
        <v>401.3</v>
      </c>
      <c r="M26" s="230">
        <v>9.6077399999999997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163.30000000000001</v>
      </c>
      <c r="D27" s="231">
        <v>164.06666666666666</v>
      </c>
      <c r="E27" s="231">
        <v>160.68333333333334</v>
      </c>
      <c r="F27" s="231">
        <v>158.06666666666666</v>
      </c>
      <c r="G27" s="231">
        <v>154.68333333333334</v>
      </c>
      <c r="H27" s="231">
        <v>166.68333333333334</v>
      </c>
      <c r="I27" s="231">
        <v>170.06666666666666</v>
      </c>
      <c r="J27" s="231">
        <v>172.68333333333334</v>
      </c>
      <c r="K27" s="230">
        <v>167.45</v>
      </c>
      <c r="L27" s="230">
        <v>161.44999999999999</v>
      </c>
      <c r="M27" s="230">
        <v>73.699359999999999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223.7</v>
      </c>
      <c r="D28" s="231">
        <v>224.04999999999998</v>
      </c>
      <c r="E28" s="231">
        <v>221.64999999999998</v>
      </c>
      <c r="F28" s="231">
        <v>219.6</v>
      </c>
      <c r="G28" s="231">
        <v>217.2</v>
      </c>
      <c r="H28" s="231">
        <v>226.09999999999997</v>
      </c>
      <c r="I28" s="231">
        <v>228.5</v>
      </c>
      <c r="J28" s="231">
        <v>230.54999999999995</v>
      </c>
      <c r="K28" s="230">
        <v>226.45</v>
      </c>
      <c r="L28" s="230">
        <v>222</v>
      </c>
      <c r="M28" s="230">
        <v>9.2241099999999996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3366.85</v>
      </c>
      <c r="D29" s="231">
        <v>3367.2000000000003</v>
      </c>
      <c r="E29" s="231">
        <v>3334.4000000000005</v>
      </c>
      <c r="F29" s="231">
        <v>3301.9500000000003</v>
      </c>
      <c r="G29" s="231">
        <v>3269.1500000000005</v>
      </c>
      <c r="H29" s="231">
        <v>3399.6500000000005</v>
      </c>
      <c r="I29" s="231">
        <v>3432.4500000000007</v>
      </c>
      <c r="J29" s="231">
        <v>3464.9000000000005</v>
      </c>
      <c r="K29" s="230">
        <v>3400</v>
      </c>
      <c r="L29" s="230">
        <v>3334.75</v>
      </c>
      <c r="M29" s="230">
        <v>3.4232200000000002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383.05</v>
      </c>
      <c r="D30" s="231">
        <v>385.75</v>
      </c>
      <c r="E30" s="231">
        <v>377.2</v>
      </c>
      <c r="F30" s="231">
        <v>371.34999999999997</v>
      </c>
      <c r="G30" s="231">
        <v>362.79999999999995</v>
      </c>
      <c r="H30" s="231">
        <v>391.6</v>
      </c>
      <c r="I30" s="231">
        <v>400.15</v>
      </c>
      <c r="J30" s="231">
        <v>406.00000000000006</v>
      </c>
      <c r="K30" s="230">
        <v>394.3</v>
      </c>
      <c r="L30" s="230">
        <v>379.9</v>
      </c>
      <c r="M30" s="230">
        <v>39.866190000000003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4338.6499999999996</v>
      </c>
      <c r="D31" s="231">
        <v>4338.8833333333332</v>
      </c>
      <c r="E31" s="231">
        <v>4293.6666666666661</v>
      </c>
      <c r="F31" s="231">
        <v>4248.6833333333325</v>
      </c>
      <c r="G31" s="231">
        <v>4203.4666666666653</v>
      </c>
      <c r="H31" s="231">
        <v>4383.8666666666668</v>
      </c>
      <c r="I31" s="231">
        <v>4429.0833333333339</v>
      </c>
      <c r="J31" s="231">
        <v>4474.0666666666675</v>
      </c>
      <c r="K31" s="230">
        <v>4384.1000000000004</v>
      </c>
      <c r="L31" s="230">
        <v>4293.8999999999996</v>
      </c>
      <c r="M31" s="230">
        <v>4.0903799999999997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139.6</v>
      </c>
      <c r="D32" s="231">
        <v>139.35</v>
      </c>
      <c r="E32" s="231">
        <v>138.75</v>
      </c>
      <c r="F32" s="231">
        <v>137.9</v>
      </c>
      <c r="G32" s="231">
        <v>137.30000000000001</v>
      </c>
      <c r="H32" s="231">
        <v>140.19999999999999</v>
      </c>
      <c r="I32" s="231">
        <v>140.79999999999995</v>
      </c>
      <c r="J32" s="231">
        <v>141.64999999999998</v>
      </c>
      <c r="K32" s="230">
        <v>139.94999999999999</v>
      </c>
      <c r="L32" s="230">
        <v>138.5</v>
      </c>
      <c r="M32" s="230">
        <v>77.04419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2854.6</v>
      </c>
      <c r="D33" s="231">
        <v>2847.7166666666667</v>
      </c>
      <c r="E33" s="231">
        <v>2836.9833333333336</v>
      </c>
      <c r="F33" s="231">
        <v>2819.3666666666668</v>
      </c>
      <c r="G33" s="231">
        <v>2808.6333333333337</v>
      </c>
      <c r="H33" s="231">
        <v>2865.3333333333335</v>
      </c>
      <c r="I33" s="231">
        <v>2876.0666666666662</v>
      </c>
      <c r="J33" s="231">
        <v>2893.6833333333334</v>
      </c>
      <c r="K33" s="230">
        <v>2858.45</v>
      </c>
      <c r="L33" s="230">
        <v>2830.1</v>
      </c>
      <c r="M33" s="230">
        <v>7.1772400000000003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1450.75</v>
      </c>
      <c r="D34" s="231">
        <v>1455.1666666666667</v>
      </c>
      <c r="E34" s="231">
        <v>1440.4833333333336</v>
      </c>
      <c r="F34" s="231">
        <v>1430.2166666666669</v>
      </c>
      <c r="G34" s="231">
        <v>1415.5333333333338</v>
      </c>
      <c r="H34" s="231">
        <v>1465.4333333333334</v>
      </c>
      <c r="I34" s="231">
        <v>1480.1166666666663</v>
      </c>
      <c r="J34" s="231">
        <v>1490.3833333333332</v>
      </c>
      <c r="K34" s="230">
        <v>1469.85</v>
      </c>
      <c r="L34" s="230">
        <v>1444.9</v>
      </c>
      <c r="M34" s="230">
        <v>2.4477699999999998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577.45000000000005</v>
      </c>
      <c r="D35" s="231">
        <v>571.4666666666667</v>
      </c>
      <c r="E35" s="231">
        <v>563.93333333333339</v>
      </c>
      <c r="F35" s="231">
        <v>550.41666666666674</v>
      </c>
      <c r="G35" s="231">
        <v>542.88333333333344</v>
      </c>
      <c r="H35" s="231">
        <v>584.98333333333335</v>
      </c>
      <c r="I35" s="231">
        <v>592.51666666666665</v>
      </c>
      <c r="J35" s="231">
        <v>606.0333333333333</v>
      </c>
      <c r="K35" s="230">
        <v>579</v>
      </c>
      <c r="L35" s="230">
        <v>557.95000000000005</v>
      </c>
      <c r="M35" s="230">
        <v>27.21527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3506.8</v>
      </c>
      <c r="D36" s="231">
        <v>3510.9333333333329</v>
      </c>
      <c r="E36" s="231">
        <v>3456.8666666666659</v>
      </c>
      <c r="F36" s="231">
        <v>3406.9333333333329</v>
      </c>
      <c r="G36" s="231">
        <v>3352.8666666666659</v>
      </c>
      <c r="H36" s="231">
        <v>3560.8666666666659</v>
      </c>
      <c r="I36" s="231">
        <v>3614.9333333333325</v>
      </c>
      <c r="J36" s="231">
        <v>3664.8666666666659</v>
      </c>
      <c r="K36" s="230">
        <v>3565</v>
      </c>
      <c r="L36" s="230">
        <v>3461</v>
      </c>
      <c r="M36" s="230">
        <v>3.0463399999999998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863.35</v>
      </c>
      <c r="D37" s="231">
        <v>864.15</v>
      </c>
      <c r="E37" s="231">
        <v>856.3</v>
      </c>
      <c r="F37" s="231">
        <v>849.25</v>
      </c>
      <c r="G37" s="231">
        <v>841.4</v>
      </c>
      <c r="H37" s="231">
        <v>871.19999999999993</v>
      </c>
      <c r="I37" s="231">
        <v>879.05000000000007</v>
      </c>
      <c r="J37" s="231">
        <v>886.09999999999991</v>
      </c>
      <c r="K37" s="230">
        <v>872</v>
      </c>
      <c r="L37" s="230">
        <v>857.1</v>
      </c>
      <c r="M37" s="230">
        <v>172.38709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4209.25</v>
      </c>
      <c r="D38" s="231">
        <v>4216.8</v>
      </c>
      <c r="E38" s="231">
        <v>4167.5</v>
      </c>
      <c r="F38" s="231">
        <v>4125.75</v>
      </c>
      <c r="G38" s="231">
        <v>4076.45</v>
      </c>
      <c r="H38" s="231">
        <v>4258.55</v>
      </c>
      <c r="I38" s="231">
        <v>4307.8500000000013</v>
      </c>
      <c r="J38" s="231">
        <v>4349.6000000000004</v>
      </c>
      <c r="K38" s="230">
        <v>4266.1000000000004</v>
      </c>
      <c r="L38" s="230">
        <v>4175.05</v>
      </c>
      <c r="M38" s="230">
        <v>2.3501500000000002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5915.65</v>
      </c>
      <c r="D39" s="231">
        <v>5926.6333333333341</v>
      </c>
      <c r="E39" s="231">
        <v>5859.2666666666682</v>
      </c>
      <c r="F39" s="231">
        <v>5802.8833333333341</v>
      </c>
      <c r="G39" s="231">
        <v>5735.5166666666682</v>
      </c>
      <c r="H39" s="231">
        <v>5983.0166666666682</v>
      </c>
      <c r="I39" s="231">
        <v>6050.383333333335</v>
      </c>
      <c r="J39" s="231">
        <v>6106.7666666666682</v>
      </c>
      <c r="K39" s="230">
        <v>5994</v>
      </c>
      <c r="L39" s="230">
        <v>5870.25</v>
      </c>
      <c r="M39" s="230">
        <v>6.4088900000000004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1335.2</v>
      </c>
      <c r="D40" s="231">
        <v>1337.6333333333334</v>
      </c>
      <c r="E40" s="231">
        <v>1326.5666666666668</v>
      </c>
      <c r="F40" s="231">
        <v>1317.9333333333334</v>
      </c>
      <c r="G40" s="231">
        <v>1306.8666666666668</v>
      </c>
      <c r="H40" s="231">
        <v>1346.2666666666669</v>
      </c>
      <c r="I40" s="231">
        <v>1357.3333333333335</v>
      </c>
      <c r="J40" s="231">
        <v>1365.9666666666669</v>
      </c>
      <c r="K40" s="230">
        <v>1348.7</v>
      </c>
      <c r="L40" s="230">
        <v>1329</v>
      </c>
      <c r="M40" s="230">
        <v>12.363910000000001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6349.65</v>
      </c>
      <c r="D41" s="231">
        <v>6365.9833333333336</v>
      </c>
      <c r="E41" s="231">
        <v>6080.9666666666672</v>
      </c>
      <c r="F41" s="231">
        <v>5812.2833333333338</v>
      </c>
      <c r="G41" s="231">
        <v>5527.2666666666673</v>
      </c>
      <c r="H41" s="231">
        <v>6634.666666666667</v>
      </c>
      <c r="I41" s="231">
        <v>6919.6833333333334</v>
      </c>
      <c r="J41" s="231">
        <v>7188.3666666666668</v>
      </c>
      <c r="K41" s="230">
        <v>6651</v>
      </c>
      <c r="L41" s="230">
        <v>6097.3</v>
      </c>
      <c r="M41" s="230">
        <v>4.2864300000000002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2125.4</v>
      </c>
      <c r="D42" s="231">
        <v>2104.1333333333332</v>
      </c>
      <c r="E42" s="231">
        <v>2076.2666666666664</v>
      </c>
      <c r="F42" s="231">
        <v>2027.1333333333332</v>
      </c>
      <c r="G42" s="231">
        <v>1999.2666666666664</v>
      </c>
      <c r="H42" s="231">
        <v>2153.2666666666664</v>
      </c>
      <c r="I42" s="231">
        <v>2181.1333333333332</v>
      </c>
      <c r="J42" s="231">
        <v>2230.2666666666664</v>
      </c>
      <c r="K42" s="230">
        <v>2132</v>
      </c>
      <c r="L42" s="230">
        <v>2055</v>
      </c>
      <c r="M42" s="230">
        <v>3.5155500000000002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213.3</v>
      </c>
      <c r="D43" s="231">
        <v>212.20000000000002</v>
      </c>
      <c r="E43" s="231">
        <v>206.40000000000003</v>
      </c>
      <c r="F43" s="231">
        <v>199.50000000000003</v>
      </c>
      <c r="G43" s="231">
        <v>193.70000000000005</v>
      </c>
      <c r="H43" s="231">
        <v>219.10000000000002</v>
      </c>
      <c r="I43" s="231">
        <v>224.90000000000003</v>
      </c>
      <c r="J43" s="231">
        <v>231.8</v>
      </c>
      <c r="K43" s="230">
        <v>218</v>
      </c>
      <c r="L43" s="230">
        <v>205.3</v>
      </c>
      <c r="M43" s="230">
        <v>152.93668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177.9</v>
      </c>
      <c r="D44" s="231">
        <v>177.48333333333335</v>
      </c>
      <c r="E44" s="231">
        <v>176.16666666666669</v>
      </c>
      <c r="F44" s="231">
        <v>174.43333333333334</v>
      </c>
      <c r="G44" s="231">
        <v>173.11666666666667</v>
      </c>
      <c r="H44" s="231">
        <v>179.2166666666667</v>
      </c>
      <c r="I44" s="231">
        <v>180.53333333333336</v>
      </c>
      <c r="J44" s="231">
        <v>182.26666666666671</v>
      </c>
      <c r="K44" s="230">
        <v>178.8</v>
      </c>
      <c r="L44" s="230">
        <v>175.75</v>
      </c>
      <c r="M44" s="230">
        <v>220.20171999999999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80.75</v>
      </c>
      <c r="D45" s="231">
        <v>80.899999999999991</v>
      </c>
      <c r="E45" s="231">
        <v>79.899999999999977</v>
      </c>
      <c r="F45" s="231">
        <v>79.049999999999983</v>
      </c>
      <c r="G45" s="231">
        <v>78.049999999999969</v>
      </c>
      <c r="H45" s="231">
        <v>81.749999999999986</v>
      </c>
      <c r="I45" s="231">
        <v>82.750000000000014</v>
      </c>
      <c r="J45" s="231">
        <v>83.6</v>
      </c>
      <c r="K45" s="230">
        <v>81.900000000000006</v>
      </c>
      <c r="L45" s="230">
        <v>80.05</v>
      </c>
      <c r="M45" s="230">
        <v>140.38890000000001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1421.4</v>
      </c>
      <c r="D46" s="231">
        <v>1416.8000000000002</v>
      </c>
      <c r="E46" s="231">
        <v>1403.9000000000003</v>
      </c>
      <c r="F46" s="231">
        <v>1386.4</v>
      </c>
      <c r="G46" s="231">
        <v>1373.5000000000002</v>
      </c>
      <c r="H46" s="231">
        <v>1434.3000000000004</v>
      </c>
      <c r="I46" s="231">
        <v>1447.2</v>
      </c>
      <c r="J46" s="231">
        <v>1464.7000000000005</v>
      </c>
      <c r="K46" s="230">
        <v>1429.7</v>
      </c>
      <c r="L46" s="230">
        <v>1399.3</v>
      </c>
      <c r="M46" s="230">
        <v>4.3594799999999996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579.70000000000005</v>
      </c>
      <c r="D47" s="231">
        <v>579.9</v>
      </c>
      <c r="E47" s="231">
        <v>576.34999999999991</v>
      </c>
      <c r="F47" s="231">
        <v>572.99999999999989</v>
      </c>
      <c r="G47" s="231">
        <v>569.44999999999982</v>
      </c>
      <c r="H47" s="231">
        <v>583.25</v>
      </c>
      <c r="I47" s="231">
        <v>586.79999999999995</v>
      </c>
      <c r="J47" s="231">
        <v>590.15000000000009</v>
      </c>
      <c r="K47" s="230">
        <v>583.45000000000005</v>
      </c>
      <c r="L47" s="230">
        <v>576.54999999999995</v>
      </c>
      <c r="M47" s="230">
        <v>2.1209099999999999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102.95</v>
      </c>
      <c r="D48" s="231">
        <v>102.66666666666667</v>
      </c>
      <c r="E48" s="231">
        <v>101.48333333333335</v>
      </c>
      <c r="F48" s="231">
        <v>100.01666666666668</v>
      </c>
      <c r="G48" s="231">
        <v>98.833333333333357</v>
      </c>
      <c r="H48" s="231">
        <v>104.13333333333334</v>
      </c>
      <c r="I48" s="231">
        <v>105.31666666666665</v>
      </c>
      <c r="J48" s="231">
        <v>106.78333333333333</v>
      </c>
      <c r="K48" s="230">
        <v>103.85</v>
      </c>
      <c r="L48" s="230">
        <v>101.2</v>
      </c>
      <c r="M48" s="230">
        <v>197.58226999999999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789.3</v>
      </c>
      <c r="D49" s="231">
        <v>785.05000000000007</v>
      </c>
      <c r="E49" s="231">
        <v>777.10000000000014</v>
      </c>
      <c r="F49" s="231">
        <v>764.90000000000009</v>
      </c>
      <c r="G49" s="231">
        <v>756.95000000000016</v>
      </c>
      <c r="H49" s="231">
        <v>797.25000000000011</v>
      </c>
      <c r="I49" s="231">
        <v>805.20000000000016</v>
      </c>
      <c r="J49" s="231">
        <v>817.40000000000009</v>
      </c>
      <c r="K49" s="230">
        <v>793</v>
      </c>
      <c r="L49" s="230">
        <v>772.85</v>
      </c>
      <c r="M49" s="230">
        <v>13.490830000000001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75.45</v>
      </c>
      <c r="D50" s="231">
        <v>74.716666666666669</v>
      </c>
      <c r="E50" s="231">
        <v>73.733333333333334</v>
      </c>
      <c r="F50" s="231">
        <v>72.016666666666666</v>
      </c>
      <c r="G50" s="231">
        <v>71.033333333333331</v>
      </c>
      <c r="H50" s="231">
        <v>76.433333333333337</v>
      </c>
      <c r="I50" s="231">
        <v>77.416666666666686</v>
      </c>
      <c r="J50" s="231">
        <v>79.13333333333334</v>
      </c>
      <c r="K50" s="230">
        <v>75.7</v>
      </c>
      <c r="L50" s="230">
        <v>73</v>
      </c>
      <c r="M50" s="230">
        <v>365.56169999999997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334.8</v>
      </c>
      <c r="D51" s="231">
        <v>335.2166666666667</v>
      </c>
      <c r="E51" s="231">
        <v>332.38333333333338</v>
      </c>
      <c r="F51" s="231">
        <v>329.9666666666667</v>
      </c>
      <c r="G51" s="231">
        <v>327.13333333333338</v>
      </c>
      <c r="H51" s="231">
        <v>337.63333333333338</v>
      </c>
      <c r="I51" s="231">
        <v>340.46666666666664</v>
      </c>
      <c r="J51" s="231">
        <v>342.88333333333338</v>
      </c>
      <c r="K51" s="230">
        <v>338.05</v>
      </c>
      <c r="L51" s="230">
        <v>332.8</v>
      </c>
      <c r="M51" s="230">
        <v>29.032109999999999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759.75</v>
      </c>
      <c r="D52" s="231">
        <v>759.1</v>
      </c>
      <c r="E52" s="231">
        <v>753.2</v>
      </c>
      <c r="F52" s="231">
        <v>746.65</v>
      </c>
      <c r="G52" s="231">
        <v>740.75</v>
      </c>
      <c r="H52" s="231">
        <v>765.65000000000009</v>
      </c>
      <c r="I52" s="231">
        <v>771.55</v>
      </c>
      <c r="J52" s="231">
        <v>778.10000000000014</v>
      </c>
      <c r="K52" s="230">
        <v>765</v>
      </c>
      <c r="L52" s="230">
        <v>752.55</v>
      </c>
      <c r="M52" s="230">
        <v>40.514809999999997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232.1</v>
      </c>
      <c r="D53" s="231">
        <v>229.61666666666665</v>
      </c>
      <c r="E53" s="231">
        <v>224.93333333333328</v>
      </c>
      <c r="F53" s="231">
        <v>217.76666666666662</v>
      </c>
      <c r="G53" s="231">
        <v>213.08333333333326</v>
      </c>
      <c r="H53" s="231">
        <v>236.7833333333333</v>
      </c>
      <c r="I53" s="231">
        <v>241.46666666666664</v>
      </c>
      <c r="J53" s="231">
        <v>248.63333333333333</v>
      </c>
      <c r="K53" s="230">
        <v>234.3</v>
      </c>
      <c r="L53" s="230">
        <v>222.45</v>
      </c>
      <c r="M53" s="230">
        <v>125.04374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18814.25</v>
      </c>
      <c r="D54" s="231">
        <v>18875.399999999998</v>
      </c>
      <c r="E54" s="231">
        <v>18698.849999999995</v>
      </c>
      <c r="F54" s="231">
        <v>18583.449999999997</v>
      </c>
      <c r="G54" s="231">
        <v>18406.899999999994</v>
      </c>
      <c r="H54" s="231">
        <v>18990.799999999996</v>
      </c>
      <c r="I54" s="231">
        <v>19167.349999999999</v>
      </c>
      <c r="J54" s="231">
        <v>19282.749999999996</v>
      </c>
      <c r="K54" s="230">
        <v>19051.95</v>
      </c>
      <c r="L54" s="230">
        <v>18760</v>
      </c>
      <c r="M54" s="230">
        <v>0.13611999999999999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4301.8500000000004</v>
      </c>
      <c r="D55" s="231">
        <v>4322.25</v>
      </c>
      <c r="E55" s="231">
        <v>4269.6000000000004</v>
      </c>
      <c r="F55" s="231">
        <v>4237.3500000000004</v>
      </c>
      <c r="G55" s="231">
        <v>4184.7000000000007</v>
      </c>
      <c r="H55" s="231">
        <v>4354.5</v>
      </c>
      <c r="I55" s="231">
        <v>4407.1499999999996</v>
      </c>
      <c r="J55" s="231">
        <v>4439.3999999999996</v>
      </c>
      <c r="K55" s="230">
        <v>4374.8999999999996</v>
      </c>
      <c r="L55" s="230">
        <v>4290</v>
      </c>
      <c r="M55" s="230">
        <v>1.9013199999999999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299.2</v>
      </c>
      <c r="D56" s="231">
        <v>298.2</v>
      </c>
      <c r="E56" s="231">
        <v>296</v>
      </c>
      <c r="F56" s="231">
        <v>292.8</v>
      </c>
      <c r="G56" s="231">
        <v>290.60000000000002</v>
      </c>
      <c r="H56" s="231">
        <v>301.39999999999998</v>
      </c>
      <c r="I56" s="231">
        <v>303.59999999999991</v>
      </c>
      <c r="J56" s="231">
        <v>306.79999999999995</v>
      </c>
      <c r="K56" s="230">
        <v>300.39999999999998</v>
      </c>
      <c r="L56" s="230">
        <v>295</v>
      </c>
      <c r="M56" s="230">
        <v>66.072280000000006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839.6</v>
      </c>
      <c r="D57" s="231">
        <v>841.55000000000007</v>
      </c>
      <c r="E57" s="231">
        <v>831.20000000000016</v>
      </c>
      <c r="F57" s="231">
        <v>822.80000000000007</v>
      </c>
      <c r="G57" s="231">
        <v>812.45000000000016</v>
      </c>
      <c r="H57" s="231">
        <v>849.95000000000016</v>
      </c>
      <c r="I57" s="231">
        <v>860.30000000000007</v>
      </c>
      <c r="J57" s="231">
        <v>868.70000000000016</v>
      </c>
      <c r="K57" s="230">
        <v>851.9</v>
      </c>
      <c r="L57" s="230">
        <v>833.15</v>
      </c>
      <c r="M57" s="230">
        <v>12.40081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924.25</v>
      </c>
      <c r="D58" s="231">
        <v>915.58333333333337</v>
      </c>
      <c r="E58" s="231">
        <v>905.66666666666674</v>
      </c>
      <c r="F58" s="231">
        <v>887.08333333333337</v>
      </c>
      <c r="G58" s="231">
        <v>877.16666666666674</v>
      </c>
      <c r="H58" s="231">
        <v>934.16666666666674</v>
      </c>
      <c r="I58" s="231">
        <v>944.08333333333348</v>
      </c>
      <c r="J58" s="231">
        <v>962.66666666666674</v>
      </c>
      <c r="K58" s="230">
        <v>925.5</v>
      </c>
      <c r="L58" s="230">
        <v>897</v>
      </c>
      <c r="M58" s="230">
        <v>19.497769999999999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1406.55</v>
      </c>
      <c r="D59" s="231">
        <v>1413.55</v>
      </c>
      <c r="E59" s="231">
        <v>1395</v>
      </c>
      <c r="F59" s="231">
        <v>1383.45</v>
      </c>
      <c r="G59" s="231">
        <v>1364.9</v>
      </c>
      <c r="H59" s="231">
        <v>1425.1</v>
      </c>
      <c r="I59" s="231">
        <v>1443.6499999999996</v>
      </c>
      <c r="J59" s="231">
        <v>1455.1999999999998</v>
      </c>
      <c r="K59" s="230">
        <v>1432.1</v>
      </c>
      <c r="L59" s="230">
        <v>1402</v>
      </c>
      <c r="M59" s="230">
        <v>0.25319999999999998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232.2</v>
      </c>
      <c r="D60" s="231">
        <v>231.28333333333333</v>
      </c>
      <c r="E60" s="231">
        <v>230.16666666666666</v>
      </c>
      <c r="F60" s="231">
        <v>228.13333333333333</v>
      </c>
      <c r="G60" s="231">
        <v>227.01666666666665</v>
      </c>
      <c r="H60" s="231">
        <v>233.31666666666666</v>
      </c>
      <c r="I60" s="231">
        <v>234.43333333333334</v>
      </c>
      <c r="J60" s="231">
        <v>236.46666666666667</v>
      </c>
      <c r="K60" s="230">
        <v>232.4</v>
      </c>
      <c r="L60" s="230">
        <v>229.25</v>
      </c>
      <c r="M60" s="230">
        <v>80.049520000000001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4028.2</v>
      </c>
      <c r="D61" s="231">
        <v>3979.5499999999997</v>
      </c>
      <c r="E61" s="231">
        <v>3900.0999999999995</v>
      </c>
      <c r="F61" s="231">
        <v>3771.9999999999995</v>
      </c>
      <c r="G61" s="231">
        <v>3692.5499999999993</v>
      </c>
      <c r="H61" s="231">
        <v>4107.6499999999996</v>
      </c>
      <c r="I61" s="231">
        <v>4187.0999999999995</v>
      </c>
      <c r="J61" s="231">
        <v>4315.2</v>
      </c>
      <c r="K61" s="230">
        <v>4059</v>
      </c>
      <c r="L61" s="230">
        <v>3851.45</v>
      </c>
      <c r="M61" s="230">
        <v>5.6681699999999999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1551.45</v>
      </c>
      <c r="D62" s="231">
        <v>1557.1499999999999</v>
      </c>
      <c r="E62" s="231">
        <v>1541.2999999999997</v>
      </c>
      <c r="F62" s="231">
        <v>1531.1499999999999</v>
      </c>
      <c r="G62" s="231">
        <v>1515.2999999999997</v>
      </c>
      <c r="H62" s="231">
        <v>1567.2999999999997</v>
      </c>
      <c r="I62" s="231">
        <v>1583.1499999999996</v>
      </c>
      <c r="J62" s="231">
        <v>1593.2999999999997</v>
      </c>
      <c r="K62" s="230">
        <v>1573</v>
      </c>
      <c r="L62" s="230">
        <v>1547</v>
      </c>
      <c r="M62" s="230">
        <v>0.85701000000000005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608.65</v>
      </c>
      <c r="D63" s="231">
        <v>607.33333333333337</v>
      </c>
      <c r="E63" s="231">
        <v>603.01666666666677</v>
      </c>
      <c r="F63" s="231">
        <v>597.38333333333344</v>
      </c>
      <c r="G63" s="231">
        <v>593.06666666666683</v>
      </c>
      <c r="H63" s="231">
        <v>612.9666666666667</v>
      </c>
      <c r="I63" s="231">
        <v>617.2833333333333</v>
      </c>
      <c r="J63" s="231">
        <v>622.91666666666663</v>
      </c>
      <c r="K63" s="230">
        <v>611.65</v>
      </c>
      <c r="L63" s="230">
        <v>601.70000000000005</v>
      </c>
      <c r="M63" s="230">
        <v>8.4434799999999992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930.9</v>
      </c>
      <c r="D64" s="231">
        <v>928.68333333333339</v>
      </c>
      <c r="E64" s="231">
        <v>924.66666666666674</v>
      </c>
      <c r="F64" s="231">
        <v>918.43333333333339</v>
      </c>
      <c r="G64" s="231">
        <v>914.41666666666674</v>
      </c>
      <c r="H64" s="231">
        <v>934.91666666666674</v>
      </c>
      <c r="I64" s="231">
        <v>938.93333333333339</v>
      </c>
      <c r="J64" s="231">
        <v>945.16666666666674</v>
      </c>
      <c r="K64" s="230">
        <v>932.7</v>
      </c>
      <c r="L64" s="230">
        <v>922.45</v>
      </c>
      <c r="M64" s="230">
        <v>1.7011000000000001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294.89999999999998</v>
      </c>
      <c r="D65" s="231">
        <v>292.96666666666664</v>
      </c>
      <c r="E65" s="231">
        <v>289.43333333333328</v>
      </c>
      <c r="F65" s="231">
        <v>283.96666666666664</v>
      </c>
      <c r="G65" s="231">
        <v>280.43333333333328</v>
      </c>
      <c r="H65" s="231">
        <v>298.43333333333328</v>
      </c>
      <c r="I65" s="231">
        <v>301.9666666666667</v>
      </c>
      <c r="J65" s="231">
        <v>307.43333333333328</v>
      </c>
      <c r="K65" s="230">
        <v>296.5</v>
      </c>
      <c r="L65" s="230">
        <v>287.5</v>
      </c>
      <c r="M65" s="230">
        <v>48.109690000000001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1490</v>
      </c>
      <c r="D66" s="231">
        <v>1492.4833333333333</v>
      </c>
      <c r="E66" s="231">
        <v>1478.5166666666667</v>
      </c>
      <c r="F66" s="231">
        <v>1467.0333333333333</v>
      </c>
      <c r="G66" s="231">
        <v>1453.0666666666666</v>
      </c>
      <c r="H66" s="231">
        <v>1503.9666666666667</v>
      </c>
      <c r="I66" s="231">
        <v>1517.9333333333334</v>
      </c>
      <c r="J66" s="231">
        <v>1529.4166666666667</v>
      </c>
      <c r="K66" s="230">
        <v>1506.45</v>
      </c>
      <c r="L66" s="230">
        <v>1481</v>
      </c>
      <c r="M66" s="230">
        <v>12.354329999999999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423.85</v>
      </c>
      <c r="D67" s="231">
        <v>422.2166666666667</v>
      </c>
      <c r="E67" s="231">
        <v>417.43333333333339</v>
      </c>
      <c r="F67" s="231">
        <v>411.01666666666671</v>
      </c>
      <c r="G67" s="231">
        <v>406.23333333333341</v>
      </c>
      <c r="H67" s="231">
        <v>428.63333333333338</v>
      </c>
      <c r="I67" s="231">
        <v>433.41666666666669</v>
      </c>
      <c r="J67" s="231">
        <v>439.83333333333337</v>
      </c>
      <c r="K67" s="230">
        <v>427</v>
      </c>
      <c r="L67" s="230">
        <v>415.8</v>
      </c>
      <c r="M67" s="230">
        <v>93.679310000000001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520.9</v>
      </c>
      <c r="D68" s="231">
        <v>521.66666666666663</v>
      </c>
      <c r="E68" s="231">
        <v>518.48333333333323</v>
      </c>
      <c r="F68" s="231">
        <v>516.06666666666661</v>
      </c>
      <c r="G68" s="231">
        <v>512.88333333333321</v>
      </c>
      <c r="H68" s="231">
        <v>524.08333333333326</v>
      </c>
      <c r="I68" s="231">
        <v>527.26666666666665</v>
      </c>
      <c r="J68" s="231">
        <v>529.68333333333328</v>
      </c>
      <c r="K68" s="230">
        <v>524.85</v>
      </c>
      <c r="L68" s="230">
        <v>519.25</v>
      </c>
      <c r="M68" s="230">
        <v>28.93384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2034.95</v>
      </c>
      <c r="D69" s="231">
        <v>2038.6499999999999</v>
      </c>
      <c r="E69" s="231">
        <v>2017.2999999999997</v>
      </c>
      <c r="F69" s="231">
        <v>1999.6499999999999</v>
      </c>
      <c r="G69" s="231">
        <v>1978.2999999999997</v>
      </c>
      <c r="H69" s="231">
        <v>2056.2999999999997</v>
      </c>
      <c r="I69" s="231">
        <v>2077.6499999999996</v>
      </c>
      <c r="J69" s="231">
        <v>2095.2999999999997</v>
      </c>
      <c r="K69" s="230">
        <v>2060</v>
      </c>
      <c r="L69" s="230">
        <v>2021</v>
      </c>
      <c r="M69" s="230">
        <v>3.4805700000000002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1868.75</v>
      </c>
      <c r="D70" s="231">
        <v>1867.1833333333334</v>
      </c>
      <c r="E70" s="231">
        <v>1857.3666666666668</v>
      </c>
      <c r="F70" s="231">
        <v>1845.9833333333333</v>
      </c>
      <c r="G70" s="231">
        <v>1836.1666666666667</v>
      </c>
      <c r="H70" s="231">
        <v>1878.5666666666668</v>
      </c>
      <c r="I70" s="231">
        <v>1888.3833333333334</v>
      </c>
      <c r="J70" s="231">
        <v>1899.7666666666669</v>
      </c>
      <c r="K70" s="230">
        <v>1877</v>
      </c>
      <c r="L70" s="230">
        <v>1855.8</v>
      </c>
      <c r="M70" s="230">
        <v>2.5456799999999999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330.15</v>
      </c>
      <c r="D71" s="231">
        <v>328.93333333333334</v>
      </c>
      <c r="E71" s="231">
        <v>324.4666666666667</v>
      </c>
      <c r="F71" s="231">
        <v>318.78333333333336</v>
      </c>
      <c r="G71" s="231">
        <v>314.31666666666672</v>
      </c>
      <c r="H71" s="231">
        <v>334.61666666666667</v>
      </c>
      <c r="I71" s="231">
        <v>339.08333333333326</v>
      </c>
      <c r="J71" s="231">
        <v>344.76666666666665</v>
      </c>
      <c r="K71" s="230">
        <v>333.4</v>
      </c>
      <c r="L71" s="230">
        <v>323.25</v>
      </c>
      <c r="M71" s="230">
        <v>11.01383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3270.6</v>
      </c>
      <c r="D72" s="231">
        <v>3235.4333333333329</v>
      </c>
      <c r="E72" s="231">
        <v>3188.2166666666658</v>
      </c>
      <c r="F72" s="231">
        <v>3105.833333333333</v>
      </c>
      <c r="G72" s="231">
        <v>3058.6166666666659</v>
      </c>
      <c r="H72" s="231">
        <v>3317.8166666666657</v>
      </c>
      <c r="I72" s="231">
        <v>3365.0333333333328</v>
      </c>
      <c r="J72" s="231">
        <v>3447.4166666666656</v>
      </c>
      <c r="K72" s="230">
        <v>3282.65</v>
      </c>
      <c r="L72" s="230">
        <v>3153.05</v>
      </c>
      <c r="M72" s="230">
        <v>8.23827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2976.9</v>
      </c>
      <c r="D73" s="231">
        <v>2990.3833333333332</v>
      </c>
      <c r="E73" s="231">
        <v>2930.7666666666664</v>
      </c>
      <c r="F73" s="231">
        <v>2884.6333333333332</v>
      </c>
      <c r="G73" s="231">
        <v>2825.0166666666664</v>
      </c>
      <c r="H73" s="231">
        <v>3036.5166666666664</v>
      </c>
      <c r="I73" s="231">
        <v>3096.1333333333332</v>
      </c>
      <c r="J73" s="231">
        <v>3142.2666666666664</v>
      </c>
      <c r="K73" s="230">
        <v>3050</v>
      </c>
      <c r="L73" s="230">
        <v>2944.25</v>
      </c>
      <c r="M73" s="230">
        <v>2.9624999999999999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1898.6</v>
      </c>
      <c r="D74" s="231">
        <v>1898.8500000000001</v>
      </c>
      <c r="E74" s="231">
        <v>1875.7500000000002</v>
      </c>
      <c r="F74" s="231">
        <v>1852.9</v>
      </c>
      <c r="G74" s="231">
        <v>1829.8000000000002</v>
      </c>
      <c r="H74" s="231">
        <v>1921.7000000000003</v>
      </c>
      <c r="I74" s="231">
        <v>1944.8000000000002</v>
      </c>
      <c r="J74" s="231">
        <v>1967.6500000000003</v>
      </c>
      <c r="K74" s="230">
        <v>1921.95</v>
      </c>
      <c r="L74" s="230">
        <v>1876</v>
      </c>
      <c r="M74" s="230">
        <v>2.3124899999999999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4912.3999999999996</v>
      </c>
      <c r="D75" s="231">
        <v>4891.9666666666662</v>
      </c>
      <c r="E75" s="231">
        <v>4865.9333333333325</v>
      </c>
      <c r="F75" s="231">
        <v>4819.4666666666662</v>
      </c>
      <c r="G75" s="231">
        <v>4793.4333333333325</v>
      </c>
      <c r="H75" s="231">
        <v>4938.4333333333325</v>
      </c>
      <c r="I75" s="231">
        <v>4964.4666666666672</v>
      </c>
      <c r="J75" s="231">
        <v>5010.9333333333325</v>
      </c>
      <c r="K75" s="230">
        <v>4918</v>
      </c>
      <c r="L75" s="230">
        <v>4845.5</v>
      </c>
      <c r="M75" s="230">
        <v>3.5941000000000001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3263.55</v>
      </c>
      <c r="D76" s="231">
        <v>3252.4666666666667</v>
      </c>
      <c r="E76" s="231">
        <v>3226.9333333333334</v>
      </c>
      <c r="F76" s="231">
        <v>3190.3166666666666</v>
      </c>
      <c r="G76" s="231">
        <v>3164.7833333333333</v>
      </c>
      <c r="H76" s="231">
        <v>3289.0833333333335</v>
      </c>
      <c r="I76" s="231">
        <v>3314.6166666666672</v>
      </c>
      <c r="J76" s="231">
        <v>3351.2333333333336</v>
      </c>
      <c r="K76" s="230">
        <v>3278</v>
      </c>
      <c r="L76" s="230">
        <v>3215.85</v>
      </c>
      <c r="M76" s="230">
        <v>5.7751299999999999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362.05</v>
      </c>
      <c r="D77" s="231">
        <v>363.90000000000003</v>
      </c>
      <c r="E77" s="231">
        <v>358.40000000000009</v>
      </c>
      <c r="F77" s="231">
        <v>354.75000000000006</v>
      </c>
      <c r="G77" s="231">
        <v>349.25000000000011</v>
      </c>
      <c r="H77" s="231">
        <v>367.55000000000007</v>
      </c>
      <c r="I77" s="231">
        <v>373.04999999999995</v>
      </c>
      <c r="J77" s="231">
        <v>376.70000000000005</v>
      </c>
      <c r="K77" s="230">
        <v>369.4</v>
      </c>
      <c r="L77" s="230">
        <v>360.25</v>
      </c>
      <c r="M77" s="230">
        <v>1.82457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1979.3</v>
      </c>
      <c r="D78" s="231">
        <v>1985.3166666666668</v>
      </c>
      <c r="E78" s="231">
        <v>1961.6333333333337</v>
      </c>
      <c r="F78" s="231">
        <v>1943.9666666666669</v>
      </c>
      <c r="G78" s="231">
        <v>1920.2833333333338</v>
      </c>
      <c r="H78" s="231">
        <v>2002.9833333333336</v>
      </c>
      <c r="I78" s="231">
        <v>2026.6666666666665</v>
      </c>
      <c r="J78" s="231">
        <v>2044.3333333333335</v>
      </c>
      <c r="K78" s="230">
        <v>2009</v>
      </c>
      <c r="L78" s="230">
        <v>1967.65</v>
      </c>
      <c r="M78" s="230">
        <v>4.5890500000000003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125.55</v>
      </c>
      <c r="D79" s="231">
        <v>125.73333333333333</v>
      </c>
      <c r="E79" s="231">
        <v>124.91666666666667</v>
      </c>
      <c r="F79" s="231">
        <v>124.28333333333333</v>
      </c>
      <c r="G79" s="231">
        <v>123.46666666666667</v>
      </c>
      <c r="H79" s="231">
        <v>126.36666666666667</v>
      </c>
      <c r="I79" s="231">
        <v>127.18333333333334</v>
      </c>
      <c r="J79" s="231">
        <v>127.81666666666668</v>
      </c>
      <c r="K79" s="230">
        <v>126.55</v>
      </c>
      <c r="L79" s="230">
        <v>125.1</v>
      </c>
      <c r="M79" s="230">
        <v>63.219610000000003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131.65</v>
      </c>
      <c r="D80" s="231">
        <v>131.6</v>
      </c>
      <c r="E80" s="231">
        <v>130.54999999999998</v>
      </c>
      <c r="F80" s="231">
        <v>129.44999999999999</v>
      </c>
      <c r="G80" s="231">
        <v>128.39999999999998</v>
      </c>
      <c r="H80" s="231">
        <v>132.69999999999999</v>
      </c>
      <c r="I80" s="231">
        <v>133.75</v>
      </c>
      <c r="J80" s="231">
        <v>134.85</v>
      </c>
      <c r="K80" s="230">
        <v>132.65</v>
      </c>
      <c r="L80" s="230">
        <v>130.5</v>
      </c>
      <c r="M80" s="230">
        <v>87.848050000000001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264.7</v>
      </c>
      <c r="D81" s="231">
        <v>266.74999999999994</v>
      </c>
      <c r="E81" s="231">
        <v>261.34999999999991</v>
      </c>
      <c r="F81" s="231">
        <v>257.99999999999994</v>
      </c>
      <c r="G81" s="231">
        <v>252.59999999999991</v>
      </c>
      <c r="H81" s="231">
        <v>270.09999999999991</v>
      </c>
      <c r="I81" s="231">
        <v>275.49999999999989</v>
      </c>
      <c r="J81" s="231">
        <v>278.84999999999991</v>
      </c>
      <c r="K81" s="230">
        <v>272.14999999999998</v>
      </c>
      <c r="L81" s="230">
        <v>263.39999999999998</v>
      </c>
      <c r="M81" s="230">
        <v>8.1980000000000004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109.5</v>
      </c>
      <c r="D82" s="231">
        <v>109.71666666666665</v>
      </c>
      <c r="E82" s="231">
        <v>108.83333333333331</v>
      </c>
      <c r="F82" s="231">
        <v>108.16666666666666</v>
      </c>
      <c r="G82" s="231">
        <v>107.28333333333332</v>
      </c>
      <c r="H82" s="231">
        <v>110.38333333333331</v>
      </c>
      <c r="I82" s="231">
        <v>111.26666666666667</v>
      </c>
      <c r="J82" s="231">
        <v>111.93333333333331</v>
      </c>
      <c r="K82" s="230">
        <v>110.6</v>
      </c>
      <c r="L82" s="230">
        <v>109.05</v>
      </c>
      <c r="M82" s="230">
        <v>96.648600000000002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1231.55</v>
      </c>
      <c r="D83" s="231">
        <v>1232.8166666666666</v>
      </c>
      <c r="E83" s="231">
        <v>1220.7333333333331</v>
      </c>
      <c r="F83" s="231">
        <v>1209.9166666666665</v>
      </c>
      <c r="G83" s="231">
        <v>1197.833333333333</v>
      </c>
      <c r="H83" s="231">
        <v>1243.6333333333332</v>
      </c>
      <c r="I83" s="231">
        <v>1255.7166666666667</v>
      </c>
      <c r="J83" s="231">
        <v>1266.5333333333333</v>
      </c>
      <c r="K83" s="230">
        <v>1244.9000000000001</v>
      </c>
      <c r="L83" s="230">
        <v>1222</v>
      </c>
      <c r="M83" s="230">
        <v>5.4257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969.45</v>
      </c>
      <c r="D84" s="231">
        <v>971.18333333333339</v>
      </c>
      <c r="E84" s="231">
        <v>963.36666666666679</v>
      </c>
      <c r="F84" s="231">
        <v>957.28333333333342</v>
      </c>
      <c r="G84" s="231">
        <v>949.46666666666681</v>
      </c>
      <c r="H84" s="231">
        <v>977.26666666666677</v>
      </c>
      <c r="I84" s="231">
        <v>985.08333333333337</v>
      </c>
      <c r="J84" s="231">
        <v>991.16666666666674</v>
      </c>
      <c r="K84" s="230">
        <v>979</v>
      </c>
      <c r="L84" s="230">
        <v>965.1</v>
      </c>
      <c r="M84" s="230">
        <v>5.6677900000000001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1307.25</v>
      </c>
      <c r="D85" s="231">
        <v>1300.7166666666667</v>
      </c>
      <c r="E85" s="231">
        <v>1286.5333333333333</v>
      </c>
      <c r="F85" s="231">
        <v>1265.8166666666666</v>
      </c>
      <c r="G85" s="231">
        <v>1251.6333333333332</v>
      </c>
      <c r="H85" s="231">
        <v>1321.4333333333334</v>
      </c>
      <c r="I85" s="231">
        <v>1335.6166666666668</v>
      </c>
      <c r="J85" s="231">
        <v>1356.3333333333335</v>
      </c>
      <c r="K85" s="230">
        <v>1314.9</v>
      </c>
      <c r="L85" s="230">
        <v>1280</v>
      </c>
      <c r="M85" s="230">
        <v>9.0859199999999998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1704.95</v>
      </c>
      <c r="D86" s="231">
        <v>1713.0500000000002</v>
      </c>
      <c r="E86" s="231">
        <v>1690.4500000000003</v>
      </c>
      <c r="F86" s="231">
        <v>1675.95</v>
      </c>
      <c r="G86" s="231">
        <v>1653.3500000000001</v>
      </c>
      <c r="H86" s="231">
        <v>1727.5500000000004</v>
      </c>
      <c r="I86" s="231">
        <v>1750.1500000000003</v>
      </c>
      <c r="J86" s="231">
        <v>1764.6500000000005</v>
      </c>
      <c r="K86" s="230">
        <v>1735.65</v>
      </c>
      <c r="L86" s="230">
        <v>1698.55</v>
      </c>
      <c r="M86" s="230">
        <v>3.3140399999999999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469.15</v>
      </c>
      <c r="D87" s="231">
        <v>471.41666666666669</v>
      </c>
      <c r="E87" s="231">
        <v>465.18333333333339</v>
      </c>
      <c r="F87" s="231">
        <v>461.2166666666667</v>
      </c>
      <c r="G87" s="231">
        <v>454.98333333333341</v>
      </c>
      <c r="H87" s="231">
        <v>475.38333333333338</v>
      </c>
      <c r="I87" s="231">
        <v>481.61666666666662</v>
      </c>
      <c r="J87" s="231">
        <v>485.58333333333337</v>
      </c>
      <c r="K87" s="230">
        <v>477.65</v>
      </c>
      <c r="L87" s="230">
        <v>467.45</v>
      </c>
      <c r="M87" s="230">
        <v>9.0086700000000004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265.75</v>
      </c>
      <c r="D88" s="231">
        <v>267.2</v>
      </c>
      <c r="E88" s="231">
        <v>263.54999999999995</v>
      </c>
      <c r="F88" s="231">
        <v>261.34999999999997</v>
      </c>
      <c r="G88" s="231">
        <v>257.69999999999993</v>
      </c>
      <c r="H88" s="231">
        <v>269.39999999999998</v>
      </c>
      <c r="I88" s="231">
        <v>273.04999999999995</v>
      </c>
      <c r="J88" s="231">
        <v>275.25</v>
      </c>
      <c r="K88" s="230">
        <v>270.85000000000002</v>
      </c>
      <c r="L88" s="230">
        <v>265</v>
      </c>
      <c r="M88" s="230">
        <v>4.2461200000000003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1063.8499999999999</v>
      </c>
      <c r="D89" s="231">
        <v>1058.4833333333333</v>
      </c>
      <c r="E89" s="231">
        <v>1050.5666666666666</v>
      </c>
      <c r="F89" s="231">
        <v>1037.2833333333333</v>
      </c>
      <c r="G89" s="231">
        <v>1029.3666666666666</v>
      </c>
      <c r="H89" s="231">
        <v>1071.7666666666667</v>
      </c>
      <c r="I89" s="231">
        <v>1079.6833333333332</v>
      </c>
      <c r="J89" s="231">
        <v>1092.9666666666667</v>
      </c>
      <c r="K89" s="230">
        <v>1066.4000000000001</v>
      </c>
      <c r="L89" s="230">
        <v>1045.2</v>
      </c>
      <c r="M89" s="230">
        <v>36.864040000000003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1810.85</v>
      </c>
      <c r="D90" s="231">
        <v>1809.5333333333335</v>
      </c>
      <c r="E90" s="231">
        <v>1797.416666666667</v>
      </c>
      <c r="F90" s="231">
        <v>1783.9833333333333</v>
      </c>
      <c r="G90" s="231">
        <v>1771.8666666666668</v>
      </c>
      <c r="H90" s="231">
        <v>1822.9666666666672</v>
      </c>
      <c r="I90" s="231">
        <v>1835.0833333333335</v>
      </c>
      <c r="J90" s="231">
        <v>1848.5166666666673</v>
      </c>
      <c r="K90" s="230">
        <v>1821.65</v>
      </c>
      <c r="L90" s="230">
        <v>1796.1</v>
      </c>
      <c r="M90" s="230">
        <v>5.9058400000000004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1659.6</v>
      </c>
      <c r="D91" s="231">
        <v>1664.4166666666667</v>
      </c>
      <c r="E91" s="231">
        <v>1651.5833333333335</v>
      </c>
      <c r="F91" s="231">
        <v>1643.5666666666668</v>
      </c>
      <c r="G91" s="231">
        <v>1630.7333333333336</v>
      </c>
      <c r="H91" s="231">
        <v>1672.4333333333334</v>
      </c>
      <c r="I91" s="231">
        <v>1685.2666666666669</v>
      </c>
      <c r="J91" s="231">
        <v>1693.2833333333333</v>
      </c>
      <c r="K91" s="230">
        <v>1677.25</v>
      </c>
      <c r="L91" s="230">
        <v>1656.4</v>
      </c>
      <c r="M91" s="230">
        <v>148.18612999999999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532.29999999999995</v>
      </c>
      <c r="D92" s="231">
        <v>533.93333333333328</v>
      </c>
      <c r="E92" s="231">
        <v>527.86666666666656</v>
      </c>
      <c r="F92" s="231">
        <v>523.43333333333328</v>
      </c>
      <c r="G92" s="231">
        <v>517.36666666666656</v>
      </c>
      <c r="H92" s="231">
        <v>538.36666666666656</v>
      </c>
      <c r="I92" s="231">
        <v>544.43333333333339</v>
      </c>
      <c r="J92" s="231">
        <v>548.86666666666656</v>
      </c>
      <c r="K92" s="230">
        <v>540</v>
      </c>
      <c r="L92" s="230">
        <v>529.5</v>
      </c>
      <c r="M92" s="230">
        <v>25.1402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1210</v>
      </c>
      <c r="D93" s="231">
        <v>1212.8666666666666</v>
      </c>
      <c r="E93" s="231">
        <v>1202.8833333333332</v>
      </c>
      <c r="F93" s="231">
        <v>1195.7666666666667</v>
      </c>
      <c r="G93" s="231">
        <v>1185.7833333333333</v>
      </c>
      <c r="H93" s="231">
        <v>1219.9833333333331</v>
      </c>
      <c r="I93" s="231">
        <v>1229.9666666666662</v>
      </c>
      <c r="J93" s="231">
        <v>1237.083333333333</v>
      </c>
      <c r="K93" s="230">
        <v>1222.8499999999999</v>
      </c>
      <c r="L93" s="230">
        <v>1205.75</v>
      </c>
      <c r="M93" s="230">
        <v>7.9919200000000004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2439.6999999999998</v>
      </c>
      <c r="D94" s="231">
        <v>2446.5499999999997</v>
      </c>
      <c r="E94" s="231">
        <v>2418.1499999999996</v>
      </c>
      <c r="F94" s="231">
        <v>2396.6</v>
      </c>
      <c r="G94" s="231">
        <v>2368.1999999999998</v>
      </c>
      <c r="H94" s="231">
        <v>2468.0999999999995</v>
      </c>
      <c r="I94" s="231">
        <v>2496.5</v>
      </c>
      <c r="J94" s="231">
        <v>2518.0499999999993</v>
      </c>
      <c r="K94" s="230">
        <v>2474.9499999999998</v>
      </c>
      <c r="L94" s="230">
        <v>2425</v>
      </c>
      <c r="M94" s="230">
        <v>3.9738099999999998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431.55</v>
      </c>
      <c r="D95" s="231">
        <v>430.81666666666661</v>
      </c>
      <c r="E95" s="231">
        <v>428.63333333333321</v>
      </c>
      <c r="F95" s="231">
        <v>425.71666666666658</v>
      </c>
      <c r="G95" s="231">
        <v>423.53333333333319</v>
      </c>
      <c r="H95" s="231">
        <v>433.73333333333323</v>
      </c>
      <c r="I95" s="231">
        <v>435.91666666666663</v>
      </c>
      <c r="J95" s="231">
        <v>438.83333333333326</v>
      </c>
      <c r="K95" s="230">
        <v>433</v>
      </c>
      <c r="L95" s="230">
        <v>427.9</v>
      </c>
      <c r="M95" s="230">
        <v>48.660679999999999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2829.15</v>
      </c>
      <c r="D96" s="231">
        <v>2831.3666666666668</v>
      </c>
      <c r="E96" s="231">
        <v>2807.7833333333338</v>
      </c>
      <c r="F96" s="231">
        <v>2786.416666666667</v>
      </c>
      <c r="G96" s="231">
        <v>2762.8333333333339</v>
      </c>
      <c r="H96" s="231">
        <v>2852.7333333333336</v>
      </c>
      <c r="I96" s="231">
        <v>2876.3166666666666</v>
      </c>
      <c r="J96" s="231">
        <v>2897.6833333333334</v>
      </c>
      <c r="K96" s="230">
        <v>2854.95</v>
      </c>
      <c r="L96" s="230">
        <v>2810</v>
      </c>
      <c r="M96" s="230">
        <v>5.1971600000000002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228.6</v>
      </c>
      <c r="D97" s="231">
        <v>228.13333333333333</v>
      </c>
      <c r="E97" s="231">
        <v>227.41666666666666</v>
      </c>
      <c r="F97" s="231">
        <v>226.23333333333332</v>
      </c>
      <c r="G97" s="231">
        <v>225.51666666666665</v>
      </c>
      <c r="H97" s="231">
        <v>229.31666666666666</v>
      </c>
      <c r="I97" s="231">
        <v>230.03333333333336</v>
      </c>
      <c r="J97" s="231">
        <v>231.21666666666667</v>
      </c>
      <c r="K97" s="230">
        <v>228.85</v>
      </c>
      <c r="L97" s="230">
        <v>226.95</v>
      </c>
      <c r="M97" s="230">
        <v>13.04569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2541.0500000000002</v>
      </c>
      <c r="D98" s="231">
        <v>2543.6833333333334</v>
      </c>
      <c r="E98" s="231">
        <v>2527.3666666666668</v>
      </c>
      <c r="F98" s="231">
        <v>2513.6833333333334</v>
      </c>
      <c r="G98" s="231">
        <v>2497.3666666666668</v>
      </c>
      <c r="H98" s="231">
        <v>2557.3666666666668</v>
      </c>
      <c r="I98" s="231">
        <v>2573.6833333333334</v>
      </c>
      <c r="J98" s="231">
        <v>2587.3666666666668</v>
      </c>
      <c r="K98" s="230">
        <v>2560</v>
      </c>
      <c r="L98" s="230">
        <v>2530</v>
      </c>
      <c r="M98" s="230">
        <v>14.747859999999999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323.3</v>
      </c>
      <c r="D99" s="231">
        <v>322.40000000000003</v>
      </c>
      <c r="E99" s="231">
        <v>319.90000000000009</v>
      </c>
      <c r="F99" s="231">
        <v>316.50000000000006</v>
      </c>
      <c r="G99" s="231">
        <v>314.00000000000011</v>
      </c>
      <c r="H99" s="231">
        <v>325.80000000000007</v>
      </c>
      <c r="I99" s="231">
        <v>328.29999999999995</v>
      </c>
      <c r="J99" s="231">
        <v>331.70000000000005</v>
      </c>
      <c r="K99" s="230">
        <v>324.89999999999998</v>
      </c>
      <c r="L99" s="230">
        <v>319</v>
      </c>
      <c r="M99" s="230">
        <v>11.299899999999999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35808.699999999997</v>
      </c>
      <c r="D100" s="231">
        <v>35973.183333333334</v>
      </c>
      <c r="E100" s="231">
        <v>35585.566666666666</v>
      </c>
      <c r="F100" s="231">
        <v>35362.433333333334</v>
      </c>
      <c r="G100" s="231">
        <v>34974.816666666666</v>
      </c>
      <c r="H100" s="231">
        <v>36196.316666666666</v>
      </c>
      <c r="I100" s="231">
        <v>36583.933333333334</v>
      </c>
      <c r="J100" s="231">
        <v>36807.066666666666</v>
      </c>
      <c r="K100" s="230">
        <v>36360.800000000003</v>
      </c>
      <c r="L100" s="230">
        <v>35750.050000000003</v>
      </c>
      <c r="M100" s="230">
        <v>0.10310999999999999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2723.7</v>
      </c>
      <c r="D101" s="231">
        <v>2732.3333333333335</v>
      </c>
      <c r="E101" s="231">
        <v>2709.9666666666672</v>
      </c>
      <c r="F101" s="231">
        <v>2696.2333333333336</v>
      </c>
      <c r="G101" s="231">
        <v>2673.8666666666672</v>
      </c>
      <c r="H101" s="231">
        <v>2746.0666666666671</v>
      </c>
      <c r="I101" s="231">
        <v>2768.4333333333329</v>
      </c>
      <c r="J101" s="231">
        <v>2782.166666666667</v>
      </c>
      <c r="K101" s="230">
        <v>2754.7</v>
      </c>
      <c r="L101" s="230">
        <v>2718.6</v>
      </c>
      <c r="M101" s="230">
        <v>58.507689999999997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896.85</v>
      </c>
      <c r="D102" s="231">
        <v>899.63333333333333</v>
      </c>
      <c r="E102" s="231">
        <v>891.31666666666661</v>
      </c>
      <c r="F102" s="231">
        <v>885.7833333333333</v>
      </c>
      <c r="G102" s="231">
        <v>877.46666666666658</v>
      </c>
      <c r="H102" s="231">
        <v>905.16666666666663</v>
      </c>
      <c r="I102" s="231">
        <v>913.48333333333346</v>
      </c>
      <c r="J102" s="231">
        <v>919.01666666666665</v>
      </c>
      <c r="K102" s="230">
        <v>907.95</v>
      </c>
      <c r="L102" s="230">
        <v>894.1</v>
      </c>
      <c r="M102" s="230">
        <v>266.99378999999999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1130.75</v>
      </c>
      <c r="D103" s="231">
        <v>1120.75</v>
      </c>
      <c r="E103" s="231">
        <v>1103.55</v>
      </c>
      <c r="F103" s="231">
        <v>1076.3499999999999</v>
      </c>
      <c r="G103" s="231">
        <v>1059.1499999999999</v>
      </c>
      <c r="H103" s="231">
        <v>1147.95</v>
      </c>
      <c r="I103" s="231">
        <v>1165.1499999999999</v>
      </c>
      <c r="J103" s="231">
        <v>1192.3500000000001</v>
      </c>
      <c r="K103" s="230">
        <v>1137.95</v>
      </c>
      <c r="L103" s="230">
        <v>1093.55</v>
      </c>
      <c r="M103" s="230">
        <v>8.7224400000000006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449.9</v>
      </c>
      <c r="D104" s="231">
        <v>449.81666666666661</v>
      </c>
      <c r="E104" s="231">
        <v>446.93333333333322</v>
      </c>
      <c r="F104" s="231">
        <v>443.96666666666664</v>
      </c>
      <c r="G104" s="231">
        <v>441.08333333333326</v>
      </c>
      <c r="H104" s="231">
        <v>452.78333333333319</v>
      </c>
      <c r="I104" s="231">
        <v>455.66666666666663</v>
      </c>
      <c r="J104" s="231">
        <v>458.63333333333316</v>
      </c>
      <c r="K104" s="230">
        <v>452.7</v>
      </c>
      <c r="L104" s="230">
        <v>446.85</v>
      </c>
      <c r="M104" s="230">
        <v>18.743010000000002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465.1</v>
      </c>
      <c r="D105" s="231">
        <v>465.4666666666667</v>
      </c>
      <c r="E105" s="231">
        <v>458.93333333333339</v>
      </c>
      <c r="F105" s="231">
        <v>452.76666666666671</v>
      </c>
      <c r="G105" s="231">
        <v>446.23333333333341</v>
      </c>
      <c r="H105" s="231">
        <v>471.63333333333338</v>
      </c>
      <c r="I105" s="231">
        <v>478.16666666666669</v>
      </c>
      <c r="J105" s="231">
        <v>484.33333333333337</v>
      </c>
      <c r="K105" s="230">
        <v>472</v>
      </c>
      <c r="L105" s="230">
        <v>459.3</v>
      </c>
      <c r="M105" s="230">
        <v>1.93479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56.5</v>
      </c>
      <c r="D106" s="231">
        <v>56.283333333333331</v>
      </c>
      <c r="E106" s="231">
        <v>55.316666666666663</v>
      </c>
      <c r="F106" s="231">
        <v>54.133333333333333</v>
      </c>
      <c r="G106" s="231">
        <v>53.166666666666664</v>
      </c>
      <c r="H106" s="231">
        <v>57.466666666666661</v>
      </c>
      <c r="I106" s="231">
        <v>58.43333333333333</v>
      </c>
      <c r="J106" s="231">
        <v>59.61666666666666</v>
      </c>
      <c r="K106" s="230">
        <v>57.25</v>
      </c>
      <c r="L106" s="230">
        <v>55.1</v>
      </c>
      <c r="M106" s="230">
        <v>405.65647000000001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398.5</v>
      </c>
      <c r="D107" s="231">
        <v>399.16666666666669</v>
      </c>
      <c r="E107" s="231">
        <v>396.33333333333337</v>
      </c>
      <c r="F107" s="231">
        <v>394.16666666666669</v>
      </c>
      <c r="G107" s="231">
        <v>391.33333333333337</v>
      </c>
      <c r="H107" s="231">
        <v>401.33333333333337</v>
      </c>
      <c r="I107" s="231">
        <v>404.16666666666674</v>
      </c>
      <c r="J107" s="231">
        <v>406.33333333333337</v>
      </c>
      <c r="K107" s="230">
        <v>402</v>
      </c>
      <c r="L107" s="230">
        <v>397</v>
      </c>
      <c r="M107" s="230">
        <v>94.94641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5360.7</v>
      </c>
      <c r="D108" s="231">
        <v>5375.2833333333338</v>
      </c>
      <c r="E108" s="231">
        <v>5318.0666666666675</v>
      </c>
      <c r="F108" s="231">
        <v>5275.4333333333334</v>
      </c>
      <c r="G108" s="231">
        <v>5218.2166666666672</v>
      </c>
      <c r="H108" s="231">
        <v>5417.9166666666679</v>
      </c>
      <c r="I108" s="231">
        <v>5475.1333333333332</v>
      </c>
      <c r="J108" s="231">
        <v>5517.7666666666682</v>
      </c>
      <c r="K108" s="230">
        <v>5432.5</v>
      </c>
      <c r="L108" s="230">
        <v>5332.65</v>
      </c>
      <c r="M108" s="230">
        <v>0.78105999999999998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321.55</v>
      </c>
      <c r="D109" s="231">
        <v>318.08333333333331</v>
      </c>
      <c r="E109" s="231">
        <v>311.46666666666664</v>
      </c>
      <c r="F109" s="231">
        <v>301.38333333333333</v>
      </c>
      <c r="G109" s="231">
        <v>294.76666666666665</v>
      </c>
      <c r="H109" s="231">
        <v>328.16666666666663</v>
      </c>
      <c r="I109" s="231">
        <v>334.7833333333333</v>
      </c>
      <c r="J109" s="231">
        <v>344.86666666666662</v>
      </c>
      <c r="K109" s="230">
        <v>324.7</v>
      </c>
      <c r="L109" s="230">
        <v>308</v>
      </c>
      <c r="M109" s="230">
        <v>70.214770000000001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153.85</v>
      </c>
      <c r="D110" s="231">
        <v>154.56666666666666</v>
      </c>
      <c r="E110" s="231">
        <v>152.28333333333333</v>
      </c>
      <c r="F110" s="231">
        <v>150.71666666666667</v>
      </c>
      <c r="G110" s="231">
        <v>148.43333333333334</v>
      </c>
      <c r="H110" s="231">
        <v>156.13333333333333</v>
      </c>
      <c r="I110" s="231">
        <v>158.41666666666663</v>
      </c>
      <c r="J110" s="231">
        <v>159.98333333333332</v>
      </c>
      <c r="K110" s="230">
        <v>156.85</v>
      </c>
      <c r="L110" s="230">
        <v>153</v>
      </c>
      <c r="M110" s="230">
        <v>51.74823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330.4</v>
      </c>
      <c r="D111" s="231">
        <v>330.43333333333334</v>
      </c>
      <c r="E111" s="231">
        <v>326.4666666666667</v>
      </c>
      <c r="F111" s="231">
        <v>322.53333333333336</v>
      </c>
      <c r="G111" s="231">
        <v>318.56666666666672</v>
      </c>
      <c r="H111" s="231">
        <v>334.36666666666667</v>
      </c>
      <c r="I111" s="231">
        <v>338.33333333333326</v>
      </c>
      <c r="J111" s="231">
        <v>342.26666666666665</v>
      </c>
      <c r="K111" s="230">
        <v>334.4</v>
      </c>
      <c r="L111" s="230">
        <v>326.5</v>
      </c>
      <c r="M111" s="230">
        <v>27.418430000000001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78</v>
      </c>
      <c r="D112" s="231">
        <v>77.766666666666666</v>
      </c>
      <c r="E112" s="231">
        <v>77.433333333333337</v>
      </c>
      <c r="F112" s="231">
        <v>76.866666666666674</v>
      </c>
      <c r="G112" s="231">
        <v>76.533333333333346</v>
      </c>
      <c r="H112" s="231">
        <v>78.333333333333329</v>
      </c>
      <c r="I112" s="231">
        <v>78.666666666666671</v>
      </c>
      <c r="J112" s="231">
        <v>79.23333333333332</v>
      </c>
      <c r="K112" s="230">
        <v>78.099999999999994</v>
      </c>
      <c r="L112" s="230">
        <v>77.2</v>
      </c>
      <c r="M112" s="230">
        <v>50.963619999999999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603.54999999999995</v>
      </c>
      <c r="D113" s="231">
        <v>601.54999999999995</v>
      </c>
      <c r="E113" s="231">
        <v>598.19999999999993</v>
      </c>
      <c r="F113" s="231">
        <v>592.85</v>
      </c>
      <c r="G113" s="231">
        <v>589.5</v>
      </c>
      <c r="H113" s="231">
        <v>606.89999999999986</v>
      </c>
      <c r="I113" s="231">
        <v>610.24999999999977</v>
      </c>
      <c r="J113" s="231">
        <v>615.5999999999998</v>
      </c>
      <c r="K113" s="230">
        <v>604.9</v>
      </c>
      <c r="L113" s="230">
        <v>596.20000000000005</v>
      </c>
      <c r="M113" s="230">
        <v>12.16107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494.95</v>
      </c>
      <c r="D114" s="231">
        <v>495.41666666666669</v>
      </c>
      <c r="E114" s="231">
        <v>489.58333333333337</v>
      </c>
      <c r="F114" s="231">
        <v>484.2166666666667</v>
      </c>
      <c r="G114" s="231">
        <v>478.38333333333338</v>
      </c>
      <c r="H114" s="231">
        <v>500.78333333333336</v>
      </c>
      <c r="I114" s="231">
        <v>506.61666666666673</v>
      </c>
      <c r="J114" s="231">
        <v>511.98333333333335</v>
      </c>
      <c r="K114" s="230">
        <v>501.25</v>
      </c>
      <c r="L114" s="230">
        <v>490.05</v>
      </c>
      <c r="M114" s="230">
        <v>31.445599999999999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136.9</v>
      </c>
      <c r="D115" s="231">
        <v>137.45000000000002</v>
      </c>
      <c r="E115" s="231">
        <v>135.95000000000005</v>
      </c>
      <c r="F115" s="231">
        <v>135.00000000000003</v>
      </c>
      <c r="G115" s="231">
        <v>133.50000000000006</v>
      </c>
      <c r="H115" s="231">
        <v>138.40000000000003</v>
      </c>
      <c r="I115" s="231">
        <v>139.89999999999998</v>
      </c>
      <c r="J115" s="231">
        <v>140.85000000000002</v>
      </c>
      <c r="K115" s="230">
        <v>138.94999999999999</v>
      </c>
      <c r="L115" s="230">
        <v>136.5</v>
      </c>
      <c r="M115" s="230">
        <v>28.235759999999999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1146.9000000000001</v>
      </c>
      <c r="D116" s="231">
        <v>1141.1499999999999</v>
      </c>
      <c r="E116" s="231">
        <v>1132.7999999999997</v>
      </c>
      <c r="F116" s="231">
        <v>1118.6999999999998</v>
      </c>
      <c r="G116" s="231">
        <v>1110.3499999999997</v>
      </c>
      <c r="H116" s="231">
        <v>1155.2499999999998</v>
      </c>
      <c r="I116" s="231">
        <v>1163.5999999999997</v>
      </c>
      <c r="J116" s="231">
        <v>1177.6999999999998</v>
      </c>
      <c r="K116" s="230">
        <v>1149.5</v>
      </c>
      <c r="L116" s="230">
        <v>1127.05</v>
      </c>
      <c r="M116" s="230">
        <v>44.550069999999998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3704.55</v>
      </c>
      <c r="D117" s="231">
        <v>3693.2333333333336</v>
      </c>
      <c r="E117" s="231">
        <v>3668.4666666666672</v>
      </c>
      <c r="F117" s="231">
        <v>3632.3833333333337</v>
      </c>
      <c r="G117" s="231">
        <v>3607.6166666666672</v>
      </c>
      <c r="H117" s="231">
        <v>3729.3166666666671</v>
      </c>
      <c r="I117" s="231">
        <v>3754.0833333333335</v>
      </c>
      <c r="J117" s="231">
        <v>3790.166666666667</v>
      </c>
      <c r="K117" s="230">
        <v>3718</v>
      </c>
      <c r="L117" s="230">
        <v>3657.15</v>
      </c>
      <c r="M117" s="230">
        <v>1.3627499999999999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1259.3499999999999</v>
      </c>
      <c r="D118" s="231">
        <v>1260.8</v>
      </c>
      <c r="E118" s="231">
        <v>1251.6499999999999</v>
      </c>
      <c r="F118" s="231">
        <v>1243.9499999999998</v>
      </c>
      <c r="G118" s="231">
        <v>1234.7999999999997</v>
      </c>
      <c r="H118" s="231">
        <v>1268.5</v>
      </c>
      <c r="I118" s="231">
        <v>1277.6500000000001</v>
      </c>
      <c r="J118" s="231">
        <v>1285.3500000000001</v>
      </c>
      <c r="K118" s="230">
        <v>1269.95</v>
      </c>
      <c r="L118" s="230">
        <v>1253.0999999999999</v>
      </c>
      <c r="M118" s="230">
        <v>124.30884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1960</v>
      </c>
      <c r="D119" s="231">
        <v>1955.45</v>
      </c>
      <c r="E119" s="231">
        <v>1940.9</v>
      </c>
      <c r="F119" s="231">
        <v>1921.8</v>
      </c>
      <c r="G119" s="231">
        <v>1907.25</v>
      </c>
      <c r="H119" s="231">
        <v>1974.5500000000002</v>
      </c>
      <c r="I119" s="231">
        <v>1989.1</v>
      </c>
      <c r="J119" s="231">
        <v>2008.2000000000003</v>
      </c>
      <c r="K119" s="230">
        <v>1970</v>
      </c>
      <c r="L119" s="230">
        <v>1936.35</v>
      </c>
      <c r="M119" s="230">
        <v>5.6612600000000004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829.65</v>
      </c>
      <c r="D120" s="231">
        <v>823.56666666666661</v>
      </c>
      <c r="E120" s="231">
        <v>815.93333333333317</v>
      </c>
      <c r="F120" s="231">
        <v>802.21666666666658</v>
      </c>
      <c r="G120" s="231">
        <v>794.58333333333314</v>
      </c>
      <c r="H120" s="231">
        <v>837.28333333333319</v>
      </c>
      <c r="I120" s="231">
        <v>844.91666666666663</v>
      </c>
      <c r="J120" s="231">
        <v>858.63333333333321</v>
      </c>
      <c r="K120" s="230">
        <v>831.2</v>
      </c>
      <c r="L120" s="230">
        <v>809.85</v>
      </c>
      <c r="M120" s="230">
        <v>2.1274299999999999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247.7</v>
      </c>
      <c r="D121" s="231">
        <v>248.5333333333333</v>
      </c>
      <c r="E121" s="231">
        <v>245.36666666666662</v>
      </c>
      <c r="F121" s="231">
        <v>243.0333333333333</v>
      </c>
      <c r="G121" s="231">
        <v>239.86666666666662</v>
      </c>
      <c r="H121" s="231">
        <v>250.86666666666662</v>
      </c>
      <c r="I121" s="231">
        <v>254.0333333333333</v>
      </c>
      <c r="J121" s="231">
        <v>256.36666666666662</v>
      </c>
      <c r="K121" s="230">
        <v>251.7</v>
      </c>
      <c r="L121" s="230">
        <v>246.2</v>
      </c>
      <c r="M121" s="230">
        <v>4.9779400000000003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719.35</v>
      </c>
      <c r="D122" s="231">
        <v>718.91666666666663</v>
      </c>
      <c r="E122" s="231">
        <v>712.83333333333326</v>
      </c>
      <c r="F122" s="231">
        <v>706.31666666666661</v>
      </c>
      <c r="G122" s="231">
        <v>700.23333333333323</v>
      </c>
      <c r="H122" s="231">
        <v>725.43333333333328</v>
      </c>
      <c r="I122" s="231">
        <v>731.51666666666654</v>
      </c>
      <c r="J122" s="231">
        <v>738.0333333333333</v>
      </c>
      <c r="K122" s="230">
        <v>725</v>
      </c>
      <c r="L122" s="230">
        <v>712.4</v>
      </c>
      <c r="M122" s="230">
        <v>8.3734900000000003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566.5</v>
      </c>
      <c r="D123" s="231">
        <v>565.44999999999993</v>
      </c>
      <c r="E123" s="231">
        <v>562.39999999999986</v>
      </c>
      <c r="F123" s="231">
        <v>558.29999999999995</v>
      </c>
      <c r="G123" s="231">
        <v>555.24999999999989</v>
      </c>
      <c r="H123" s="231">
        <v>569.54999999999984</v>
      </c>
      <c r="I123" s="231">
        <v>572.5999999999998</v>
      </c>
      <c r="J123" s="231">
        <v>576.69999999999982</v>
      </c>
      <c r="K123" s="230">
        <v>568.5</v>
      </c>
      <c r="L123" s="230">
        <v>561.35</v>
      </c>
      <c r="M123" s="230">
        <v>12.788449999999999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440.65</v>
      </c>
      <c r="D124" s="231">
        <v>440.8</v>
      </c>
      <c r="E124" s="231">
        <v>433.85</v>
      </c>
      <c r="F124" s="231">
        <v>427.05</v>
      </c>
      <c r="G124" s="231">
        <v>420.1</v>
      </c>
      <c r="H124" s="231">
        <v>447.6</v>
      </c>
      <c r="I124" s="231">
        <v>454.54999999999995</v>
      </c>
      <c r="J124" s="231">
        <v>461.35</v>
      </c>
      <c r="K124" s="230">
        <v>447.75</v>
      </c>
      <c r="L124" s="230">
        <v>434</v>
      </c>
      <c r="M124" s="230">
        <v>38.902850000000001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1888.3</v>
      </c>
      <c r="D125" s="231">
        <v>1892.9333333333332</v>
      </c>
      <c r="E125" s="231">
        <v>1881.2666666666664</v>
      </c>
      <c r="F125" s="231">
        <v>1874.2333333333333</v>
      </c>
      <c r="G125" s="231">
        <v>1862.5666666666666</v>
      </c>
      <c r="H125" s="231">
        <v>1899.9666666666662</v>
      </c>
      <c r="I125" s="231">
        <v>1911.6333333333328</v>
      </c>
      <c r="J125" s="231">
        <v>1918.6666666666661</v>
      </c>
      <c r="K125" s="230">
        <v>1904.6</v>
      </c>
      <c r="L125" s="230">
        <v>1885.9</v>
      </c>
      <c r="M125" s="230">
        <v>29.727209999999999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88.9</v>
      </c>
      <c r="D126" s="231">
        <v>89.033333333333346</v>
      </c>
      <c r="E126" s="231">
        <v>87.966666666666697</v>
      </c>
      <c r="F126" s="231">
        <v>87.033333333333346</v>
      </c>
      <c r="G126" s="231">
        <v>85.966666666666697</v>
      </c>
      <c r="H126" s="231">
        <v>89.966666666666697</v>
      </c>
      <c r="I126" s="231">
        <v>91.033333333333331</v>
      </c>
      <c r="J126" s="231">
        <v>91.966666666666697</v>
      </c>
      <c r="K126" s="230">
        <v>90.1</v>
      </c>
      <c r="L126" s="230">
        <v>88.1</v>
      </c>
      <c r="M126" s="230">
        <v>30.56119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3450.35</v>
      </c>
      <c r="D127" s="231">
        <v>3438.5500000000006</v>
      </c>
      <c r="E127" s="231">
        <v>3418.1000000000013</v>
      </c>
      <c r="F127" s="231">
        <v>3385.8500000000008</v>
      </c>
      <c r="G127" s="231">
        <v>3365.4000000000015</v>
      </c>
      <c r="H127" s="231">
        <v>3470.8000000000011</v>
      </c>
      <c r="I127" s="231">
        <v>3491.2500000000009</v>
      </c>
      <c r="J127" s="231">
        <v>3523.5000000000009</v>
      </c>
      <c r="K127" s="230">
        <v>3459</v>
      </c>
      <c r="L127" s="230">
        <v>3406.3</v>
      </c>
      <c r="M127" s="230">
        <v>2.1869800000000001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332.4</v>
      </c>
      <c r="D128" s="231">
        <v>332.40000000000003</v>
      </c>
      <c r="E128" s="231">
        <v>330.30000000000007</v>
      </c>
      <c r="F128" s="231">
        <v>328.20000000000005</v>
      </c>
      <c r="G128" s="231">
        <v>326.10000000000008</v>
      </c>
      <c r="H128" s="231">
        <v>334.50000000000006</v>
      </c>
      <c r="I128" s="231">
        <v>336.60000000000008</v>
      </c>
      <c r="J128" s="231">
        <v>338.70000000000005</v>
      </c>
      <c r="K128" s="230">
        <v>334.5</v>
      </c>
      <c r="L128" s="230">
        <v>330.3</v>
      </c>
      <c r="M128" s="230">
        <v>7.5722699999999996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4318.6000000000004</v>
      </c>
      <c r="D129" s="231">
        <v>4306.333333333333</v>
      </c>
      <c r="E129" s="231">
        <v>4247.6666666666661</v>
      </c>
      <c r="F129" s="231">
        <v>4176.7333333333327</v>
      </c>
      <c r="G129" s="231">
        <v>4118.0666666666657</v>
      </c>
      <c r="H129" s="231">
        <v>4377.2666666666664</v>
      </c>
      <c r="I129" s="231">
        <v>4435.9333333333325</v>
      </c>
      <c r="J129" s="231">
        <v>4506.8666666666668</v>
      </c>
      <c r="K129" s="230">
        <v>4365</v>
      </c>
      <c r="L129" s="230">
        <v>4235.3999999999996</v>
      </c>
      <c r="M129" s="230">
        <v>7.7143199999999998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2216.6</v>
      </c>
      <c r="D130" s="231">
        <v>2211.5333333333333</v>
      </c>
      <c r="E130" s="231">
        <v>2193.0666666666666</v>
      </c>
      <c r="F130" s="231">
        <v>2169.5333333333333</v>
      </c>
      <c r="G130" s="231">
        <v>2151.0666666666666</v>
      </c>
      <c r="H130" s="231">
        <v>2235.0666666666666</v>
      </c>
      <c r="I130" s="231">
        <v>2253.5333333333328</v>
      </c>
      <c r="J130" s="231">
        <v>2277.0666666666666</v>
      </c>
      <c r="K130" s="230">
        <v>2230</v>
      </c>
      <c r="L130" s="230">
        <v>2188</v>
      </c>
      <c r="M130" s="230">
        <v>28.48601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309.3</v>
      </c>
      <c r="D131" s="231">
        <v>307.18333333333334</v>
      </c>
      <c r="E131" s="231">
        <v>302.16666666666669</v>
      </c>
      <c r="F131" s="231">
        <v>295.03333333333336</v>
      </c>
      <c r="G131" s="231">
        <v>290.01666666666671</v>
      </c>
      <c r="H131" s="231">
        <v>314.31666666666666</v>
      </c>
      <c r="I131" s="231">
        <v>319.33333333333331</v>
      </c>
      <c r="J131" s="231">
        <v>326.46666666666664</v>
      </c>
      <c r="K131" s="230">
        <v>312.2</v>
      </c>
      <c r="L131" s="230">
        <v>300.05</v>
      </c>
      <c r="M131" s="230">
        <v>39.178069999999998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548.45000000000005</v>
      </c>
      <c r="D132" s="231">
        <v>548.94999999999993</v>
      </c>
      <c r="E132" s="231">
        <v>545.59999999999991</v>
      </c>
      <c r="F132" s="231">
        <v>542.75</v>
      </c>
      <c r="G132" s="231">
        <v>539.4</v>
      </c>
      <c r="H132" s="231">
        <v>551.79999999999984</v>
      </c>
      <c r="I132" s="231">
        <v>555.15</v>
      </c>
      <c r="J132" s="231">
        <v>557.99999999999977</v>
      </c>
      <c r="K132" s="230">
        <v>552.29999999999995</v>
      </c>
      <c r="L132" s="230">
        <v>546.1</v>
      </c>
      <c r="M132" s="230">
        <v>6.1273600000000004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4151.6499999999996</v>
      </c>
      <c r="D133" s="231">
        <v>4155.7</v>
      </c>
      <c r="E133" s="231">
        <v>4133.5</v>
      </c>
      <c r="F133" s="231">
        <v>4115.3500000000004</v>
      </c>
      <c r="G133" s="231">
        <v>4093.1500000000005</v>
      </c>
      <c r="H133" s="231">
        <v>4173.8499999999995</v>
      </c>
      <c r="I133" s="231">
        <v>4196.0499999999984</v>
      </c>
      <c r="J133" s="231">
        <v>4214.1999999999989</v>
      </c>
      <c r="K133" s="230">
        <v>4177.8999999999996</v>
      </c>
      <c r="L133" s="230">
        <v>4137.55</v>
      </c>
      <c r="M133" s="230">
        <v>0.15040000000000001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698.55</v>
      </c>
      <c r="D134" s="231">
        <v>687.18333333333339</v>
      </c>
      <c r="E134" s="231">
        <v>669.86666666666679</v>
      </c>
      <c r="F134" s="231">
        <v>641.18333333333339</v>
      </c>
      <c r="G134" s="231">
        <v>623.86666666666679</v>
      </c>
      <c r="H134" s="231">
        <v>715.86666666666679</v>
      </c>
      <c r="I134" s="231">
        <v>733.18333333333339</v>
      </c>
      <c r="J134" s="231">
        <v>761.86666666666679</v>
      </c>
      <c r="K134" s="230">
        <v>704.5</v>
      </c>
      <c r="L134" s="230">
        <v>658.5</v>
      </c>
      <c r="M134" s="230">
        <v>53.652000000000001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86821.35</v>
      </c>
      <c r="D135" s="231">
        <v>86601.266666666663</v>
      </c>
      <c r="E135" s="231">
        <v>85707.533333333326</v>
      </c>
      <c r="F135" s="231">
        <v>84593.71666666666</v>
      </c>
      <c r="G135" s="231">
        <v>83699.983333333323</v>
      </c>
      <c r="H135" s="231">
        <v>87715.083333333328</v>
      </c>
      <c r="I135" s="231">
        <v>88608.816666666666</v>
      </c>
      <c r="J135" s="231">
        <v>89722.633333333331</v>
      </c>
      <c r="K135" s="230">
        <v>87495</v>
      </c>
      <c r="L135" s="230">
        <v>85487.45</v>
      </c>
      <c r="M135" s="230">
        <v>6.4920000000000005E-2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259.7</v>
      </c>
      <c r="D136" s="231">
        <v>259.7</v>
      </c>
      <c r="E136" s="231">
        <v>257.29999999999995</v>
      </c>
      <c r="F136" s="231">
        <v>254.89999999999998</v>
      </c>
      <c r="G136" s="231">
        <v>252.49999999999994</v>
      </c>
      <c r="H136" s="231">
        <v>262.09999999999997</v>
      </c>
      <c r="I136" s="231">
        <v>264.49999999999994</v>
      </c>
      <c r="J136" s="231">
        <v>266.89999999999998</v>
      </c>
      <c r="K136" s="230">
        <v>262.10000000000002</v>
      </c>
      <c r="L136" s="230">
        <v>257.3</v>
      </c>
      <c r="M136" s="230">
        <v>23.993369999999999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1204.7</v>
      </c>
      <c r="D137" s="231">
        <v>1208.4000000000001</v>
      </c>
      <c r="E137" s="231">
        <v>1198.9000000000001</v>
      </c>
      <c r="F137" s="231">
        <v>1193.0999999999999</v>
      </c>
      <c r="G137" s="231">
        <v>1183.5999999999999</v>
      </c>
      <c r="H137" s="231">
        <v>1214.2000000000003</v>
      </c>
      <c r="I137" s="231">
        <v>1223.7000000000003</v>
      </c>
      <c r="J137" s="231">
        <v>1229.5000000000005</v>
      </c>
      <c r="K137" s="230">
        <v>1217.9000000000001</v>
      </c>
      <c r="L137" s="230">
        <v>1202.5999999999999</v>
      </c>
      <c r="M137" s="230">
        <v>20.75066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480.1</v>
      </c>
      <c r="D138" s="231">
        <v>479.75</v>
      </c>
      <c r="E138" s="231">
        <v>477.2</v>
      </c>
      <c r="F138" s="231">
        <v>474.3</v>
      </c>
      <c r="G138" s="231">
        <v>471.75</v>
      </c>
      <c r="H138" s="231">
        <v>482.65</v>
      </c>
      <c r="I138" s="231">
        <v>485.19999999999993</v>
      </c>
      <c r="J138" s="231">
        <v>488.09999999999997</v>
      </c>
      <c r="K138" s="230">
        <v>482.3</v>
      </c>
      <c r="L138" s="230">
        <v>476.85</v>
      </c>
      <c r="M138" s="230">
        <v>12.43177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8732.65</v>
      </c>
      <c r="D139" s="231">
        <v>8723.8166666666657</v>
      </c>
      <c r="E139" s="231">
        <v>8698.8333333333321</v>
      </c>
      <c r="F139" s="231">
        <v>8665.0166666666664</v>
      </c>
      <c r="G139" s="231">
        <v>8640.0333333333328</v>
      </c>
      <c r="H139" s="231">
        <v>8757.6333333333314</v>
      </c>
      <c r="I139" s="231">
        <v>8782.616666666665</v>
      </c>
      <c r="J139" s="231">
        <v>8816.4333333333307</v>
      </c>
      <c r="K139" s="230">
        <v>8748.7999999999993</v>
      </c>
      <c r="L139" s="230">
        <v>8690</v>
      </c>
      <c r="M139" s="230">
        <v>2.76111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649.9</v>
      </c>
      <c r="D140" s="231">
        <v>644.9</v>
      </c>
      <c r="E140" s="231">
        <v>637.79999999999995</v>
      </c>
      <c r="F140" s="231">
        <v>625.69999999999993</v>
      </c>
      <c r="G140" s="231">
        <v>618.59999999999991</v>
      </c>
      <c r="H140" s="231">
        <v>657</v>
      </c>
      <c r="I140" s="231">
        <v>664.10000000000014</v>
      </c>
      <c r="J140" s="231">
        <v>676.2</v>
      </c>
      <c r="K140" s="230">
        <v>652</v>
      </c>
      <c r="L140" s="230">
        <v>632.79999999999995</v>
      </c>
      <c r="M140" s="230">
        <v>6.85032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463.9</v>
      </c>
      <c r="D141" s="231">
        <v>465.05</v>
      </c>
      <c r="E141" s="231">
        <v>459.1</v>
      </c>
      <c r="F141" s="231">
        <v>454.3</v>
      </c>
      <c r="G141" s="231">
        <v>448.35</v>
      </c>
      <c r="H141" s="231">
        <v>469.85</v>
      </c>
      <c r="I141" s="231">
        <v>475.79999999999995</v>
      </c>
      <c r="J141" s="231">
        <v>480.6</v>
      </c>
      <c r="K141" s="230">
        <v>471</v>
      </c>
      <c r="L141" s="230">
        <v>460.25</v>
      </c>
      <c r="M141" s="230">
        <v>25.231010000000001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50</v>
      </c>
      <c r="D142" s="231">
        <v>50.316666666666663</v>
      </c>
      <c r="E142" s="231">
        <v>49.583333333333329</v>
      </c>
      <c r="F142" s="231">
        <v>49.166666666666664</v>
      </c>
      <c r="G142" s="231">
        <v>48.43333333333333</v>
      </c>
      <c r="H142" s="231">
        <v>50.733333333333327</v>
      </c>
      <c r="I142" s="231">
        <v>51.466666666666661</v>
      </c>
      <c r="J142" s="231">
        <v>51.883333333333326</v>
      </c>
      <c r="K142" s="230">
        <v>51.05</v>
      </c>
      <c r="L142" s="230">
        <v>49.9</v>
      </c>
      <c r="M142" s="230">
        <v>37.464269999999999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1783.8</v>
      </c>
      <c r="D143" s="231">
        <v>1768.8500000000001</v>
      </c>
      <c r="E143" s="231">
        <v>1748.7000000000003</v>
      </c>
      <c r="F143" s="231">
        <v>1713.6000000000001</v>
      </c>
      <c r="G143" s="231">
        <v>1693.4500000000003</v>
      </c>
      <c r="H143" s="231">
        <v>1803.9500000000003</v>
      </c>
      <c r="I143" s="231">
        <v>1824.1000000000004</v>
      </c>
      <c r="J143" s="231">
        <v>1859.2000000000003</v>
      </c>
      <c r="K143" s="230">
        <v>1789</v>
      </c>
      <c r="L143" s="230">
        <v>1733.75</v>
      </c>
      <c r="M143" s="230">
        <v>3.90524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1050.2</v>
      </c>
      <c r="D144" s="231">
        <v>1050.8666666666666</v>
      </c>
      <c r="E144" s="231">
        <v>1023.4333333333332</v>
      </c>
      <c r="F144" s="231">
        <v>996.66666666666652</v>
      </c>
      <c r="G144" s="231">
        <v>969.23333333333312</v>
      </c>
      <c r="H144" s="231">
        <v>1077.6333333333332</v>
      </c>
      <c r="I144" s="231">
        <v>1105.0666666666666</v>
      </c>
      <c r="J144" s="231">
        <v>1131.8333333333333</v>
      </c>
      <c r="K144" s="230">
        <v>1078.3</v>
      </c>
      <c r="L144" s="230">
        <v>1024.0999999999999</v>
      </c>
      <c r="M144" s="230">
        <v>14.81851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170.1</v>
      </c>
      <c r="D145" s="231">
        <v>169.95000000000002</v>
      </c>
      <c r="E145" s="231">
        <v>169.15000000000003</v>
      </c>
      <c r="F145" s="231">
        <v>168.20000000000002</v>
      </c>
      <c r="G145" s="231">
        <v>167.40000000000003</v>
      </c>
      <c r="H145" s="231">
        <v>170.90000000000003</v>
      </c>
      <c r="I145" s="231">
        <v>171.70000000000005</v>
      </c>
      <c r="J145" s="231">
        <v>172.65000000000003</v>
      </c>
      <c r="K145" s="230">
        <v>170.75</v>
      </c>
      <c r="L145" s="230">
        <v>169</v>
      </c>
      <c r="M145" s="230">
        <v>161.99789000000001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82.7</v>
      </c>
      <c r="D146" s="231">
        <v>82.250000000000014</v>
      </c>
      <c r="E146" s="231">
        <v>81.600000000000023</v>
      </c>
      <c r="F146" s="231">
        <v>80.500000000000014</v>
      </c>
      <c r="G146" s="231">
        <v>79.850000000000023</v>
      </c>
      <c r="H146" s="231">
        <v>83.350000000000023</v>
      </c>
      <c r="I146" s="231">
        <v>84.000000000000028</v>
      </c>
      <c r="J146" s="231">
        <v>85.100000000000023</v>
      </c>
      <c r="K146" s="230">
        <v>82.9</v>
      </c>
      <c r="L146" s="230">
        <v>81.150000000000006</v>
      </c>
      <c r="M146" s="230">
        <v>55.036650000000002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4608.25</v>
      </c>
      <c r="D147" s="231">
        <v>4585.1500000000005</v>
      </c>
      <c r="E147" s="231">
        <v>4545.3000000000011</v>
      </c>
      <c r="F147" s="231">
        <v>4482.3500000000004</v>
      </c>
      <c r="G147" s="231">
        <v>4442.5000000000009</v>
      </c>
      <c r="H147" s="231">
        <v>4648.1000000000013</v>
      </c>
      <c r="I147" s="231">
        <v>4687.9500000000016</v>
      </c>
      <c r="J147" s="231">
        <v>4750.9000000000015</v>
      </c>
      <c r="K147" s="230">
        <v>4625</v>
      </c>
      <c r="L147" s="230">
        <v>4522.2</v>
      </c>
      <c r="M147" s="230">
        <v>1.6327499999999999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20661.25</v>
      </c>
      <c r="D148" s="231">
        <v>20520.416666666668</v>
      </c>
      <c r="E148" s="231">
        <v>20340.833333333336</v>
      </c>
      <c r="F148" s="231">
        <v>20020.416666666668</v>
      </c>
      <c r="G148" s="231">
        <v>19840.833333333336</v>
      </c>
      <c r="H148" s="231">
        <v>20840.833333333336</v>
      </c>
      <c r="I148" s="231">
        <v>21020.416666666672</v>
      </c>
      <c r="J148" s="231">
        <v>21340.833333333336</v>
      </c>
      <c r="K148" s="230">
        <v>20700</v>
      </c>
      <c r="L148" s="230">
        <v>20200</v>
      </c>
      <c r="M148" s="230">
        <v>1.3986000000000001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238.05</v>
      </c>
      <c r="D149" s="231">
        <v>238.16666666666666</v>
      </c>
      <c r="E149" s="231">
        <v>236.43333333333331</v>
      </c>
      <c r="F149" s="231">
        <v>234.81666666666666</v>
      </c>
      <c r="G149" s="231">
        <v>233.08333333333331</v>
      </c>
      <c r="H149" s="231">
        <v>239.7833333333333</v>
      </c>
      <c r="I149" s="231">
        <v>241.51666666666665</v>
      </c>
      <c r="J149" s="231">
        <v>243.1333333333333</v>
      </c>
      <c r="K149" s="230">
        <v>239.9</v>
      </c>
      <c r="L149" s="230">
        <v>236.55</v>
      </c>
      <c r="M149" s="230">
        <v>1.9292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923.7</v>
      </c>
      <c r="D150" s="231">
        <v>928.15</v>
      </c>
      <c r="E150" s="231">
        <v>912.75</v>
      </c>
      <c r="F150" s="231">
        <v>901.80000000000007</v>
      </c>
      <c r="G150" s="231">
        <v>886.40000000000009</v>
      </c>
      <c r="H150" s="231">
        <v>939.09999999999991</v>
      </c>
      <c r="I150" s="231">
        <v>954.49999999999977</v>
      </c>
      <c r="J150" s="231">
        <v>965.44999999999982</v>
      </c>
      <c r="K150" s="230">
        <v>943.55</v>
      </c>
      <c r="L150" s="230">
        <v>917.2</v>
      </c>
      <c r="M150" s="230">
        <v>11.592639999999999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160.1</v>
      </c>
      <c r="D151" s="231">
        <v>160.01666666666665</v>
      </c>
      <c r="E151" s="231">
        <v>159.48333333333329</v>
      </c>
      <c r="F151" s="231">
        <v>158.86666666666665</v>
      </c>
      <c r="G151" s="231">
        <v>158.33333333333329</v>
      </c>
      <c r="H151" s="231">
        <v>160.6333333333333</v>
      </c>
      <c r="I151" s="231">
        <v>161.16666666666666</v>
      </c>
      <c r="J151" s="231">
        <v>161.7833333333333</v>
      </c>
      <c r="K151" s="230">
        <v>160.55000000000001</v>
      </c>
      <c r="L151" s="230">
        <v>159.4</v>
      </c>
      <c r="M151" s="230">
        <v>80.085599999999999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264.8</v>
      </c>
      <c r="D152" s="231">
        <v>265.06666666666666</v>
      </c>
      <c r="E152" s="231">
        <v>260.13333333333333</v>
      </c>
      <c r="F152" s="231">
        <v>255.46666666666664</v>
      </c>
      <c r="G152" s="231">
        <v>250.5333333333333</v>
      </c>
      <c r="H152" s="231">
        <v>269.73333333333335</v>
      </c>
      <c r="I152" s="231">
        <v>274.66666666666663</v>
      </c>
      <c r="J152" s="231">
        <v>279.33333333333337</v>
      </c>
      <c r="K152" s="230">
        <v>270</v>
      </c>
      <c r="L152" s="230">
        <v>260.39999999999998</v>
      </c>
      <c r="M152" s="230">
        <v>27.5243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645</v>
      </c>
      <c r="D153" s="231">
        <v>646.66666666666663</v>
      </c>
      <c r="E153" s="231">
        <v>639.63333333333321</v>
      </c>
      <c r="F153" s="231">
        <v>634.26666666666654</v>
      </c>
      <c r="G153" s="231">
        <v>627.23333333333312</v>
      </c>
      <c r="H153" s="231">
        <v>652.0333333333333</v>
      </c>
      <c r="I153" s="231">
        <v>659.06666666666683</v>
      </c>
      <c r="J153" s="231">
        <v>664.43333333333339</v>
      </c>
      <c r="K153" s="230">
        <v>653.70000000000005</v>
      </c>
      <c r="L153" s="230">
        <v>641.29999999999995</v>
      </c>
      <c r="M153" s="230">
        <v>9.31189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3299.3</v>
      </c>
      <c r="D154" s="231">
        <v>3288.8333333333335</v>
      </c>
      <c r="E154" s="231">
        <v>3267.7166666666672</v>
      </c>
      <c r="F154" s="231">
        <v>3236.1333333333337</v>
      </c>
      <c r="G154" s="231">
        <v>3215.0166666666673</v>
      </c>
      <c r="H154" s="231">
        <v>3320.416666666667</v>
      </c>
      <c r="I154" s="231">
        <v>3341.5333333333328</v>
      </c>
      <c r="J154" s="231">
        <v>3373.1166666666668</v>
      </c>
      <c r="K154" s="230">
        <v>3309.95</v>
      </c>
      <c r="L154" s="230">
        <v>3257.25</v>
      </c>
      <c r="M154" s="230">
        <v>0.41354999999999997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594.85</v>
      </c>
      <c r="D155" s="231">
        <v>596.7166666666667</v>
      </c>
      <c r="E155" s="231">
        <v>589.13333333333344</v>
      </c>
      <c r="F155" s="231">
        <v>583.41666666666674</v>
      </c>
      <c r="G155" s="231">
        <v>575.83333333333348</v>
      </c>
      <c r="H155" s="231">
        <v>602.43333333333339</v>
      </c>
      <c r="I155" s="231">
        <v>610.01666666666665</v>
      </c>
      <c r="J155" s="231">
        <v>615.73333333333335</v>
      </c>
      <c r="K155" s="230">
        <v>604.29999999999995</v>
      </c>
      <c r="L155" s="230">
        <v>591</v>
      </c>
      <c r="M155" s="230">
        <v>4.4987300000000001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3153.3</v>
      </c>
      <c r="D156" s="231">
        <v>3121.4500000000003</v>
      </c>
      <c r="E156" s="231">
        <v>3080.9000000000005</v>
      </c>
      <c r="F156" s="231">
        <v>3008.5000000000005</v>
      </c>
      <c r="G156" s="231">
        <v>2967.9500000000007</v>
      </c>
      <c r="H156" s="231">
        <v>3193.8500000000004</v>
      </c>
      <c r="I156" s="231">
        <v>3234.4000000000005</v>
      </c>
      <c r="J156" s="231">
        <v>3306.8</v>
      </c>
      <c r="K156" s="230">
        <v>3162</v>
      </c>
      <c r="L156" s="230">
        <v>3049.05</v>
      </c>
      <c r="M156" s="230">
        <v>5.5663799999999997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38524.9</v>
      </c>
      <c r="D157" s="231">
        <v>38473.200000000004</v>
      </c>
      <c r="E157" s="231">
        <v>37958.80000000001</v>
      </c>
      <c r="F157" s="231">
        <v>37392.700000000004</v>
      </c>
      <c r="G157" s="231">
        <v>36878.30000000001</v>
      </c>
      <c r="H157" s="231">
        <v>39039.30000000001</v>
      </c>
      <c r="I157" s="231">
        <v>39553.700000000004</v>
      </c>
      <c r="J157" s="231">
        <v>40119.80000000001</v>
      </c>
      <c r="K157" s="230">
        <v>38987.599999999999</v>
      </c>
      <c r="L157" s="230">
        <v>37907.1</v>
      </c>
      <c r="M157" s="230">
        <v>0.27167999999999998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955.7</v>
      </c>
      <c r="D158" s="231">
        <v>951.06666666666661</v>
      </c>
      <c r="E158" s="231">
        <v>935.73333333333323</v>
      </c>
      <c r="F158" s="231">
        <v>915.76666666666665</v>
      </c>
      <c r="G158" s="231">
        <v>900.43333333333328</v>
      </c>
      <c r="H158" s="231">
        <v>971.03333333333319</v>
      </c>
      <c r="I158" s="231">
        <v>986.36666666666667</v>
      </c>
      <c r="J158" s="231">
        <v>1006.3333333333331</v>
      </c>
      <c r="K158" s="230">
        <v>966.4</v>
      </c>
      <c r="L158" s="230">
        <v>931.1</v>
      </c>
      <c r="M158" s="230">
        <v>1.0239400000000001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4355.6000000000004</v>
      </c>
      <c r="D159" s="231">
        <v>4305.8666666666668</v>
      </c>
      <c r="E159" s="231">
        <v>4229.7333333333336</v>
      </c>
      <c r="F159" s="231">
        <v>4103.8666666666668</v>
      </c>
      <c r="G159" s="231">
        <v>4027.7333333333336</v>
      </c>
      <c r="H159" s="231">
        <v>4431.7333333333336</v>
      </c>
      <c r="I159" s="231">
        <v>4507.8666666666668</v>
      </c>
      <c r="J159" s="231">
        <v>4633.7333333333336</v>
      </c>
      <c r="K159" s="230">
        <v>4382</v>
      </c>
      <c r="L159" s="230">
        <v>4180</v>
      </c>
      <c r="M159" s="230">
        <v>6.5622100000000003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234.35</v>
      </c>
      <c r="D160" s="231">
        <v>233.91666666666666</v>
      </c>
      <c r="E160" s="231">
        <v>232.58333333333331</v>
      </c>
      <c r="F160" s="231">
        <v>230.81666666666666</v>
      </c>
      <c r="G160" s="231">
        <v>229.48333333333332</v>
      </c>
      <c r="H160" s="231">
        <v>235.68333333333331</v>
      </c>
      <c r="I160" s="231">
        <v>237.01666666666662</v>
      </c>
      <c r="J160" s="231">
        <v>238.7833333333333</v>
      </c>
      <c r="K160" s="230">
        <v>235.25</v>
      </c>
      <c r="L160" s="230">
        <v>232.15</v>
      </c>
      <c r="M160" s="230">
        <v>22.014659999999999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2432.5</v>
      </c>
      <c r="D161" s="231">
        <v>2407.1666666666665</v>
      </c>
      <c r="E161" s="231">
        <v>2377.333333333333</v>
      </c>
      <c r="F161" s="231">
        <v>2322.1666666666665</v>
      </c>
      <c r="G161" s="231">
        <v>2292.333333333333</v>
      </c>
      <c r="H161" s="231">
        <v>2462.333333333333</v>
      </c>
      <c r="I161" s="231">
        <v>2492.1666666666661</v>
      </c>
      <c r="J161" s="231">
        <v>2547.333333333333</v>
      </c>
      <c r="K161" s="230">
        <v>2437</v>
      </c>
      <c r="L161" s="230">
        <v>2352</v>
      </c>
      <c r="M161" s="230">
        <v>3.7563499999999999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3095.75</v>
      </c>
      <c r="D162" s="231">
        <v>3096.8833333333337</v>
      </c>
      <c r="E162" s="231">
        <v>3079.1666666666674</v>
      </c>
      <c r="F162" s="231">
        <v>3062.5833333333339</v>
      </c>
      <c r="G162" s="231">
        <v>3044.8666666666677</v>
      </c>
      <c r="H162" s="231">
        <v>3113.4666666666672</v>
      </c>
      <c r="I162" s="231">
        <v>3131.1833333333334</v>
      </c>
      <c r="J162" s="231">
        <v>3147.7666666666669</v>
      </c>
      <c r="K162" s="230">
        <v>3114.6</v>
      </c>
      <c r="L162" s="230">
        <v>3080.3</v>
      </c>
      <c r="M162" s="230">
        <v>1.6573800000000001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309.39999999999998</v>
      </c>
      <c r="D163" s="231">
        <v>308.16666666666669</v>
      </c>
      <c r="E163" s="231">
        <v>303.93333333333339</v>
      </c>
      <c r="F163" s="231">
        <v>298.4666666666667</v>
      </c>
      <c r="G163" s="231">
        <v>294.23333333333341</v>
      </c>
      <c r="H163" s="231">
        <v>313.63333333333338</v>
      </c>
      <c r="I163" s="231">
        <v>317.86666666666662</v>
      </c>
      <c r="J163" s="231">
        <v>323.33333333333337</v>
      </c>
      <c r="K163" s="230">
        <v>312.39999999999998</v>
      </c>
      <c r="L163" s="230">
        <v>302.7</v>
      </c>
      <c r="M163" s="230">
        <v>57.075110000000002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161.75</v>
      </c>
      <c r="D164" s="231">
        <v>163.5</v>
      </c>
      <c r="E164" s="231">
        <v>158.80000000000001</v>
      </c>
      <c r="F164" s="231">
        <v>155.85000000000002</v>
      </c>
      <c r="G164" s="231">
        <v>151.15000000000003</v>
      </c>
      <c r="H164" s="231">
        <v>166.45</v>
      </c>
      <c r="I164" s="231">
        <v>171.14999999999998</v>
      </c>
      <c r="J164" s="231">
        <v>174.09999999999997</v>
      </c>
      <c r="K164" s="230">
        <v>168.2</v>
      </c>
      <c r="L164" s="230">
        <v>160.55000000000001</v>
      </c>
      <c r="M164" s="230">
        <v>189.48777999999999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230.3</v>
      </c>
      <c r="D165" s="231">
        <v>232.48333333333335</v>
      </c>
      <c r="E165" s="231">
        <v>227.4666666666667</v>
      </c>
      <c r="F165" s="231">
        <v>224.63333333333335</v>
      </c>
      <c r="G165" s="231">
        <v>219.6166666666667</v>
      </c>
      <c r="H165" s="231">
        <v>235.31666666666669</v>
      </c>
      <c r="I165" s="231">
        <v>240.33333333333334</v>
      </c>
      <c r="J165" s="231">
        <v>243.16666666666669</v>
      </c>
      <c r="K165" s="230">
        <v>237.5</v>
      </c>
      <c r="L165" s="230">
        <v>229.65</v>
      </c>
      <c r="M165" s="230">
        <v>101.12125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439.2</v>
      </c>
      <c r="D166" s="231">
        <v>441.93333333333339</v>
      </c>
      <c r="E166" s="231">
        <v>430.86666666666679</v>
      </c>
      <c r="F166" s="231">
        <v>422.53333333333342</v>
      </c>
      <c r="G166" s="231">
        <v>411.46666666666681</v>
      </c>
      <c r="H166" s="231">
        <v>450.26666666666677</v>
      </c>
      <c r="I166" s="231">
        <v>461.33333333333337</v>
      </c>
      <c r="J166" s="231">
        <v>469.66666666666674</v>
      </c>
      <c r="K166" s="230">
        <v>453</v>
      </c>
      <c r="L166" s="230">
        <v>433.6</v>
      </c>
      <c r="M166" s="230">
        <v>6.5090700000000004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14007.7</v>
      </c>
      <c r="D167" s="231">
        <v>14032.233333333332</v>
      </c>
      <c r="E167" s="231">
        <v>13875.466666666664</v>
      </c>
      <c r="F167" s="231">
        <v>13743.233333333332</v>
      </c>
      <c r="G167" s="231">
        <v>13586.466666666664</v>
      </c>
      <c r="H167" s="231">
        <v>14164.466666666664</v>
      </c>
      <c r="I167" s="231">
        <v>14321.23333333333</v>
      </c>
      <c r="J167" s="231">
        <v>14453.466666666664</v>
      </c>
      <c r="K167" s="230">
        <v>14189</v>
      </c>
      <c r="L167" s="230">
        <v>13900</v>
      </c>
      <c r="M167" s="230">
        <v>4.7739999999999998E-2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49.1</v>
      </c>
      <c r="D168" s="231">
        <v>49.066666666666663</v>
      </c>
      <c r="E168" s="231">
        <v>48.633333333333326</v>
      </c>
      <c r="F168" s="231">
        <v>48.166666666666664</v>
      </c>
      <c r="G168" s="231">
        <v>47.733333333333327</v>
      </c>
      <c r="H168" s="231">
        <v>49.533333333333324</v>
      </c>
      <c r="I168" s="231">
        <v>49.966666666666661</v>
      </c>
      <c r="J168" s="231">
        <v>50.433333333333323</v>
      </c>
      <c r="K168" s="230">
        <v>49.5</v>
      </c>
      <c r="L168" s="230">
        <v>48.6</v>
      </c>
      <c r="M168" s="230">
        <v>358.8023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123.25</v>
      </c>
      <c r="D169" s="231">
        <v>123.14999999999999</v>
      </c>
      <c r="E169" s="231">
        <v>121.89999999999998</v>
      </c>
      <c r="F169" s="231">
        <v>120.54999999999998</v>
      </c>
      <c r="G169" s="231">
        <v>119.29999999999997</v>
      </c>
      <c r="H169" s="231">
        <v>124.49999999999999</v>
      </c>
      <c r="I169" s="231">
        <v>125.75000000000001</v>
      </c>
      <c r="J169" s="231">
        <v>127.1</v>
      </c>
      <c r="K169" s="230">
        <v>124.4</v>
      </c>
      <c r="L169" s="230">
        <v>121.8</v>
      </c>
      <c r="M169" s="230">
        <v>81.596680000000006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2340.35</v>
      </c>
      <c r="D170" s="231">
        <v>2347.7833333333333</v>
      </c>
      <c r="E170" s="231">
        <v>2318.5666666666666</v>
      </c>
      <c r="F170" s="231">
        <v>2296.7833333333333</v>
      </c>
      <c r="G170" s="231">
        <v>2267.5666666666666</v>
      </c>
      <c r="H170" s="231">
        <v>2369.5666666666666</v>
      </c>
      <c r="I170" s="231">
        <v>2398.7833333333328</v>
      </c>
      <c r="J170" s="231">
        <v>2420.5666666666666</v>
      </c>
      <c r="K170" s="230">
        <v>2377</v>
      </c>
      <c r="L170" s="230">
        <v>2326</v>
      </c>
      <c r="M170" s="230">
        <v>48.021720000000002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770.05</v>
      </c>
      <c r="D171" s="231">
        <v>767.94999999999993</v>
      </c>
      <c r="E171" s="231">
        <v>760.89999999999986</v>
      </c>
      <c r="F171" s="231">
        <v>751.74999999999989</v>
      </c>
      <c r="G171" s="231">
        <v>744.69999999999982</v>
      </c>
      <c r="H171" s="231">
        <v>777.09999999999991</v>
      </c>
      <c r="I171" s="231">
        <v>784.14999999999986</v>
      </c>
      <c r="J171" s="231">
        <v>793.3</v>
      </c>
      <c r="K171" s="230">
        <v>775</v>
      </c>
      <c r="L171" s="230">
        <v>758.8</v>
      </c>
      <c r="M171" s="230">
        <v>11.60835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1145.55</v>
      </c>
      <c r="D172" s="231">
        <v>1146.3166666666666</v>
      </c>
      <c r="E172" s="231">
        <v>1139.3333333333333</v>
      </c>
      <c r="F172" s="231">
        <v>1133.1166666666666</v>
      </c>
      <c r="G172" s="231">
        <v>1126.1333333333332</v>
      </c>
      <c r="H172" s="231">
        <v>1152.5333333333333</v>
      </c>
      <c r="I172" s="231">
        <v>1159.5166666666669</v>
      </c>
      <c r="J172" s="231">
        <v>1165.7333333333333</v>
      </c>
      <c r="K172" s="230">
        <v>1153.3</v>
      </c>
      <c r="L172" s="230">
        <v>1140.0999999999999</v>
      </c>
      <c r="M172" s="230">
        <v>5.2101300000000004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2483.5</v>
      </c>
      <c r="D173" s="231">
        <v>2474.15</v>
      </c>
      <c r="E173" s="231">
        <v>2461.4</v>
      </c>
      <c r="F173" s="231">
        <v>2439.3000000000002</v>
      </c>
      <c r="G173" s="231">
        <v>2426.5500000000002</v>
      </c>
      <c r="H173" s="231">
        <v>2496.25</v>
      </c>
      <c r="I173" s="231">
        <v>2509</v>
      </c>
      <c r="J173" s="231">
        <v>2531.1</v>
      </c>
      <c r="K173" s="230">
        <v>2486.9</v>
      </c>
      <c r="L173" s="230">
        <v>2452.0500000000002</v>
      </c>
      <c r="M173" s="230">
        <v>5.7398899999999999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68.7</v>
      </c>
      <c r="D174" s="231">
        <v>68.766666666666666</v>
      </c>
      <c r="E174" s="231">
        <v>68.233333333333334</v>
      </c>
      <c r="F174" s="231">
        <v>67.766666666666666</v>
      </c>
      <c r="G174" s="231">
        <v>67.233333333333334</v>
      </c>
      <c r="H174" s="231">
        <v>69.233333333333334</v>
      </c>
      <c r="I174" s="231">
        <v>69.766666666666666</v>
      </c>
      <c r="J174" s="231">
        <v>70.233333333333334</v>
      </c>
      <c r="K174" s="230">
        <v>69.3</v>
      </c>
      <c r="L174" s="230">
        <v>68.3</v>
      </c>
      <c r="M174" s="230">
        <v>92.76925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25263.65</v>
      </c>
      <c r="D175" s="231">
        <v>25508.533333333336</v>
      </c>
      <c r="E175" s="231">
        <v>24970.216666666674</v>
      </c>
      <c r="F175" s="231">
        <v>24676.783333333336</v>
      </c>
      <c r="G175" s="231">
        <v>24138.466666666674</v>
      </c>
      <c r="H175" s="231">
        <v>25801.966666666674</v>
      </c>
      <c r="I175" s="231">
        <v>26340.283333333333</v>
      </c>
      <c r="J175" s="231">
        <v>26633.716666666674</v>
      </c>
      <c r="K175" s="230">
        <v>26046.85</v>
      </c>
      <c r="L175" s="230">
        <v>25215.1</v>
      </c>
      <c r="M175" s="230">
        <v>0.31230000000000002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1339.2</v>
      </c>
      <c r="D176" s="277">
        <v>1334.3999999999999</v>
      </c>
      <c r="E176" s="277">
        <v>1323.7999999999997</v>
      </c>
      <c r="F176" s="277">
        <v>1308.3999999999999</v>
      </c>
      <c r="G176" s="277">
        <v>1297.7999999999997</v>
      </c>
      <c r="H176" s="277">
        <v>1349.7999999999997</v>
      </c>
      <c r="I176" s="277">
        <v>1360.3999999999996</v>
      </c>
      <c r="J176" s="277">
        <v>1375.7999999999997</v>
      </c>
      <c r="K176" s="276">
        <v>1345</v>
      </c>
      <c r="L176" s="276">
        <v>1319</v>
      </c>
      <c r="M176" s="276">
        <v>5.20458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3315.75</v>
      </c>
      <c r="D177" s="231">
        <v>3327.9333333333329</v>
      </c>
      <c r="E177" s="231">
        <v>3293.016666666666</v>
      </c>
      <c r="F177" s="231">
        <v>3270.2833333333328</v>
      </c>
      <c r="G177" s="231">
        <v>3235.3666666666659</v>
      </c>
      <c r="H177" s="231">
        <v>3350.6666666666661</v>
      </c>
      <c r="I177" s="231">
        <v>3385.583333333333</v>
      </c>
      <c r="J177" s="231">
        <v>3408.3166666666662</v>
      </c>
      <c r="K177" s="230">
        <v>3362.85</v>
      </c>
      <c r="L177" s="230">
        <v>3305.2</v>
      </c>
      <c r="M177" s="230">
        <v>2.3642599999999998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468.1</v>
      </c>
      <c r="D178" s="231">
        <v>465.8</v>
      </c>
      <c r="E178" s="231">
        <v>460.70000000000005</v>
      </c>
      <c r="F178" s="231">
        <v>453.3</v>
      </c>
      <c r="G178" s="231">
        <v>448.20000000000005</v>
      </c>
      <c r="H178" s="231">
        <v>473.20000000000005</v>
      </c>
      <c r="I178" s="231">
        <v>478.30000000000007</v>
      </c>
      <c r="J178" s="231">
        <v>485.70000000000005</v>
      </c>
      <c r="K178" s="230">
        <v>470.9</v>
      </c>
      <c r="L178" s="230">
        <v>458.4</v>
      </c>
      <c r="M178" s="230">
        <v>32.839500000000001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545.85</v>
      </c>
      <c r="D179" s="231">
        <v>544.94999999999993</v>
      </c>
      <c r="E179" s="231">
        <v>541.39999999999986</v>
      </c>
      <c r="F179" s="231">
        <v>536.94999999999993</v>
      </c>
      <c r="G179" s="231">
        <v>533.39999999999986</v>
      </c>
      <c r="H179" s="231">
        <v>549.39999999999986</v>
      </c>
      <c r="I179" s="231">
        <v>552.94999999999982</v>
      </c>
      <c r="J179" s="231">
        <v>557.39999999999986</v>
      </c>
      <c r="K179" s="230">
        <v>548.5</v>
      </c>
      <c r="L179" s="230">
        <v>540.5</v>
      </c>
      <c r="M179" s="230">
        <v>222.83456000000001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82.3</v>
      </c>
      <c r="D180" s="231">
        <v>82.433333333333337</v>
      </c>
      <c r="E180" s="231">
        <v>81.866666666666674</v>
      </c>
      <c r="F180" s="231">
        <v>81.433333333333337</v>
      </c>
      <c r="G180" s="231">
        <v>80.866666666666674</v>
      </c>
      <c r="H180" s="231">
        <v>82.866666666666674</v>
      </c>
      <c r="I180" s="231">
        <v>83.433333333333337</v>
      </c>
      <c r="J180" s="231">
        <v>83.866666666666674</v>
      </c>
      <c r="K180" s="230">
        <v>83</v>
      </c>
      <c r="L180" s="230">
        <v>82</v>
      </c>
      <c r="M180" s="230">
        <v>63.014110000000002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1004.8</v>
      </c>
      <c r="D181" s="231">
        <v>999.7833333333333</v>
      </c>
      <c r="E181" s="231">
        <v>993.31666666666661</v>
      </c>
      <c r="F181" s="231">
        <v>981.83333333333326</v>
      </c>
      <c r="G181" s="231">
        <v>975.36666666666656</v>
      </c>
      <c r="H181" s="231">
        <v>1011.2666666666667</v>
      </c>
      <c r="I181" s="231">
        <v>1017.7333333333333</v>
      </c>
      <c r="J181" s="231">
        <v>1029.2166666666667</v>
      </c>
      <c r="K181" s="230">
        <v>1006.25</v>
      </c>
      <c r="L181" s="230">
        <v>988.3</v>
      </c>
      <c r="M181" s="230">
        <v>12.1739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424.1</v>
      </c>
      <c r="D182" s="231">
        <v>424.5</v>
      </c>
      <c r="E182" s="231">
        <v>420.6</v>
      </c>
      <c r="F182" s="231">
        <v>417.1</v>
      </c>
      <c r="G182" s="231">
        <v>413.20000000000005</v>
      </c>
      <c r="H182" s="231">
        <v>428</v>
      </c>
      <c r="I182" s="231">
        <v>431.9</v>
      </c>
      <c r="J182" s="231">
        <v>435.4</v>
      </c>
      <c r="K182" s="230">
        <v>428.4</v>
      </c>
      <c r="L182" s="230">
        <v>421</v>
      </c>
      <c r="M182" s="230">
        <v>7.0498099999999999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617.85</v>
      </c>
      <c r="D183" s="231">
        <v>615.25</v>
      </c>
      <c r="E183" s="231">
        <v>608.5</v>
      </c>
      <c r="F183" s="231">
        <v>599.15</v>
      </c>
      <c r="G183" s="231">
        <v>592.4</v>
      </c>
      <c r="H183" s="231">
        <v>624.6</v>
      </c>
      <c r="I183" s="231">
        <v>631.35</v>
      </c>
      <c r="J183" s="231">
        <v>640.70000000000005</v>
      </c>
      <c r="K183" s="230">
        <v>622</v>
      </c>
      <c r="L183" s="230">
        <v>605.9</v>
      </c>
      <c r="M183" s="230">
        <v>4.8192899999999996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1144.95</v>
      </c>
      <c r="D184" s="231">
        <v>1153.3333333333333</v>
      </c>
      <c r="E184" s="231">
        <v>1133.8666666666666</v>
      </c>
      <c r="F184" s="231">
        <v>1122.7833333333333</v>
      </c>
      <c r="G184" s="231">
        <v>1103.3166666666666</v>
      </c>
      <c r="H184" s="231">
        <v>1164.4166666666665</v>
      </c>
      <c r="I184" s="231">
        <v>1183.8833333333332</v>
      </c>
      <c r="J184" s="231">
        <v>1194.9666666666665</v>
      </c>
      <c r="K184" s="230">
        <v>1172.8</v>
      </c>
      <c r="L184" s="230">
        <v>1142.25</v>
      </c>
      <c r="M184" s="230">
        <v>10.7174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932.1</v>
      </c>
      <c r="D185" s="231">
        <v>946.04999999999984</v>
      </c>
      <c r="E185" s="231">
        <v>912.09999999999968</v>
      </c>
      <c r="F185" s="231">
        <v>892.0999999999998</v>
      </c>
      <c r="G185" s="231">
        <v>858.14999999999964</v>
      </c>
      <c r="H185" s="231">
        <v>966.04999999999973</v>
      </c>
      <c r="I185" s="231">
        <v>999.99999999999977</v>
      </c>
      <c r="J185" s="231">
        <v>1019.9999999999998</v>
      </c>
      <c r="K185" s="230">
        <v>980</v>
      </c>
      <c r="L185" s="230">
        <v>926.05</v>
      </c>
      <c r="M185" s="230">
        <v>62.105620000000002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1212.7</v>
      </c>
      <c r="D186" s="231">
        <v>1211.7666666666667</v>
      </c>
      <c r="E186" s="231">
        <v>1178.9333333333334</v>
      </c>
      <c r="F186" s="231">
        <v>1145.1666666666667</v>
      </c>
      <c r="G186" s="231">
        <v>1112.3333333333335</v>
      </c>
      <c r="H186" s="231">
        <v>1245.5333333333333</v>
      </c>
      <c r="I186" s="231">
        <v>1278.3666666666668</v>
      </c>
      <c r="J186" s="231">
        <v>1312.1333333333332</v>
      </c>
      <c r="K186" s="230">
        <v>1244.5999999999999</v>
      </c>
      <c r="L186" s="230">
        <v>1178</v>
      </c>
      <c r="M186" s="230">
        <v>10.030860000000001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3130.75</v>
      </c>
      <c r="D187" s="231">
        <v>3132.7333333333336</v>
      </c>
      <c r="E187" s="231">
        <v>3108.6166666666672</v>
      </c>
      <c r="F187" s="231">
        <v>3086.4833333333336</v>
      </c>
      <c r="G187" s="231">
        <v>3062.3666666666672</v>
      </c>
      <c r="H187" s="231">
        <v>3154.8666666666672</v>
      </c>
      <c r="I187" s="231">
        <v>3178.983333333334</v>
      </c>
      <c r="J187" s="231">
        <v>3201.1166666666672</v>
      </c>
      <c r="K187" s="230">
        <v>3156.85</v>
      </c>
      <c r="L187" s="230">
        <v>3110.6</v>
      </c>
      <c r="M187" s="230">
        <v>26.173020000000001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707.05</v>
      </c>
      <c r="D188" s="231">
        <v>711.21666666666658</v>
      </c>
      <c r="E188" s="231">
        <v>702.53333333333319</v>
      </c>
      <c r="F188" s="231">
        <v>698.01666666666665</v>
      </c>
      <c r="G188" s="231">
        <v>689.33333333333326</v>
      </c>
      <c r="H188" s="231">
        <v>715.73333333333312</v>
      </c>
      <c r="I188" s="231">
        <v>724.41666666666652</v>
      </c>
      <c r="J188" s="231">
        <v>728.93333333333305</v>
      </c>
      <c r="K188" s="230">
        <v>719.9</v>
      </c>
      <c r="L188" s="230">
        <v>706.7</v>
      </c>
      <c r="M188" s="230">
        <v>13.236079999999999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6367.3</v>
      </c>
      <c r="D189" s="231">
        <v>6352.7666666666664</v>
      </c>
      <c r="E189" s="231">
        <v>6309.5333333333328</v>
      </c>
      <c r="F189" s="231">
        <v>6251.7666666666664</v>
      </c>
      <c r="G189" s="231">
        <v>6208.5333333333328</v>
      </c>
      <c r="H189" s="231">
        <v>6410.5333333333328</v>
      </c>
      <c r="I189" s="231">
        <v>6453.7666666666664</v>
      </c>
      <c r="J189" s="231">
        <v>6511.5333333333328</v>
      </c>
      <c r="K189" s="230">
        <v>6396</v>
      </c>
      <c r="L189" s="230">
        <v>6295</v>
      </c>
      <c r="M189" s="230">
        <v>1.0061100000000001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473</v>
      </c>
      <c r="D190" s="231">
        <v>474.81666666666666</v>
      </c>
      <c r="E190" s="231">
        <v>466.2833333333333</v>
      </c>
      <c r="F190" s="231">
        <v>459.56666666666666</v>
      </c>
      <c r="G190" s="231">
        <v>451.0333333333333</v>
      </c>
      <c r="H190" s="231">
        <v>481.5333333333333</v>
      </c>
      <c r="I190" s="231">
        <v>490.06666666666672</v>
      </c>
      <c r="J190" s="231">
        <v>496.7833333333333</v>
      </c>
      <c r="K190" s="230">
        <v>483.35</v>
      </c>
      <c r="L190" s="230">
        <v>468.1</v>
      </c>
      <c r="M190" s="230">
        <v>161.40056000000001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197.25</v>
      </c>
      <c r="D191" s="231">
        <v>197.20000000000002</v>
      </c>
      <c r="E191" s="231">
        <v>196.20000000000005</v>
      </c>
      <c r="F191" s="231">
        <v>195.15000000000003</v>
      </c>
      <c r="G191" s="231">
        <v>194.15000000000006</v>
      </c>
      <c r="H191" s="231">
        <v>198.25000000000003</v>
      </c>
      <c r="I191" s="231">
        <v>199.24999999999997</v>
      </c>
      <c r="J191" s="231">
        <v>200.3</v>
      </c>
      <c r="K191" s="230">
        <v>198.2</v>
      </c>
      <c r="L191" s="230">
        <v>196.15</v>
      </c>
      <c r="M191" s="230">
        <v>42.492220000000003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107.6</v>
      </c>
      <c r="D192" s="231">
        <v>107.45</v>
      </c>
      <c r="E192" s="231">
        <v>107</v>
      </c>
      <c r="F192" s="231">
        <v>106.39999999999999</v>
      </c>
      <c r="G192" s="231">
        <v>105.94999999999999</v>
      </c>
      <c r="H192" s="231">
        <v>108.05000000000001</v>
      </c>
      <c r="I192" s="231">
        <v>108.50000000000003</v>
      </c>
      <c r="J192" s="231">
        <v>109.10000000000002</v>
      </c>
      <c r="K192" s="230">
        <v>107.9</v>
      </c>
      <c r="L192" s="230">
        <v>106.85</v>
      </c>
      <c r="M192" s="230">
        <v>254.76338999999999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62.35</v>
      </c>
      <c r="D193" s="231">
        <v>63</v>
      </c>
      <c r="E193" s="231">
        <v>61.5</v>
      </c>
      <c r="F193" s="231">
        <v>60.65</v>
      </c>
      <c r="G193" s="231">
        <v>59.15</v>
      </c>
      <c r="H193" s="231">
        <v>63.85</v>
      </c>
      <c r="I193" s="231">
        <v>65.349999999999994</v>
      </c>
      <c r="J193" s="231">
        <v>66.2</v>
      </c>
      <c r="K193" s="230">
        <v>64.5</v>
      </c>
      <c r="L193" s="230">
        <v>62.15</v>
      </c>
      <c r="M193" s="230">
        <v>20.042100000000001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1025.2</v>
      </c>
      <c r="D194" s="231">
        <v>1024.6499999999999</v>
      </c>
      <c r="E194" s="231">
        <v>1011.5499999999997</v>
      </c>
      <c r="F194" s="231">
        <v>997.89999999999986</v>
      </c>
      <c r="G194" s="231">
        <v>984.79999999999973</v>
      </c>
      <c r="H194" s="231">
        <v>1038.2999999999997</v>
      </c>
      <c r="I194" s="231">
        <v>1051.3999999999996</v>
      </c>
      <c r="J194" s="231">
        <v>1065.0499999999997</v>
      </c>
      <c r="K194" s="230">
        <v>1037.75</v>
      </c>
      <c r="L194" s="230">
        <v>1011</v>
      </c>
      <c r="M194" s="230">
        <v>27.355920000000001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755.6</v>
      </c>
      <c r="D195" s="231">
        <v>758.16666666666663</v>
      </c>
      <c r="E195" s="231">
        <v>747.98333333333323</v>
      </c>
      <c r="F195" s="231">
        <v>740.36666666666656</v>
      </c>
      <c r="G195" s="231">
        <v>730.18333333333317</v>
      </c>
      <c r="H195" s="231">
        <v>765.7833333333333</v>
      </c>
      <c r="I195" s="231">
        <v>775.9666666666667</v>
      </c>
      <c r="J195" s="231">
        <v>783.58333333333337</v>
      </c>
      <c r="K195" s="230">
        <v>768.35</v>
      </c>
      <c r="L195" s="230">
        <v>750.55</v>
      </c>
      <c r="M195" s="230">
        <v>2.0598000000000001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2577.6999999999998</v>
      </c>
      <c r="D196" s="231">
        <v>2581.8166666666671</v>
      </c>
      <c r="E196" s="231">
        <v>2555.983333333334</v>
      </c>
      <c r="F196" s="231">
        <v>2534.2666666666669</v>
      </c>
      <c r="G196" s="231">
        <v>2508.4333333333338</v>
      </c>
      <c r="H196" s="231">
        <v>2603.5333333333342</v>
      </c>
      <c r="I196" s="231">
        <v>2629.3666666666672</v>
      </c>
      <c r="J196" s="231">
        <v>2651.0833333333344</v>
      </c>
      <c r="K196" s="230">
        <v>2607.65</v>
      </c>
      <c r="L196" s="230">
        <v>2560.1</v>
      </c>
      <c r="M196" s="230">
        <v>6.74756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1594.7</v>
      </c>
      <c r="D197" s="231">
        <v>1595.6666666666667</v>
      </c>
      <c r="E197" s="231">
        <v>1576.7833333333335</v>
      </c>
      <c r="F197" s="231">
        <v>1558.8666666666668</v>
      </c>
      <c r="G197" s="231">
        <v>1539.9833333333336</v>
      </c>
      <c r="H197" s="231">
        <v>1613.5833333333335</v>
      </c>
      <c r="I197" s="231">
        <v>1632.4666666666667</v>
      </c>
      <c r="J197" s="231">
        <v>1650.3833333333334</v>
      </c>
      <c r="K197" s="230">
        <v>1614.55</v>
      </c>
      <c r="L197" s="230">
        <v>1577.75</v>
      </c>
      <c r="M197" s="230">
        <v>4.46455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531.29999999999995</v>
      </c>
      <c r="D198" s="231">
        <v>528.81666666666661</v>
      </c>
      <c r="E198" s="231">
        <v>524.73333333333323</v>
      </c>
      <c r="F198" s="231">
        <v>518.16666666666663</v>
      </c>
      <c r="G198" s="231">
        <v>514.08333333333326</v>
      </c>
      <c r="H198" s="231">
        <v>535.38333333333321</v>
      </c>
      <c r="I198" s="231">
        <v>539.4666666666667</v>
      </c>
      <c r="J198" s="231">
        <v>546.03333333333319</v>
      </c>
      <c r="K198" s="230">
        <v>532.9</v>
      </c>
      <c r="L198" s="230">
        <v>522.25</v>
      </c>
      <c r="M198" s="230">
        <v>2.6598799999999998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1361.1</v>
      </c>
      <c r="D199" s="231">
        <v>1362.5</v>
      </c>
      <c r="E199" s="231">
        <v>1351.6</v>
      </c>
      <c r="F199" s="231">
        <v>1342.1</v>
      </c>
      <c r="G199" s="231">
        <v>1331.1999999999998</v>
      </c>
      <c r="H199" s="231">
        <v>1372</v>
      </c>
      <c r="I199" s="231">
        <v>1382.9</v>
      </c>
      <c r="J199" s="231">
        <v>1392.4</v>
      </c>
      <c r="K199" s="230">
        <v>1373.4</v>
      </c>
      <c r="L199" s="230">
        <v>1353</v>
      </c>
      <c r="M199" s="230">
        <v>5.0282400000000003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31.4</v>
      </c>
      <c r="D200" s="231">
        <v>31.383333333333336</v>
      </c>
      <c r="E200" s="231">
        <v>31.016666666666673</v>
      </c>
      <c r="F200" s="231">
        <v>30.633333333333336</v>
      </c>
      <c r="G200" s="231">
        <v>30.266666666666673</v>
      </c>
      <c r="H200" s="231">
        <v>31.766666666666673</v>
      </c>
      <c r="I200" s="231">
        <v>32.13333333333334</v>
      </c>
      <c r="J200" s="231">
        <v>32.516666666666673</v>
      </c>
      <c r="K200" s="230">
        <v>31.75</v>
      </c>
      <c r="L200" s="230">
        <v>31</v>
      </c>
      <c r="M200" s="230">
        <v>79.300030000000007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2700.55</v>
      </c>
      <c r="D201" s="231">
        <v>2713.9666666666667</v>
      </c>
      <c r="E201" s="231">
        <v>2677.9333333333334</v>
      </c>
      <c r="F201" s="231">
        <v>2655.3166666666666</v>
      </c>
      <c r="G201" s="231">
        <v>2619.2833333333333</v>
      </c>
      <c r="H201" s="231">
        <v>2736.5833333333335</v>
      </c>
      <c r="I201" s="231">
        <v>2772.6166666666672</v>
      </c>
      <c r="J201" s="231">
        <v>2795.2333333333336</v>
      </c>
      <c r="K201" s="230">
        <v>2750</v>
      </c>
      <c r="L201" s="230">
        <v>2691.35</v>
      </c>
      <c r="M201" s="230">
        <v>1.06772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738.65</v>
      </c>
      <c r="D202" s="231">
        <v>739</v>
      </c>
      <c r="E202" s="231">
        <v>734.9</v>
      </c>
      <c r="F202" s="231">
        <v>731.15</v>
      </c>
      <c r="G202" s="231">
        <v>727.05</v>
      </c>
      <c r="H202" s="231">
        <v>742.75</v>
      </c>
      <c r="I202" s="231">
        <v>746.84999999999991</v>
      </c>
      <c r="J202" s="231">
        <v>750.6</v>
      </c>
      <c r="K202" s="230">
        <v>743.1</v>
      </c>
      <c r="L202" s="230">
        <v>735.25</v>
      </c>
      <c r="M202" s="230">
        <v>12.80463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7595.3</v>
      </c>
      <c r="D203" s="231">
        <v>7648.0999999999995</v>
      </c>
      <c r="E203" s="231">
        <v>7517.1999999999989</v>
      </c>
      <c r="F203" s="231">
        <v>7439.0999999999995</v>
      </c>
      <c r="G203" s="231">
        <v>7308.1999999999989</v>
      </c>
      <c r="H203" s="231">
        <v>7726.1999999999989</v>
      </c>
      <c r="I203" s="231">
        <v>7857.0999999999985</v>
      </c>
      <c r="J203" s="231">
        <v>7935.1999999999989</v>
      </c>
      <c r="K203" s="230">
        <v>7779</v>
      </c>
      <c r="L203" s="230">
        <v>7570</v>
      </c>
      <c r="M203" s="230">
        <v>4.3723200000000002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73.5</v>
      </c>
      <c r="D204" s="231">
        <v>73.616666666666674</v>
      </c>
      <c r="E204" s="231">
        <v>72.933333333333351</v>
      </c>
      <c r="F204" s="231">
        <v>72.366666666666674</v>
      </c>
      <c r="G204" s="231">
        <v>71.683333333333351</v>
      </c>
      <c r="H204" s="231">
        <v>74.183333333333351</v>
      </c>
      <c r="I204" s="231">
        <v>74.866666666666688</v>
      </c>
      <c r="J204" s="231">
        <v>75.433333333333351</v>
      </c>
      <c r="K204" s="230">
        <v>74.3</v>
      </c>
      <c r="L204" s="230">
        <v>73.05</v>
      </c>
      <c r="M204" s="230">
        <v>123.00623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1400.25</v>
      </c>
      <c r="D205" s="231">
        <v>1404.1000000000001</v>
      </c>
      <c r="E205" s="231">
        <v>1392.2000000000003</v>
      </c>
      <c r="F205" s="231">
        <v>1384.15</v>
      </c>
      <c r="G205" s="231">
        <v>1372.2500000000002</v>
      </c>
      <c r="H205" s="231">
        <v>1412.1500000000003</v>
      </c>
      <c r="I205" s="231">
        <v>1424.0500000000004</v>
      </c>
      <c r="J205" s="231">
        <v>1432.1000000000004</v>
      </c>
      <c r="K205" s="230">
        <v>1416</v>
      </c>
      <c r="L205" s="230">
        <v>1396.05</v>
      </c>
      <c r="M205" s="230">
        <v>2.1718299999999999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775</v>
      </c>
      <c r="D206" s="231">
        <v>774.15</v>
      </c>
      <c r="E206" s="231">
        <v>762.84999999999991</v>
      </c>
      <c r="F206" s="231">
        <v>750.69999999999993</v>
      </c>
      <c r="G206" s="231">
        <v>739.39999999999986</v>
      </c>
      <c r="H206" s="231">
        <v>786.3</v>
      </c>
      <c r="I206" s="231">
        <v>797.59999999999991</v>
      </c>
      <c r="J206" s="231">
        <v>809.75</v>
      </c>
      <c r="K206" s="230">
        <v>785.45</v>
      </c>
      <c r="L206" s="230">
        <v>762</v>
      </c>
      <c r="M206" s="230">
        <v>14.102919999999999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1414.5</v>
      </c>
      <c r="D207" s="231">
        <v>1426.6166666666668</v>
      </c>
      <c r="E207" s="231">
        <v>1393.2833333333335</v>
      </c>
      <c r="F207" s="231">
        <v>1372.0666666666668</v>
      </c>
      <c r="G207" s="231">
        <v>1338.7333333333336</v>
      </c>
      <c r="H207" s="231">
        <v>1447.8333333333335</v>
      </c>
      <c r="I207" s="231">
        <v>1481.1666666666665</v>
      </c>
      <c r="J207" s="231">
        <v>1502.3833333333334</v>
      </c>
      <c r="K207" s="230">
        <v>1459.95</v>
      </c>
      <c r="L207" s="230">
        <v>1405.4</v>
      </c>
      <c r="M207" s="230">
        <v>22.20965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279.60000000000002</v>
      </c>
      <c r="D208" s="231">
        <v>278.9666666666667</v>
      </c>
      <c r="E208" s="231">
        <v>277.63333333333338</v>
      </c>
      <c r="F208" s="231">
        <v>275.66666666666669</v>
      </c>
      <c r="G208" s="231">
        <v>274.33333333333337</v>
      </c>
      <c r="H208" s="231">
        <v>280.93333333333339</v>
      </c>
      <c r="I208" s="231">
        <v>282.26666666666665</v>
      </c>
      <c r="J208" s="231">
        <v>284.23333333333341</v>
      </c>
      <c r="K208" s="230">
        <v>280.3</v>
      </c>
      <c r="L208" s="230">
        <v>277</v>
      </c>
      <c r="M208" s="230">
        <v>46.091659999999997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6.05</v>
      </c>
      <c r="D209" s="231">
        <v>6.05</v>
      </c>
      <c r="E209" s="231">
        <v>6</v>
      </c>
      <c r="F209" s="231">
        <v>5.95</v>
      </c>
      <c r="G209" s="231">
        <v>5.9</v>
      </c>
      <c r="H209" s="231">
        <v>6.1</v>
      </c>
      <c r="I209" s="231">
        <v>6.1499999999999986</v>
      </c>
      <c r="J209" s="231">
        <v>6.1999999999999993</v>
      </c>
      <c r="K209" s="230">
        <v>6.1</v>
      </c>
      <c r="L209" s="230">
        <v>6</v>
      </c>
      <c r="M209" s="230">
        <v>279.42624000000001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835.15</v>
      </c>
      <c r="D210" s="231">
        <v>834.9</v>
      </c>
      <c r="E210" s="231">
        <v>828.8</v>
      </c>
      <c r="F210" s="231">
        <v>822.44999999999993</v>
      </c>
      <c r="G210" s="231">
        <v>816.34999999999991</v>
      </c>
      <c r="H210" s="231">
        <v>841.25</v>
      </c>
      <c r="I210" s="231">
        <v>847.35000000000014</v>
      </c>
      <c r="J210" s="231">
        <v>853.7</v>
      </c>
      <c r="K210" s="230">
        <v>841</v>
      </c>
      <c r="L210" s="230">
        <v>828.55</v>
      </c>
      <c r="M210" s="230">
        <v>10.98803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1328.1</v>
      </c>
      <c r="D211" s="231">
        <v>1332.2499999999998</v>
      </c>
      <c r="E211" s="231">
        <v>1314.9499999999996</v>
      </c>
      <c r="F211" s="231">
        <v>1301.7999999999997</v>
      </c>
      <c r="G211" s="231">
        <v>1284.4999999999995</v>
      </c>
      <c r="H211" s="231">
        <v>1345.3999999999996</v>
      </c>
      <c r="I211" s="231">
        <v>1362.6999999999998</v>
      </c>
      <c r="J211" s="231">
        <v>1375.8499999999997</v>
      </c>
      <c r="K211" s="230">
        <v>1349.55</v>
      </c>
      <c r="L211" s="230">
        <v>1319.1</v>
      </c>
      <c r="M211" s="230">
        <v>0.91122000000000003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367.9</v>
      </c>
      <c r="D212" s="231">
        <v>365.34999999999997</v>
      </c>
      <c r="E212" s="231">
        <v>361.79999999999995</v>
      </c>
      <c r="F212" s="231">
        <v>355.7</v>
      </c>
      <c r="G212" s="231">
        <v>352.15</v>
      </c>
      <c r="H212" s="231">
        <v>371.44999999999993</v>
      </c>
      <c r="I212" s="231">
        <v>375</v>
      </c>
      <c r="J212" s="231">
        <v>381.09999999999991</v>
      </c>
      <c r="K212" s="230">
        <v>368.9</v>
      </c>
      <c r="L212" s="230">
        <v>359.25</v>
      </c>
      <c r="M212" s="230">
        <v>40.124490000000002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16.649999999999999</v>
      </c>
      <c r="D213" s="231">
        <v>16.25</v>
      </c>
      <c r="E213" s="231">
        <v>15.7</v>
      </c>
      <c r="F213" s="231">
        <v>14.75</v>
      </c>
      <c r="G213" s="231">
        <v>14.2</v>
      </c>
      <c r="H213" s="231">
        <v>17.2</v>
      </c>
      <c r="I213" s="231">
        <v>17.749999999999996</v>
      </c>
      <c r="J213" s="231">
        <v>18.7</v>
      </c>
      <c r="K213" s="230">
        <v>16.8</v>
      </c>
      <c r="L213" s="230">
        <v>15.3</v>
      </c>
      <c r="M213" s="230">
        <v>3461.4483599999999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203.8</v>
      </c>
      <c r="D214" s="231">
        <v>204.7833333333333</v>
      </c>
      <c r="E214" s="231">
        <v>202.21666666666661</v>
      </c>
      <c r="F214" s="231">
        <v>200.6333333333333</v>
      </c>
      <c r="G214" s="231">
        <v>198.06666666666661</v>
      </c>
      <c r="H214" s="231">
        <v>206.36666666666662</v>
      </c>
      <c r="I214" s="231">
        <v>208.93333333333334</v>
      </c>
      <c r="J214" s="231">
        <v>210.51666666666662</v>
      </c>
      <c r="K214" s="230">
        <v>207.35</v>
      </c>
      <c r="L214" s="230">
        <v>203.2</v>
      </c>
      <c r="M214" s="230">
        <v>54.459580000000003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53.3</v>
      </c>
      <c r="D215" s="231">
        <v>53.516666666666673</v>
      </c>
      <c r="E215" s="231">
        <v>52.833333333333343</v>
      </c>
      <c r="F215" s="231">
        <v>52.366666666666667</v>
      </c>
      <c r="G215" s="231">
        <v>51.683333333333337</v>
      </c>
      <c r="H215" s="231">
        <v>53.983333333333348</v>
      </c>
      <c r="I215" s="231">
        <v>54.666666666666671</v>
      </c>
      <c r="J215" s="231">
        <v>55.133333333333354</v>
      </c>
      <c r="K215" s="230">
        <v>54.2</v>
      </c>
      <c r="L215" s="230">
        <v>53.05</v>
      </c>
      <c r="M215" s="230">
        <v>276.17603000000003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515.9</v>
      </c>
      <c r="D216" s="231">
        <v>511.13333333333338</v>
      </c>
      <c r="E216" s="231">
        <v>503.76666666666677</v>
      </c>
      <c r="F216" s="231">
        <v>491.63333333333338</v>
      </c>
      <c r="G216" s="231">
        <v>484.26666666666677</v>
      </c>
      <c r="H216" s="231">
        <v>523.26666666666677</v>
      </c>
      <c r="I216" s="231">
        <v>530.63333333333344</v>
      </c>
      <c r="J216" s="231">
        <v>542.76666666666677</v>
      </c>
      <c r="K216" s="230">
        <v>518.5</v>
      </c>
      <c r="L216" s="230">
        <v>499</v>
      </c>
      <c r="M216" s="230">
        <v>17.277329999999999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45035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2" t="s">
        <v>16</v>
      </c>
      <c r="B9" s="374" t="s">
        <v>18</v>
      </c>
      <c r="C9" s="378" t="s">
        <v>20</v>
      </c>
      <c r="D9" s="378" t="s">
        <v>21</v>
      </c>
      <c r="E9" s="369" t="s">
        <v>22</v>
      </c>
      <c r="F9" s="370"/>
      <c r="G9" s="371"/>
      <c r="H9" s="369" t="s">
        <v>23</v>
      </c>
      <c r="I9" s="370"/>
      <c r="J9" s="371"/>
      <c r="K9" s="23"/>
      <c r="L9" s="24"/>
      <c r="M9" s="50"/>
      <c r="N9" s="1"/>
      <c r="O9" s="1"/>
    </row>
    <row r="10" spans="1:15" ht="42.75" customHeight="1">
      <c r="A10" s="376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407.5</v>
      </c>
      <c r="D11" s="231">
        <v>408.65000000000003</v>
      </c>
      <c r="E11" s="231">
        <v>402.35000000000008</v>
      </c>
      <c r="F11" s="231">
        <v>397.20000000000005</v>
      </c>
      <c r="G11" s="231">
        <v>390.90000000000009</v>
      </c>
      <c r="H11" s="231">
        <v>413.80000000000007</v>
      </c>
      <c r="I11" s="231">
        <v>420.1</v>
      </c>
      <c r="J11" s="231">
        <v>425.25000000000006</v>
      </c>
      <c r="K11" s="230">
        <v>414.95</v>
      </c>
      <c r="L11" s="230">
        <v>403.5</v>
      </c>
      <c r="M11" s="230">
        <v>2.7677299999999998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22839</v>
      </c>
      <c r="D12" s="231">
        <v>22868.399999999998</v>
      </c>
      <c r="E12" s="231">
        <v>22737.099999999995</v>
      </c>
      <c r="F12" s="231">
        <v>22635.199999999997</v>
      </c>
      <c r="G12" s="231">
        <v>22503.899999999994</v>
      </c>
      <c r="H12" s="231">
        <v>22970.299999999996</v>
      </c>
      <c r="I12" s="231">
        <v>23101.599999999999</v>
      </c>
      <c r="J12" s="231">
        <v>23203.499999999996</v>
      </c>
      <c r="K12" s="230">
        <v>22999.7</v>
      </c>
      <c r="L12" s="230">
        <v>22766.5</v>
      </c>
      <c r="M12" s="230">
        <v>1.136E-2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3207.7</v>
      </c>
      <c r="D13" s="231">
        <v>3223.4833333333331</v>
      </c>
      <c r="E13" s="231">
        <v>3187.1166666666663</v>
      </c>
      <c r="F13" s="231">
        <v>3166.5333333333333</v>
      </c>
      <c r="G13" s="231">
        <v>3130.1666666666665</v>
      </c>
      <c r="H13" s="231">
        <v>3244.0666666666662</v>
      </c>
      <c r="I13" s="231">
        <v>3280.4333333333329</v>
      </c>
      <c r="J13" s="231">
        <v>3301.016666666666</v>
      </c>
      <c r="K13" s="230">
        <v>3259.85</v>
      </c>
      <c r="L13" s="230">
        <v>3202.9</v>
      </c>
      <c r="M13" s="230">
        <v>2.7789299999999999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1760.1</v>
      </c>
      <c r="D14" s="231">
        <v>1764.7</v>
      </c>
      <c r="E14" s="231">
        <v>1740.4</v>
      </c>
      <c r="F14" s="231">
        <v>1720.7</v>
      </c>
      <c r="G14" s="231">
        <v>1696.4</v>
      </c>
      <c r="H14" s="231">
        <v>1784.4</v>
      </c>
      <c r="I14" s="231">
        <v>1808.6999999999998</v>
      </c>
      <c r="J14" s="231">
        <v>1828.4</v>
      </c>
      <c r="K14" s="230">
        <v>1789</v>
      </c>
      <c r="L14" s="230">
        <v>1745</v>
      </c>
      <c r="M14" s="230">
        <v>5.9282899999999996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2792.85</v>
      </c>
      <c r="D15" s="231">
        <v>2835.0499999999997</v>
      </c>
      <c r="E15" s="231">
        <v>2729.7999999999993</v>
      </c>
      <c r="F15" s="231">
        <v>2666.7499999999995</v>
      </c>
      <c r="G15" s="231">
        <v>2561.4999999999991</v>
      </c>
      <c r="H15" s="231">
        <v>2898.0999999999995</v>
      </c>
      <c r="I15" s="231">
        <v>3003.3500000000004</v>
      </c>
      <c r="J15" s="231">
        <v>3066.3999999999996</v>
      </c>
      <c r="K15" s="230">
        <v>2940.3</v>
      </c>
      <c r="L15" s="230">
        <v>2772</v>
      </c>
      <c r="M15" s="230">
        <v>0.51436000000000004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1228.2</v>
      </c>
      <c r="D16" s="231">
        <v>1214.7333333333333</v>
      </c>
      <c r="E16" s="231">
        <v>1194.4666666666667</v>
      </c>
      <c r="F16" s="231">
        <v>1160.7333333333333</v>
      </c>
      <c r="G16" s="231">
        <v>1140.4666666666667</v>
      </c>
      <c r="H16" s="231">
        <v>1248.4666666666667</v>
      </c>
      <c r="I16" s="231">
        <v>1268.7333333333336</v>
      </c>
      <c r="J16" s="231">
        <v>1302.4666666666667</v>
      </c>
      <c r="K16" s="230">
        <v>1235</v>
      </c>
      <c r="L16" s="230">
        <v>1181</v>
      </c>
      <c r="M16" s="230">
        <v>8.0658399999999997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693.05</v>
      </c>
      <c r="D17" s="231">
        <v>690.19999999999993</v>
      </c>
      <c r="E17" s="231">
        <v>683.84999999999991</v>
      </c>
      <c r="F17" s="231">
        <v>674.65</v>
      </c>
      <c r="G17" s="231">
        <v>668.3</v>
      </c>
      <c r="H17" s="231">
        <v>699.39999999999986</v>
      </c>
      <c r="I17" s="231">
        <v>705.75</v>
      </c>
      <c r="J17" s="231">
        <v>714.94999999999982</v>
      </c>
      <c r="K17" s="230">
        <v>696.55</v>
      </c>
      <c r="L17" s="230">
        <v>681</v>
      </c>
      <c r="M17" s="230">
        <v>31.774570000000001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428.35</v>
      </c>
      <c r="D18" s="231">
        <v>423.26666666666665</v>
      </c>
      <c r="E18" s="231">
        <v>415.38333333333333</v>
      </c>
      <c r="F18" s="231">
        <v>402.41666666666669</v>
      </c>
      <c r="G18" s="231">
        <v>394.53333333333336</v>
      </c>
      <c r="H18" s="231">
        <v>436.23333333333329</v>
      </c>
      <c r="I18" s="231">
        <v>444.11666666666662</v>
      </c>
      <c r="J18" s="231">
        <v>457.08333333333326</v>
      </c>
      <c r="K18" s="230">
        <v>431.15</v>
      </c>
      <c r="L18" s="230">
        <v>410.3</v>
      </c>
      <c r="M18" s="230">
        <v>8.2694899999999993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1746.9</v>
      </c>
      <c r="D19" s="231">
        <v>1760.3166666666666</v>
      </c>
      <c r="E19" s="231">
        <v>1720.6333333333332</v>
      </c>
      <c r="F19" s="231">
        <v>1694.3666666666666</v>
      </c>
      <c r="G19" s="231">
        <v>1654.6833333333332</v>
      </c>
      <c r="H19" s="231">
        <v>1786.5833333333333</v>
      </c>
      <c r="I19" s="231">
        <v>1826.2666666666667</v>
      </c>
      <c r="J19" s="231">
        <v>1852.5333333333333</v>
      </c>
      <c r="K19" s="230">
        <v>1800</v>
      </c>
      <c r="L19" s="230">
        <v>1734.05</v>
      </c>
      <c r="M19" s="230">
        <v>0.63802000000000003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22530.400000000001</v>
      </c>
      <c r="D20" s="231">
        <v>22549.45</v>
      </c>
      <c r="E20" s="231">
        <v>22395.95</v>
      </c>
      <c r="F20" s="231">
        <v>22261.5</v>
      </c>
      <c r="G20" s="231">
        <v>22108</v>
      </c>
      <c r="H20" s="231">
        <v>22683.9</v>
      </c>
      <c r="I20" s="231">
        <v>22837.4</v>
      </c>
      <c r="J20" s="231">
        <v>22971.850000000002</v>
      </c>
      <c r="K20" s="230">
        <v>22702.95</v>
      </c>
      <c r="L20" s="230">
        <v>22415</v>
      </c>
      <c r="M20" s="230">
        <v>0.13222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1850.95</v>
      </c>
      <c r="D21" s="231">
        <v>1861.2333333333333</v>
      </c>
      <c r="E21" s="231">
        <v>1819.7166666666667</v>
      </c>
      <c r="F21" s="231">
        <v>1788.4833333333333</v>
      </c>
      <c r="G21" s="231">
        <v>1746.9666666666667</v>
      </c>
      <c r="H21" s="231">
        <v>1892.4666666666667</v>
      </c>
      <c r="I21" s="231">
        <v>1933.9833333333336</v>
      </c>
      <c r="J21" s="231">
        <v>1965.2166666666667</v>
      </c>
      <c r="K21" s="230">
        <v>1902.75</v>
      </c>
      <c r="L21" s="230">
        <v>1830</v>
      </c>
      <c r="M21" s="230">
        <v>25.424009999999999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952.25</v>
      </c>
      <c r="D22" s="231">
        <v>957.75</v>
      </c>
      <c r="E22" s="231">
        <v>939.5</v>
      </c>
      <c r="F22" s="231">
        <v>926.75</v>
      </c>
      <c r="G22" s="231">
        <v>908.5</v>
      </c>
      <c r="H22" s="231">
        <v>970.5</v>
      </c>
      <c r="I22" s="231">
        <v>988.75</v>
      </c>
      <c r="J22" s="231">
        <v>1001.5</v>
      </c>
      <c r="K22" s="230">
        <v>976</v>
      </c>
      <c r="L22" s="230">
        <v>945</v>
      </c>
      <c r="M22" s="230">
        <v>13.787039999999999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658.55</v>
      </c>
      <c r="D23" s="231">
        <v>660.33333333333326</v>
      </c>
      <c r="E23" s="231">
        <v>649.26666666666654</v>
      </c>
      <c r="F23" s="231">
        <v>639.98333333333323</v>
      </c>
      <c r="G23" s="231">
        <v>628.91666666666652</v>
      </c>
      <c r="H23" s="231">
        <v>669.61666666666656</v>
      </c>
      <c r="I23" s="231">
        <v>680.68333333333317</v>
      </c>
      <c r="J23" s="231">
        <v>689.96666666666658</v>
      </c>
      <c r="K23" s="230">
        <v>671.4</v>
      </c>
      <c r="L23" s="230">
        <v>651.04999999999995</v>
      </c>
      <c r="M23" s="230">
        <v>29.648540000000001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948.05</v>
      </c>
      <c r="D24" s="231">
        <v>952.68333333333339</v>
      </c>
      <c r="E24" s="231">
        <v>933.36666666666679</v>
      </c>
      <c r="F24" s="231">
        <v>918.68333333333339</v>
      </c>
      <c r="G24" s="231">
        <v>899.36666666666679</v>
      </c>
      <c r="H24" s="231">
        <v>967.36666666666679</v>
      </c>
      <c r="I24" s="231">
        <v>986.68333333333339</v>
      </c>
      <c r="J24" s="231">
        <v>1001.3666666666668</v>
      </c>
      <c r="K24" s="230">
        <v>972</v>
      </c>
      <c r="L24" s="230">
        <v>938</v>
      </c>
      <c r="M24" s="230">
        <v>7.6262800000000004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1032.05</v>
      </c>
      <c r="D25" s="231">
        <v>1038.6833333333334</v>
      </c>
      <c r="E25" s="231">
        <v>1020.3666666666668</v>
      </c>
      <c r="F25" s="231">
        <v>1008.6833333333334</v>
      </c>
      <c r="G25" s="231">
        <v>990.36666666666679</v>
      </c>
      <c r="H25" s="231">
        <v>1050.3666666666668</v>
      </c>
      <c r="I25" s="231">
        <v>1068.6833333333334</v>
      </c>
      <c r="J25" s="231">
        <v>1080.3666666666668</v>
      </c>
      <c r="K25" s="230">
        <v>1057</v>
      </c>
      <c r="L25" s="230">
        <v>1027</v>
      </c>
      <c r="M25" s="230">
        <v>3.7298900000000001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403.45</v>
      </c>
      <c r="D26" s="231">
        <v>405.09999999999997</v>
      </c>
      <c r="E26" s="231">
        <v>399.64999999999992</v>
      </c>
      <c r="F26" s="231">
        <v>395.84999999999997</v>
      </c>
      <c r="G26" s="231">
        <v>390.39999999999992</v>
      </c>
      <c r="H26" s="231">
        <v>408.89999999999992</v>
      </c>
      <c r="I26" s="231">
        <v>414.34999999999997</v>
      </c>
      <c r="J26" s="231">
        <v>418.14999999999992</v>
      </c>
      <c r="K26" s="230">
        <v>410.55</v>
      </c>
      <c r="L26" s="230">
        <v>401.3</v>
      </c>
      <c r="M26" s="230">
        <v>9.6077399999999997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163.30000000000001</v>
      </c>
      <c r="D27" s="231">
        <v>164.06666666666666</v>
      </c>
      <c r="E27" s="231">
        <v>160.68333333333334</v>
      </c>
      <c r="F27" s="231">
        <v>158.06666666666666</v>
      </c>
      <c r="G27" s="231">
        <v>154.68333333333334</v>
      </c>
      <c r="H27" s="231">
        <v>166.68333333333334</v>
      </c>
      <c r="I27" s="231">
        <v>170.06666666666666</v>
      </c>
      <c r="J27" s="231">
        <v>172.68333333333334</v>
      </c>
      <c r="K27" s="230">
        <v>167.45</v>
      </c>
      <c r="L27" s="230">
        <v>161.44999999999999</v>
      </c>
      <c r="M27" s="230">
        <v>73.699359999999999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223.7</v>
      </c>
      <c r="D28" s="231">
        <v>224.04999999999998</v>
      </c>
      <c r="E28" s="231">
        <v>221.64999999999998</v>
      </c>
      <c r="F28" s="231">
        <v>219.6</v>
      </c>
      <c r="G28" s="231">
        <v>217.2</v>
      </c>
      <c r="H28" s="231">
        <v>226.09999999999997</v>
      </c>
      <c r="I28" s="231">
        <v>228.5</v>
      </c>
      <c r="J28" s="231">
        <v>230.54999999999995</v>
      </c>
      <c r="K28" s="230">
        <v>226.45</v>
      </c>
      <c r="L28" s="230">
        <v>222</v>
      </c>
      <c r="M28" s="230">
        <v>9.2241099999999996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342.85</v>
      </c>
      <c r="D29" s="231">
        <v>342.01666666666665</v>
      </c>
      <c r="E29" s="231">
        <v>339.83333333333331</v>
      </c>
      <c r="F29" s="231">
        <v>336.81666666666666</v>
      </c>
      <c r="G29" s="231">
        <v>334.63333333333333</v>
      </c>
      <c r="H29" s="231">
        <v>345.0333333333333</v>
      </c>
      <c r="I29" s="231">
        <v>347.2166666666667</v>
      </c>
      <c r="J29" s="231">
        <v>350.23333333333329</v>
      </c>
      <c r="K29" s="230">
        <v>344.2</v>
      </c>
      <c r="L29" s="230">
        <v>339</v>
      </c>
      <c r="M29" s="230">
        <v>0.24145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386.25</v>
      </c>
      <c r="D30" s="231">
        <v>386.40000000000003</v>
      </c>
      <c r="E30" s="231">
        <v>384.35000000000008</v>
      </c>
      <c r="F30" s="231">
        <v>382.45000000000005</v>
      </c>
      <c r="G30" s="231">
        <v>380.40000000000009</v>
      </c>
      <c r="H30" s="231">
        <v>388.30000000000007</v>
      </c>
      <c r="I30" s="231">
        <v>390.35</v>
      </c>
      <c r="J30" s="231">
        <v>392.25000000000006</v>
      </c>
      <c r="K30" s="230">
        <v>388.45</v>
      </c>
      <c r="L30" s="230">
        <v>384.5</v>
      </c>
      <c r="M30" s="230">
        <v>1.2226999999999999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947.75</v>
      </c>
      <c r="D31" s="231">
        <v>945.5333333333333</v>
      </c>
      <c r="E31" s="231">
        <v>923.26666666666665</v>
      </c>
      <c r="F31" s="231">
        <v>898.7833333333333</v>
      </c>
      <c r="G31" s="231">
        <v>876.51666666666665</v>
      </c>
      <c r="H31" s="231">
        <v>970.01666666666665</v>
      </c>
      <c r="I31" s="231">
        <v>992.2833333333333</v>
      </c>
      <c r="J31" s="231">
        <v>1016.7666666666667</v>
      </c>
      <c r="K31" s="230">
        <v>967.8</v>
      </c>
      <c r="L31" s="230">
        <v>921.05</v>
      </c>
      <c r="M31" s="230">
        <v>0.73158000000000001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917.8</v>
      </c>
      <c r="D32" s="231">
        <v>922.80000000000007</v>
      </c>
      <c r="E32" s="231">
        <v>911.00000000000011</v>
      </c>
      <c r="F32" s="231">
        <v>904.2</v>
      </c>
      <c r="G32" s="231">
        <v>892.40000000000009</v>
      </c>
      <c r="H32" s="231">
        <v>929.60000000000014</v>
      </c>
      <c r="I32" s="231">
        <v>941.40000000000009</v>
      </c>
      <c r="J32" s="231">
        <v>948.20000000000016</v>
      </c>
      <c r="K32" s="230">
        <v>934.6</v>
      </c>
      <c r="L32" s="230">
        <v>916</v>
      </c>
      <c r="M32" s="230">
        <v>2.5597599999999998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1298.8</v>
      </c>
      <c r="D33" s="231">
        <v>1283.8666666666666</v>
      </c>
      <c r="E33" s="231">
        <v>1244.7833333333331</v>
      </c>
      <c r="F33" s="231">
        <v>1190.7666666666664</v>
      </c>
      <c r="G33" s="231">
        <v>1151.6833333333329</v>
      </c>
      <c r="H33" s="231">
        <v>1337.8833333333332</v>
      </c>
      <c r="I33" s="231">
        <v>1376.9666666666667</v>
      </c>
      <c r="J33" s="231">
        <v>1430.9833333333333</v>
      </c>
      <c r="K33" s="230">
        <v>1322.95</v>
      </c>
      <c r="L33" s="230">
        <v>1229.8499999999999</v>
      </c>
      <c r="M33" s="230">
        <v>2.7987899999999999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536.79999999999995</v>
      </c>
      <c r="D34" s="231">
        <v>535.25</v>
      </c>
      <c r="E34" s="231">
        <v>530.4</v>
      </c>
      <c r="F34" s="231">
        <v>524</v>
      </c>
      <c r="G34" s="231">
        <v>519.15</v>
      </c>
      <c r="H34" s="231">
        <v>541.65</v>
      </c>
      <c r="I34" s="231">
        <v>546.49999999999989</v>
      </c>
      <c r="J34" s="231">
        <v>552.9</v>
      </c>
      <c r="K34" s="230">
        <v>540.1</v>
      </c>
      <c r="L34" s="230">
        <v>528.85</v>
      </c>
      <c r="M34" s="230">
        <v>0.61650000000000005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3366.85</v>
      </c>
      <c r="D35" s="231">
        <v>3367.2000000000003</v>
      </c>
      <c r="E35" s="231">
        <v>3334.4000000000005</v>
      </c>
      <c r="F35" s="231">
        <v>3301.9500000000003</v>
      </c>
      <c r="G35" s="231">
        <v>3269.1500000000005</v>
      </c>
      <c r="H35" s="231">
        <v>3399.6500000000005</v>
      </c>
      <c r="I35" s="231">
        <v>3432.4500000000007</v>
      </c>
      <c r="J35" s="231">
        <v>3464.9000000000005</v>
      </c>
      <c r="K35" s="230">
        <v>3400</v>
      </c>
      <c r="L35" s="230">
        <v>3334.75</v>
      </c>
      <c r="M35" s="230">
        <v>3.4232200000000002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2432.85</v>
      </c>
      <c r="D36" s="231">
        <v>2424.2833333333333</v>
      </c>
      <c r="E36" s="231">
        <v>2408.5666666666666</v>
      </c>
      <c r="F36" s="231">
        <v>2384.2833333333333</v>
      </c>
      <c r="G36" s="231">
        <v>2368.5666666666666</v>
      </c>
      <c r="H36" s="231">
        <v>2448.5666666666666</v>
      </c>
      <c r="I36" s="231">
        <v>2464.2833333333328</v>
      </c>
      <c r="J36" s="231">
        <v>2488.5666666666666</v>
      </c>
      <c r="K36" s="230">
        <v>2440</v>
      </c>
      <c r="L36" s="230">
        <v>2400</v>
      </c>
      <c r="M36" s="230">
        <v>0.14033999999999999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12.55</v>
      </c>
      <c r="D37" s="231">
        <v>12.683333333333332</v>
      </c>
      <c r="E37" s="231">
        <v>12.366666666666664</v>
      </c>
      <c r="F37" s="231">
        <v>12.183333333333332</v>
      </c>
      <c r="G37" s="231">
        <v>11.866666666666664</v>
      </c>
      <c r="H37" s="231">
        <v>12.866666666666664</v>
      </c>
      <c r="I37" s="231">
        <v>13.18333333333333</v>
      </c>
      <c r="J37" s="231">
        <v>13.366666666666664</v>
      </c>
      <c r="K37" s="230">
        <v>13</v>
      </c>
      <c r="L37" s="230">
        <v>12.5</v>
      </c>
      <c r="M37" s="230">
        <v>52.212429999999998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589.35</v>
      </c>
      <c r="D38" s="231">
        <v>586.7833333333333</v>
      </c>
      <c r="E38" s="231">
        <v>583.56666666666661</v>
      </c>
      <c r="F38" s="231">
        <v>577.7833333333333</v>
      </c>
      <c r="G38" s="231">
        <v>574.56666666666661</v>
      </c>
      <c r="H38" s="231">
        <v>592.56666666666661</v>
      </c>
      <c r="I38" s="231">
        <v>595.7833333333333</v>
      </c>
      <c r="J38" s="231">
        <v>601.56666666666661</v>
      </c>
      <c r="K38" s="230">
        <v>590</v>
      </c>
      <c r="L38" s="230">
        <v>581</v>
      </c>
      <c r="M38" s="230">
        <v>2.1243300000000001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1856.5</v>
      </c>
      <c r="D39" s="231">
        <v>1855.0666666666666</v>
      </c>
      <c r="E39" s="231">
        <v>1842.6333333333332</v>
      </c>
      <c r="F39" s="231">
        <v>1828.7666666666667</v>
      </c>
      <c r="G39" s="231">
        <v>1816.3333333333333</v>
      </c>
      <c r="H39" s="231">
        <v>1868.9333333333332</v>
      </c>
      <c r="I39" s="231">
        <v>1881.3666666666666</v>
      </c>
      <c r="J39" s="231">
        <v>1895.2333333333331</v>
      </c>
      <c r="K39" s="230">
        <v>1867.5</v>
      </c>
      <c r="L39" s="230">
        <v>1841.2</v>
      </c>
      <c r="M39" s="230">
        <v>0.26597999999999999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383.05</v>
      </c>
      <c r="D40" s="231">
        <v>385.75</v>
      </c>
      <c r="E40" s="231">
        <v>377.2</v>
      </c>
      <c r="F40" s="231">
        <v>371.34999999999997</v>
      </c>
      <c r="G40" s="231">
        <v>362.79999999999995</v>
      </c>
      <c r="H40" s="231">
        <v>391.6</v>
      </c>
      <c r="I40" s="231">
        <v>400.15</v>
      </c>
      <c r="J40" s="231">
        <v>406.00000000000006</v>
      </c>
      <c r="K40" s="230">
        <v>394.3</v>
      </c>
      <c r="L40" s="230">
        <v>379.9</v>
      </c>
      <c r="M40" s="230">
        <v>39.866190000000003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1297.45</v>
      </c>
      <c r="D41" s="231">
        <v>1315.4333333333334</v>
      </c>
      <c r="E41" s="231">
        <v>1272.0166666666669</v>
      </c>
      <c r="F41" s="231">
        <v>1246.5833333333335</v>
      </c>
      <c r="G41" s="231">
        <v>1203.166666666667</v>
      </c>
      <c r="H41" s="231">
        <v>1340.8666666666668</v>
      </c>
      <c r="I41" s="231">
        <v>1384.2833333333333</v>
      </c>
      <c r="J41" s="231">
        <v>1409.7166666666667</v>
      </c>
      <c r="K41" s="230">
        <v>1358.85</v>
      </c>
      <c r="L41" s="230">
        <v>1290</v>
      </c>
      <c r="M41" s="230">
        <v>27.168479999999999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1014.35</v>
      </c>
      <c r="D42" s="231">
        <v>1025.45</v>
      </c>
      <c r="E42" s="231">
        <v>996.90000000000009</v>
      </c>
      <c r="F42" s="231">
        <v>979.45</v>
      </c>
      <c r="G42" s="231">
        <v>950.90000000000009</v>
      </c>
      <c r="H42" s="231">
        <v>1042.9000000000001</v>
      </c>
      <c r="I42" s="231">
        <v>1071.4499999999998</v>
      </c>
      <c r="J42" s="231">
        <v>1088.9000000000001</v>
      </c>
      <c r="K42" s="230">
        <v>1054</v>
      </c>
      <c r="L42" s="230">
        <v>1008</v>
      </c>
      <c r="M42" s="230">
        <v>6.0388900000000003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4338.6499999999996</v>
      </c>
      <c r="D43" s="231">
        <v>4338.8833333333332</v>
      </c>
      <c r="E43" s="231">
        <v>4293.6666666666661</v>
      </c>
      <c r="F43" s="231">
        <v>4248.6833333333325</v>
      </c>
      <c r="G43" s="231">
        <v>4203.4666666666653</v>
      </c>
      <c r="H43" s="231">
        <v>4383.8666666666668</v>
      </c>
      <c r="I43" s="231">
        <v>4429.0833333333339</v>
      </c>
      <c r="J43" s="231">
        <v>4474.0666666666675</v>
      </c>
      <c r="K43" s="230">
        <v>4384.1000000000004</v>
      </c>
      <c r="L43" s="230">
        <v>4293.8999999999996</v>
      </c>
      <c r="M43" s="230">
        <v>4.0903799999999997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332.2</v>
      </c>
      <c r="D44" s="231">
        <v>330.71666666666664</v>
      </c>
      <c r="E44" s="231">
        <v>326.23333333333329</v>
      </c>
      <c r="F44" s="231">
        <v>320.26666666666665</v>
      </c>
      <c r="G44" s="231">
        <v>315.7833333333333</v>
      </c>
      <c r="H44" s="231">
        <v>336.68333333333328</v>
      </c>
      <c r="I44" s="231">
        <v>341.16666666666663</v>
      </c>
      <c r="J44" s="231">
        <v>347.13333333333327</v>
      </c>
      <c r="K44" s="230">
        <v>335.2</v>
      </c>
      <c r="L44" s="230">
        <v>324.75</v>
      </c>
      <c r="M44" s="230">
        <v>49.341819999999998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258.75</v>
      </c>
      <c r="D45" s="231">
        <v>260.88333333333338</v>
      </c>
      <c r="E45" s="231">
        <v>254.91666666666674</v>
      </c>
      <c r="F45" s="231">
        <v>251.08333333333337</v>
      </c>
      <c r="G45" s="231">
        <v>245.11666666666673</v>
      </c>
      <c r="H45" s="231">
        <v>264.71666666666675</v>
      </c>
      <c r="I45" s="231">
        <v>270.68333333333334</v>
      </c>
      <c r="J45" s="231">
        <v>274.51666666666677</v>
      </c>
      <c r="K45" s="230">
        <v>266.85000000000002</v>
      </c>
      <c r="L45" s="230">
        <v>257.05</v>
      </c>
      <c r="M45" s="230">
        <v>3.8158400000000001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456.4</v>
      </c>
      <c r="D46" s="231">
        <v>461.06666666666661</v>
      </c>
      <c r="E46" s="231">
        <v>447.98333333333323</v>
      </c>
      <c r="F46" s="231">
        <v>439.56666666666661</v>
      </c>
      <c r="G46" s="231">
        <v>426.48333333333323</v>
      </c>
      <c r="H46" s="231">
        <v>469.48333333333323</v>
      </c>
      <c r="I46" s="231">
        <v>482.56666666666661</v>
      </c>
      <c r="J46" s="231">
        <v>490.98333333333323</v>
      </c>
      <c r="K46" s="230">
        <v>474.15</v>
      </c>
      <c r="L46" s="230">
        <v>452.65</v>
      </c>
      <c r="M46" s="230">
        <v>1.3558399999999999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139.6</v>
      </c>
      <c r="D47" s="231">
        <v>139.35</v>
      </c>
      <c r="E47" s="231">
        <v>138.75</v>
      </c>
      <c r="F47" s="231">
        <v>137.9</v>
      </c>
      <c r="G47" s="231">
        <v>137.30000000000001</v>
      </c>
      <c r="H47" s="231">
        <v>140.19999999999999</v>
      </c>
      <c r="I47" s="231">
        <v>140.79999999999995</v>
      </c>
      <c r="J47" s="231">
        <v>141.64999999999998</v>
      </c>
      <c r="K47" s="230">
        <v>139.94999999999999</v>
      </c>
      <c r="L47" s="230">
        <v>138.5</v>
      </c>
      <c r="M47" s="230">
        <v>77.04419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2854.6</v>
      </c>
      <c r="D48" s="231">
        <v>2847.7166666666667</v>
      </c>
      <c r="E48" s="231">
        <v>2836.9833333333336</v>
      </c>
      <c r="F48" s="231">
        <v>2819.3666666666668</v>
      </c>
      <c r="G48" s="231">
        <v>2808.6333333333337</v>
      </c>
      <c r="H48" s="231">
        <v>2865.3333333333335</v>
      </c>
      <c r="I48" s="231">
        <v>2876.0666666666662</v>
      </c>
      <c r="J48" s="231">
        <v>2893.6833333333334</v>
      </c>
      <c r="K48" s="230">
        <v>2858.45</v>
      </c>
      <c r="L48" s="230">
        <v>2830.1</v>
      </c>
      <c r="M48" s="230">
        <v>7.1772400000000003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251.95</v>
      </c>
      <c r="D49" s="231">
        <v>253.38333333333333</v>
      </c>
      <c r="E49" s="231">
        <v>248.76666666666665</v>
      </c>
      <c r="F49" s="231">
        <v>245.58333333333331</v>
      </c>
      <c r="G49" s="231">
        <v>240.96666666666664</v>
      </c>
      <c r="H49" s="231">
        <v>256.56666666666666</v>
      </c>
      <c r="I49" s="231">
        <v>261.18333333333334</v>
      </c>
      <c r="J49" s="231">
        <v>264.36666666666667</v>
      </c>
      <c r="K49" s="230">
        <v>258</v>
      </c>
      <c r="L49" s="230">
        <v>250.2</v>
      </c>
      <c r="M49" s="230">
        <v>7.1657400000000004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3196.1</v>
      </c>
      <c r="D50" s="231">
        <v>3199.35</v>
      </c>
      <c r="E50" s="231">
        <v>3174.75</v>
      </c>
      <c r="F50" s="231">
        <v>3153.4</v>
      </c>
      <c r="G50" s="231">
        <v>3128.8</v>
      </c>
      <c r="H50" s="231">
        <v>3220.7</v>
      </c>
      <c r="I50" s="231">
        <v>3245.2999999999993</v>
      </c>
      <c r="J50" s="231">
        <v>3266.6499999999996</v>
      </c>
      <c r="K50" s="230">
        <v>3223.95</v>
      </c>
      <c r="L50" s="230">
        <v>3178</v>
      </c>
      <c r="M50" s="230">
        <v>2.911E-2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1450.75</v>
      </c>
      <c r="D51" s="231">
        <v>1455.1666666666667</v>
      </c>
      <c r="E51" s="231">
        <v>1440.4833333333336</v>
      </c>
      <c r="F51" s="231">
        <v>1430.2166666666669</v>
      </c>
      <c r="G51" s="231">
        <v>1415.5333333333338</v>
      </c>
      <c r="H51" s="231">
        <v>1465.4333333333334</v>
      </c>
      <c r="I51" s="231">
        <v>1480.1166666666663</v>
      </c>
      <c r="J51" s="231">
        <v>1490.3833333333332</v>
      </c>
      <c r="K51" s="230">
        <v>1469.85</v>
      </c>
      <c r="L51" s="230">
        <v>1444.9</v>
      </c>
      <c r="M51" s="230">
        <v>2.4477699999999998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7122.85</v>
      </c>
      <c r="D52" s="231">
        <v>7111.7666666666664</v>
      </c>
      <c r="E52" s="231">
        <v>7075.5333333333328</v>
      </c>
      <c r="F52" s="231">
        <v>7028.2166666666662</v>
      </c>
      <c r="G52" s="231">
        <v>6991.9833333333327</v>
      </c>
      <c r="H52" s="231">
        <v>7159.083333333333</v>
      </c>
      <c r="I52" s="231">
        <v>7195.3166666666666</v>
      </c>
      <c r="J52" s="231">
        <v>7242.6333333333332</v>
      </c>
      <c r="K52" s="230">
        <v>7148</v>
      </c>
      <c r="L52" s="230">
        <v>7064.45</v>
      </c>
      <c r="M52" s="230">
        <v>0.23135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577.45000000000005</v>
      </c>
      <c r="D53" s="231">
        <v>571.4666666666667</v>
      </c>
      <c r="E53" s="231">
        <v>563.93333333333339</v>
      </c>
      <c r="F53" s="231">
        <v>550.41666666666674</v>
      </c>
      <c r="G53" s="231">
        <v>542.88333333333344</v>
      </c>
      <c r="H53" s="231">
        <v>584.98333333333335</v>
      </c>
      <c r="I53" s="231">
        <v>592.51666666666665</v>
      </c>
      <c r="J53" s="231">
        <v>606.0333333333333</v>
      </c>
      <c r="K53" s="230">
        <v>579</v>
      </c>
      <c r="L53" s="230">
        <v>557.95000000000005</v>
      </c>
      <c r="M53" s="230">
        <v>27.21527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361.75</v>
      </c>
      <c r="D54" s="231">
        <v>361.40000000000003</v>
      </c>
      <c r="E54" s="231">
        <v>359.80000000000007</v>
      </c>
      <c r="F54" s="231">
        <v>357.85</v>
      </c>
      <c r="G54" s="231">
        <v>356.25000000000006</v>
      </c>
      <c r="H54" s="231">
        <v>363.35000000000008</v>
      </c>
      <c r="I54" s="231">
        <v>364.9500000000001</v>
      </c>
      <c r="J54" s="231">
        <v>366.90000000000009</v>
      </c>
      <c r="K54" s="230">
        <v>363</v>
      </c>
      <c r="L54" s="230">
        <v>359.45</v>
      </c>
      <c r="M54" s="230">
        <v>0.46228000000000002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3506.8</v>
      </c>
      <c r="D55" s="231">
        <v>3510.9333333333329</v>
      </c>
      <c r="E55" s="231">
        <v>3456.8666666666659</v>
      </c>
      <c r="F55" s="231">
        <v>3406.9333333333329</v>
      </c>
      <c r="G55" s="231">
        <v>3352.8666666666659</v>
      </c>
      <c r="H55" s="231">
        <v>3560.8666666666659</v>
      </c>
      <c r="I55" s="231">
        <v>3614.9333333333325</v>
      </c>
      <c r="J55" s="231">
        <v>3664.8666666666659</v>
      </c>
      <c r="K55" s="230">
        <v>3565</v>
      </c>
      <c r="L55" s="230">
        <v>3461</v>
      </c>
      <c r="M55" s="230">
        <v>3.0463399999999998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863.35</v>
      </c>
      <c r="D56" s="231">
        <v>864.15</v>
      </c>
      <c r="E56" s="231">
        <v>856.3</v>
      </c>
      <c r="F56" s="231">
        <v>849.25</v>
      </c>
      <c r="G56" s="231">
        <v>841.4</v>
      </c>
      <c r="H56" s="231">
        <v>871.19999999999993</v>
      </c>
      <c r="I56" s="231">
        <v>879.05000000000007</v>
      </c>
      <c r="J56" s="231">
        <v>886.09999999999991</v>
      </c>
      <c r="K56" s="230">
        <v>872</v>
      </c>
      <c r="L56" s="230">
        <v>857.1</v>
      </c>
      <c r="M56" s="230">
        <v>172.38709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2364.0500000000002</v>
      </c>
      <c r="D57" s="231">
        <v>2372.0166666666669</v>
      </c>
      <c r="E57" s="231">
        <v>2342.0333333333338</v>
      </c>
      <c r="F57" s="231">
        <v>2320.0166666666669</v>
      </c>
      <c r="G57" s="231">
        <v>2290.0333333333338</v>
      </c>
      <c r="H57" s="231">
        <v>2394.0333333333338</v>
      </c>
      <c r="I57" s="231">
        <v>2424.0166666666664</v>
      </c>
      <c r="J57" s="231">
        <v>2446.0333333333338</v>
      </c>
      <c r="K57" s="230">
        <v>2402</v>
      </c>
      <c r="L57" s="230">
        <v>2350</v>
      </c>
      <c r="M57" s="230">
        <v>7.7200000000000005E-2</v>
      </c>
      <c r="N57" s="1"/>
      <c r="O57" s="1"/>
    </row>
    <row r="58" spans="1:15" ht="12.75" customHeight="1">
      <c r="A58" s="30">
        <v>48</v>
      </c>
      <c r="B58" s="216" t="s">
        <v>879</v>
      </c>
      <c r="C58" s="230">
        <v>1245.3</v>
      </c>
      <c r="D58" s="231">
        <v>1249.4333333333334</v>
      </c>
      <c r="E58" s="231">
        <v>1229.8666666666668</v>
      </c>
      <c r="F58" s="231">
        <v>1214.4333333333334</v>
      </c>
      <c r="G58" s="231">
        <v>1194.8666666666668</v>
      </c>
      <c r="H58" s="231">
        <v>1264.8666666666668</v>
      </c>
      <c r="I58" s="231">
        <v>1284.4333333333334</v>
      </c>
      <c r="J58" s="231">
        <v>1299.8666666666668</v>
      </c>
      <c r="K58" s="230">
        <v>1269</v>
      </c>
      <c r="L58" s="230">
        <v>1234</v>
      </c>
      <c r="M58" s="230">
        <v>3.51607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467.2</v>
      </c>
      <c r="D59" s="231">
        <v>467.55</v>
      </c>
      <c r="E59" s="231">
        <v>460.6</v>
      </c>
      <c r="F59" s="231">
        <v>454</v>
      </c>
      <c r="G59" s="231">
        <v>447.05</v>
      </c>
      <c r="H59" s="231">
        <v>474.15000000000003</v>
      </c>
      <c r="I59" s="231">
        <v>481.09999999999997</v>
      </c>
      <c r="J59" s="231">
        <v>487.70000000000005</v>
      </c>
      <c r="K59" s="230">
        <v>474.5</v>
      </c>
      <c r="L59" s="230">
        <v>460.95</v>
      </c>
      <c r="M59" s="230">
        <v>6.7748299999999997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4209.25</v>
      </c>
      <c r="D60" s="231">
        <v>4216.8</v>
      </c>
      <c r="E60" s="231">
        <v>4167.5</v>
      </c>
      <c r="F60" s="231">
        <v>4125.75</v>
      </c>
      <c r="G60" s="231">
        <v>4076.45</v>
      </c>
      <c r="H60" s="231">
        <v>4258.55</v>
      </c>
      <c r="I60" s="231">
        <v>4307.8500000000013</v>
      </c>
      <c r="J60" s="231">
        <v>4349.6000000000004</v>
      </c>
      <c r="K60" s="230">
        <v>4266.1000000000004</v>
      </c>
      <c r="L60" s="230">
        <v>4175.05</v>
      </c>
      <c r="M60" s="230">
        <v>2.3501500000000002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1043.3499999999999</v>
      </c>
      <c r="D61" s="231">
        <v>1046.1833333333334</v>
      </c>
      <c r="E61" s="231">
        <v>1037.1666666666667</v>
      </c>
      <c r="F61" s="231">
        <v>1030.9833333333333</v>
      </c>
      <c r="G61" s="231">
        <v>1021.9666666666667</v>
      </c>
      <c r="H61" s="231">
        <v>1052.3666666666668</v>
      </c>
      <c r="I61" s="231">
        <v>1061.3833333333332</v>
      </c>
      <c r="J61" s="231">
        <v>1067.5666666666668</v>
      </c>
      <c r="K61" s="230">
        <v>1055.2</v>
      </c>
      <c r="L61" s="230">
        <v>1040</v>
      </c>
      <c r="M61" s="230">
        <v>0.34864000000000001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5915.65</v>
      </c>
      <c r="D62" s="231">
        <v>5926.6333333333341</v>
      </c>
      <c r="E62" s="231">
        <v>5859.2666666666682</v>
      </c>
      <c r="F62" s="231">
        <v>5802.8833333333341</v>
      </c>
      <c r="G62" s="231">
        <v>5735.5166666666682</v>
      </c>
      <c r="H62" s="231">
        <v>5983.0166666666682</v>
      </c>
      <c r="I62" s="231">
        <v>6050.383333333335</v>
      </c>
      <c r="J62" s="231">
        <v>6106.7666666666682</v>
      </c>
      <c r="K62" s="230">
        <v>5994</v>
      </c>
      <c r="L62" s="230">
        <v>5870.25</v>
      </c>
      <c r="M62" s="230">
        <v>6.4088900000000004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1335.2</v>
      </c>
      <c r="D63" s="231">
        <v>1337.6333333333334</v>
      </c>
      <c r="E63" s="231">
        <v>1326.5666666666668</v>
      </c>
      <c r="F63" s="231">
        <v>1317.9333333333334</v>
      </c>
      <c r="G63" s="231">
        <v>1306.8666666666668</v>
      </c>
      <c r="H63" s="231">
        <v>1346.2666666666669</v>
      </c>
      <c r="I63" s="231">
        <v>1357.3333333333335</v>
      </c>
      <c r="J63" s="231">
        <v>1365.9666666666669</v>
      </c>
      <c r="K63" s="230">
        <v>1348.7</v>
      </c>
      <c r="L63" s="230">
        <v>1329</v>
      </c>
      <c r="M63" s="230">
        <v>12.363910000000001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6349.65</v>
      </c>
      <c r="D64" s="231">
        <v>6365.9833333333336</v>
      </c>
      <c r="E64" s="231">
        <v>6080.9666666666672</v>
      </c>
      <c r="F64" s="231">
        <v>5812.2833333333338</v>
      </c>
      <c r="G64" s="231">
        <v>5527.2666666666673</v>
      </c>
      <c r="H64" s="231">
        <v>6634.666666666667</v>
      </c>
      <c r="I64" s="231">
        <v>6919.6833333333334</v>
      </c>
      <c r="J64" s="231">
        <v>7188.3666666666668</v>
      </c>
      <c r="K64" s="230">
        <v>6651</v>
      </c>
      <c r="L64" s="230">
        <v>6097.3</v>
      </c>
      <c r="M64" s="230">
        <v>4.2864300000000002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2394.85</v>
      </c>
      <c r="D65" s="231">
        <v>2381.1</v>
      </c>
      <c r="E65" s="231">
        <v>2347.1999999999998</v>
      </c>
      <c r="F65" s="231">
        <v>2299.5499999999997</v>
      </c>
      <c r="G65" s="231">
        <v>2265.6499999999996</v>
      </c>
      <c r="H65" s="231">
        <v>2428.75</v>
      </c>
      <c r="I65" s="231">
        <v>2462.6500000000005</v>
      </c>
      <c r="J65" s="231">
        <v>2510.3000000000002</v>
      </c>
      <c r="K65" s="230">
        <v>2415</v>
      </c>
      <c r="L65" s="230">
        <v>2333.4499999999998</v>
      </c>
      <c r="M65" s="230">
        <v>1.1010200000000001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2125.4</v>
      </c>
      <c r="D66" s="231">
        <v>2104.1333333333332</v>
      </c>
      <c r="E66" s="231">
        <v>2076.2666666666664</v>
      </c>
      <c r="F66" s="231">
        <v>2027.1333333333332</v>
      </c>
      <c r="G66" s="231">
        <v>1999.2666666666664</v>
      </c>
      <c r="H66" s="231">
        <v>2153.2666666666664</v>
      </c>
      <c r="I66" s="231">
        <v>2181.1333333333332</v>
      </c>
      <c r="J66" s="231">
        <v>2230.2666666666664</v>
      </c>
      <c r="K66" s="230">
        <v>2132</v>
      </c>
      <c r="L66" s="230">
        <v>2055</v>
      </c>
      <c r="M66" s="230">
        <v>3.5155500000000002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409</v>
      </c>
      <c r="D67" s="231">
        <v>407.93333333333334</v>
      </c>
      <c r="E67" s="231">
        <v>405.06666666666666</v>
      </c>
      <c r="F67" s="231">
        <v>401.13333333333333</v>
      </c>
      <c r="G67" s="231">
        <v>398.26666666666665</v>
      </c>
      <c r="H67" s="231">
        <v>411.86666666666667</v>
      </c>
      <c r="I67" s="231">
        <v>414.73333333333335</v>
      </c>
      <c r="J67" s="231">
        <v>418.66666666666669</v>
      </c>
      <c r="K67" s="230">
        <v>410.8</v>
      </c>
      <c r="L67" s="230">
        <v>404</v>
      </c>
      <c r="M67" s="230">
        <v>10.43469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213.3</v>
      </c>
      <c r="D68" s="231">
        <v>212.20000000000002</v>
      </c>
      <c r="E68" s="231">
        <v>206.40000000000003</v>
      </c>
      <c r="F68" s="231">
        <v>199.50000000000003</v>
      </c>
      <c r="G68" s="231">
        <v>193.70000000000005</v>
      </c>
      <c r="H68" s="231">
        <v>219.10000000000002</v>
      </c>
      <c r="I68" s="231">
        <v>224.90000000000003</v>
      </c>
      <c r="J68" s="231">
        <v>231.8</v>
      </c>
      <c r="K68" s="230">
        <v>218</v>
      </c>
      <c r="L68" s="230">
        <v>205.3</v>
      </c>
      <c r="M68" s="230">
        <v>152.93668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177.9</v>
      </c>
      <c r="D69" s="231">
        <v>177.48333333333335</v>
      </c>
      <c r="E69" s="231">
        <v>176.16666666666669</v>
      </c>
      <c r="F69" s="231">
        <v>174.43333333333334</v>
      </c>
      <c r="G69" s="231">
        <v>173.11666666666667</v>
      </c>
      <c r="H69" s="231">
        <v>179.2166666666667</v>
      </c>
      <c r="I69" s="231">
        <v>180.53333333333336</v>
      </c>
      <c r="J69" s="231">
        <v>182.26666666666671</v>
      </c>
      <c r="K69" s="230">
        <v>178.8</v>
      </c>
      <c r="L69" s="230">
        <v>175.75</v>
      </c>
      <c r="M69" s="230">
        <v>220.20171999999999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80.75</v>
      </c>
      <c r="D70" s="231">
        <v>80.899999999999991</v>
      </c>
      <c r="E70" s="231">
        <v>79.899999999999977</v>
      </c>
      <c r="F70" s="231">
        <v>79.049999999999983</v>
      </c>
      <c r="G70" s="231">
        <v>78.049999999999969</v>
      </c>
      <c r="H70" s="231">
        <v>81.749999999999986</v>
      </c>
      <c r="I70" s="231">
        <v>82.750000000000014</v>
      </c>
      <c r="J70" s="231">
        <v>83.6</v>
      </c>
      <c r="K70" s="230">
        <v>81.900000000000006</v>
      </c>
      <c r="L70" s="230">
        <v>80.05</v>
      </c>
      <c r="M70" s="230">
        <v>140.38890000000001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28.35</v>
      </c>
      <c r="D71" s="231">
        <v>28.45</v>
      </c>
      <c r="E71" s="231">
        <v>28</v>
      </c>
      <c r="F71" s="231">
        <v>27.650000000000002</v>
      </c>
      <c r="G71" s="231">
        <v>27.200000000000003</v>
      </c>
      <c r="H71" s="231">
        <v>28.799999999999997</v>
      </c>
      <c r="I71" s="231">
        <v>29.249999999999993</v>
      </c>
      <c r="J71" s="231">
        <v>29.599999999999994</v>
      </c>
      <c r="K71" s="230">
        <v>28.9</v>
      </c>
      <c r="L71" s="230">
        <v>28.1</v>
      </c>
      <c r="M71" s="230">
        <v>181.88042999999999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1421.4</v>
      </c>
      <c r="D72" s="231">
        <v>1416.8000000000002</v>
      </c>
      <c r="E72" s="231">
        <v>1403.9000000000003</v>
      </c>
      <c r="F72" s="231">
        <v>1386.4</v>
      </c>
      <c r="G72" s="231">
        <v>1373.5000000000002</v>
      </c>
      <c r="H72" s="231">
        <v>1434.3000000000004</v>
      </c>
      <c r="I72" s="231">
        <v>1447.2</v>
      </c>
      <c r="J72" s="231">
        <v>1464.7000000000005</v>
      </c>
      <c r="K72" s="230">
        <v>1429.7</v>
      </c>
      <c r="L72" s="230">
        <v>1399.3</v>
      </c>
      <c r="M72" s="230">
        <v>4.3594799999999996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4122.2</v>
      </c>
      <c r="D73" s="231">
        <v>4122.7833333333338</v>
      </c>
      <c r="E73" s="231">
        <v>4110.5666666666675</v>
      </c>
      <c r="F73" s="231">
        <v>4098.9333333333334</v>
      </c>
      <c r="G73" s="231">
        <v>4086.7166666666672</v>
      </c>
      <c r="H73" s="231">
        <v>4134.4166666666679</v>
      </c>
      <c r="I73" s="231">
        <v>4146.6333333333332</v>
      </c>
      <c r="J73" s="231">
        <v>4158.2666666666682</v>
      </c>
      <c r="K73" s="230">
        <v>4135</v>
      </c>
      <c r="L73" s="230">
        <v>4111.1499999999996</v>
      </c>
      <c r="M73" s="230">
        <v>3.091E-2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579.70000000000005</v>
      </c>
      <c r="D74" s="231">
        <v>579.9</v>
      </c>
      <c r="E74" s="231">
        <v>576.34999999999991</v>
      </c>
      <c r="F74" s="231">
        <v>572.99999999999989</v>
      </c>
      <c r="G74" s="231">
        <v>569.44999999999982</v>
      </c>
      <c r="H74" s="231">
        <v>583.25</v>
      </c>
      <c r="I74" s="231">
        <v>586.79999999999995</v>
      </c>
      <c r="J74" s="231">
        <v>590.15000000000009</v>
      </c>
      <c r="K74" s="230">
        <v>583.45000000000005</v>
      </c>
      <c r="L74" s="230">
        <v>576.54999999999995</v>
      </c>
      <c r="M74" s="230">
        <v>2.1209099999999999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984.6</v>
      </c>
      <c r="D75" s="231">
        <v>987.15</v>
      </c>
      <c r="E75" s="231">
        <v>976.44999999999993</v>
      </c>
      <c r="F75" s="231">
        <v>968.3</v>
      </c>
      <c r="G75" s="231">
        <v>957.59999999999991</v>
      </c>
      <c r="H75" s="231">
        <v>995.3</v>
      </c>
      <c r="I75" s="231">
        <v>1006</v>
      </c>
      <c r="J75" s="231">
        <v>1014.15</v>
      </c>
      <c r="K75" s="230">
        <v>997.85</v>
      </c>
      <c r="L75" s="230">
        <v>979</v>
      </c>
      <c r="M75" s="230">
        <v>2.8538000000000001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102.95</v>
      </c>
      <c r="D76" s="231">
        <v>102.66666666666667</v>
      </c>
      <c r="E76" s="231">
        <v>101.48333333333335</v>
      </c>
      <c r="F76" s="231">
        <v>100.01666666666668</v>
      </c>
      <c r="G76" s="231">
        <v>98.833333333333357</v>
      </c>
      <c r="H76" s="231">
        <v>104.13333333333334</v>
      </c>
      <c r="I76" s="231">
        <v>105.31666666666665</v>
      </c>
      <c r="J76" s="231">
        <v>106.78333333333333</v>
      </c>
      <c r="K76" s="230">
        <v>103.85</v>
      </c>
      <c r="L76" s="230">
        <v>101.2</v>
      </c>
      <c r="M76" s="230">
        <v>197.58226999999999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789.3</v>
      </c>
      <c r="D77" s="231">
        <v>785.05000000000007</v>
      </c>
      <c r="E77" s="231">
        <v>777.10000000000014</v>
      </c>
      <c r="F77" s="231">
        <v>764.90000000000009</v>
      </c>
      <c r="G77" s="231">
        <v>756.95000000000016</v>
      </c>
      <c r="H77" s="231">
        <v>797.25000000000011</v>
      </c>
      <c r="I77" s="231">
        <v>805.20000000000016</v>
      </c>
      <c r="J77" s="231">
        <v>817.40000000000009</v>
      </c>
      <c r="K77" s="230">
        <v>793</v>
      </c>
      <c r="L77" s="230">
        <v>772.85</v>
      </c>
      <c r="M77" s="230">
        <v>13.490830000000001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75.45</v>
      </c>
      <c r="D78" s="231">
        <v>74.716666666666669</v>
      </c>
      <c r="E78" s="231">
        <v>73.733333333333334</v>
      </c>
      <c r="F78" s="231">
        <v>72.016666666666666</v>
      </c>
      <c r="G78" s="231">
        <v>71.033333333333331</v>
      </c>
      <c r="H78" s="231">
        <v>76.433333333333337</v>
      </c>
      <c r="I78" s="231">
        <v>77.416666666666686</v>
      </c>
      <c r="J78" s="231">
        <v>79.13333333333334</v>
      </c>
      <c r="K78" s="230">
        <v>75.7</v>
      </c>
      <c r="L78" s="230">
        <v>73</v>
      </c>
      <c r="M78" s="230">
        <v>365.56169999999997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334.8</v>
      </c>
      <c r="D79" s="231">
        <v>335.2166666666667</v>
      </c>
      <c r="E79" s="231">
        <v>332.38333333333338</v>
      </c>
      <c r="F79" s="231">
        <v>329.9666666666667</v>
      </c>
      <c r="G79" s="231">
        <v>327.13333333333338</v>
      </c>
      <c r="H79" s="231">
        <v>337.63333333333338</v>
      </c>
      <c r="I79" s="231">
        <v>340.46666666666664</v>
      </c>
      <c r="J79" s="231">
        <v>342.88333333333338</v>
      </c>
      <c r="K79" s="230">
        <v>338.05</v>
      </c>
      <c r="L79" s="230">
        <v>332.8</v>
      </c>
      <c r="M79" s="230">
        <v>29.032109999999999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9499</v>
      </c>
      <c r="D80" s="231">
        <v>9515.0166666666664</v>
      </c>
      <c r="E80" s="231">
        <v>9463.9833333333336</v>
      </c>
      <c r="F80" s="231">
        <v>9428.9666666666672</v>
      </c>
      <c r="G80" s="231">
        <v>9377.9333333333343</v>
      </c>
      <c r="H80" s="231">
        <v>9550.0333333333328</v>
      </c>
      <c r="I80" s="231">
        <v>9601.0666666666657</v>
      </c>
      <c r="J80" s="231">
        <v>9636.0833333333321</v>
      </c>
      <c r="K80" s="230">
        <v>9566.0499999999993</v>
      </c>
      <c r="L80" s="230">
        <v>9480</v>
      </c>
      <c r="M80" s="230">
        <v>4.8999999999999998E-3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759.75</v>
      </c>
      <c r="D81" s="231">
        <v>759.1</v>
      </c>
      <c r="E81" s="231">
        <v>753.2</v>
      </c>
      <c r="F81" s="231">
        <v>746.65</v>
      </c>
      <c r="G81" s="231">
        <v>740.75</v>
      </c>
      <c r="H81" s="231">
        <v>765.65000000000009</v>
      </c>
      <c r="I81" s="231">
        <v>771.55</v>
      </c>
      <c r="J81" s="231">
        <v>778.10000000000014</v>
      </c>
      <c r="K81" s="230">
        <v>765</v>
      </c>
      <c r="L81" s="230">
        <v>752.55</v>
      </c>
      <c r="M81" s="230">
        <v>40.514809999999997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232.1</v>
      </c>
      <c r="D82" s="231">
        <v>229.61666666666665</v>
      </c>
      <c r="E82" s="231">
        <v>224.93333333333328</v>
      </c>
      <c r="F82" s="231">
        <v>217.76666666666662</v>
      </c>
      <c r="G82" s="231">
        <v>213.08333333333326</v>
      </c>
      <c r="H82" s="231">
        <v>236.7833333333333</v>
      </c>
      <c r="I82" s="231">
        <v>241.46666666666664</v>
      </c>
      <c r="J82" s="231">
        <v>248.63333333333333</v>
      </c>
      <c r="K82" s="230">
        <v>234.3</v>
      </c>
      <c r="L82" s="230">
        <v>222.45</v>
      </c>
      <c r="M82" s="230">
        <v>125.04374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928.4</v>
      </c>
      <c r="D83" s="231">
        <v>927.5333333333333</v>
      </c>
      <c r="E83" s="231">
        <v>921.86666666666656</v>
      </c>
      <c r="F83" s="231">
        <v>915.33333333333326</v>
      </c>
      <c r="G83" s="231">
        <v>909.66666666666652</v>
      </c>
      <c r="H83" s="231">
        <v>934.06666666666661</v>
      </c>
      <c r="I83" s="231">
        <v>939.73333333333335</v>
      </c>
      <c r="J83" s="231">
        <v>946.26666666666665</v>
      </c>
      <c r="K83" s="230">
        <v>933.2</v>
      </c>
      <c r="L83" s="230">
        <v>921</v>
      </c>
      <c r="M83" s="230">
        <v>0.35357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263.35000000000002</v>
      </c>
      <c r="D84" s="231">
        <v>261.06666666666666</v>
      </c>
      <c r="E84" s="231">
        <v>258.2833333333333</v>
      </c>
      <c r="F84" s="231">
        <v>253.21666666666664</v>
      </c>
      <c r="G84" s="231">
        <v>250.43333333333328</v>
      </c>
      <c r="H84" s="231">
        <v>266.13333333333333</v>
      </c>
      <c r="I84" s="231">
        <v>268.91666666666674</v>
      </c>
      <c r="J84" s="231">
        <v>273.98333333333335</v>
      </c>
      <c r="K84" s="230">
        <v>263.85000000000002</v>
      </c>
      <c r="L84" s="230">
        <v>256</v>
      </c>
      <c r="M84" s="230">
        <v>13.768610000000001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6059.95</v>
      </c>
      <c r="D85" s="231">
        <v>6052.5</v>
      </c>
      <c r="E85" s="231">
        <v>6008.45</v>
      </c>
      <c r="F85" s="231">
        <v>5956.95</v>
      </c>
      <c r="G85" s="231">
        <v>5912.9</v>
      </c>
      <c r="H85" s="231">
        <v>6104</v>
      </c>
      <c r="I85" s="231">
        <v>6148.0499999999993</v>
      </c>
      <c r="J85" s="231">
        <v>6199.55</v>
      </c>
      <c r="K85" s="230">
        <v>6096.55</v>
      </c>
      <c r="L85" s="230">
        <v>6001</v>
      </c>
      <c r="M85" s="230">
        <v>0.26421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1464.15</v>
      </c>
      <c r="D86" s="231">
        <v>1472.1666666666667</v>
      </c>
      <c r="E86" s="231">
        <v>1445.5833333333335</v>
      </c>
      <c r="F86" s="231">
        <v>1427.0166666666667</v>
      </c>
      <c r="G86" s="231">
        <v>1400.4333333333334</v>
      </c>
      <c r="H86" s="231">
        <v>1490.7333333333336</v>
      </c>
      <c r="I86" s="231">
        <v>1517.3166666666671</v>
      </c>
      <c r="J86" s="231">
        <v>1535.8833333333337</v>
      </c>
      <c r="K86" s="230">
        <v>1498.75</v>
      </c>
      <c r="L86" s="230">
        <v>1453.6</v>
      </c>
      <c r="M86" s="230">
        <v>0.86700999999999995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904.35</v>
      </c>
      <c r="D87" s="231">
        <v>907.15</v>
      </c>
      <c r="E87" s="231">
        <v>896.15</v>
      </c>
      <c r="F87" s="231">
        <v>887.95</v>
      </c>
      <c r="G87" s="231">
        <v>876.95</v>
      </c>
      <c r="H87" s="231">
        <v>915.34999999999991</v>
      </c>
      <c r="I87" s="231">
        <v>926.34999999999991</v>
      </c>
      <c r="J87" s="231">
        <v>934.54999999999984</v>
      </c>
      <c r="K87" s="230">
        <v>918.15</v>
      </c>
      <c r="L87" s="230">
        <v>898.95</v>
      </c>
      <c r="M87" s="230">
        <v>0.26405000000000001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443.85</v>
      </c>
      <c r="D88" s="231">
        <v>445.33333333333331</v>
      </c>
      <c r="E88" s="231">
        <v>440.66666666666663</v>
      </c>
      <c r="F88" s="231">
        <v>437.48333333333329</v>
      </c>
      <c r="G88" s="231">
        <v>432.81666666666661</v>
      </c>
      <c r="H88" s="231">
        <v>448.51666666666665</v>
      </c>
      <c r="I88" s="231">
        <v>453.18333333333328</v>
      </c>
      <c r="J88" s="231">
        <v>456.36666666666667</v>
      </c>
      <c r="K88" s="230">
        <v>450</v>
      </c>
      <c r="L88" s="230">
        <v>442.15</v>
      </c>
      <c r="M88" s="230">
        <v>1.0539000000000001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18814.25</v>
      </c>
      <c r="D89" s="231">
        <v>18875.399999999998</v>
      </c>
      <c r="E89" s="231">
        <v>18698.849999999995</v>
      </c>
      <c r="F89" s="231">
        <v>18583.449999999997</v>
      </c>
      <c r="G89" s="231">
        <v>18406.899999999994</v>
      </c>
      <c r="H89" s="231">
        <v>18990.799999999996</v>
      </c>
      <c r="I89" s="231">
        <v>19167.349999999999</v>
      </c>
      <c r="J89" s="231">
        <v>19282.749999999996</v>
      </c>
      <c r="K89" s="230">
        <v>19051.95</v>
      </c>
      <c r="L89" s="230">
        <v>18760</v>
      </c>
      <c r="M89" s="230">
        <v>0.13611999999999999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501</v>
      </c>
      <c r="D90" s="231">
        <v>499.98333333333335</v>
      </c>
      <c r="E90" s="231">
        <v>495.01666666666671</v>
      </c>
      <c r="F90" s="231">
        <v>489.03333333333336</v>
      </c>
      <c r="G90" s="231">
        <v>484.06666666666672</v>
      </c>
      <c r="H90" s="231">
        <v>505.9666666666667</v>
      </c>
      <c r="I90" s="231">
        <v>510.93333333333339</v>
      </c>
      <c r="J90" s="231">
        <v>516.91666666666674</v>
      </c>
      <c r="K90" s="230">
        <v>504.95</v>
      </c>
      <c r="L90" s="230">
        <v>494</v>
      </c>
      <c r="M90" s="230">
        <v>1.09704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14</v>
      </c>
      <c r="D91" s="231">
        <v>14</v>
      </c>
      <c r="E91" s="231">
        <v>14</v>
      </c>
      <c r="F91" s="231">
        <v>14</v>
      </c>
      <c r="G91" s="231">
        <v>14</v>
      </c>
      <c r="H91" s="231">
        <v>14</v>
      </c>
      <c r="I91" s="231">
        <v>14</v>
      </c>
      <c r="J91" s="231">
        <v>14</v>
      </c>
      <c r="K91" s="230">
        <v>14</v>
      </c>
      <c r="L91" s="230">
        <v>14</v>
      </c>
      <c r="M91" s="230">
        <v>18.451530000000002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4301.8500000000004</v>
      </c>
      <c r="D92" s="231">
        <v>4322.25</v>
      </c>
      <c r="E92" s="231">
        <v>4269.6000000000004</v>
      </c>
      <c r="F92" s="231">
        <v>4237.3500000000004</v>
      </c>
      <c r="G92" s="231">
        <v>4184.7000000000007</v>
      </c>
      <c r="H92" s="231">
        <v>4354.5</v>
      </c>
      <c r="I92" s="231">
        <v>4407.1499999999996</v>
      </c>
      <c r="J92" s="231">
        <v>4439.3999999999996</v>
      </c>
      <c r="K92" s="230">
        <v>4374.8999999999996</v>
      </c>
      <c r="L92" s="230">
        <v>4290</v>
      </c>
      <c r="M92" s="230">
        <v>1.9013199999999999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1015.05</v>
      </c>
      <c r="D93" s="231">
        <v>1018.0166666666668</v>
      </c>
      <c r="E93" s="231">
        <v>1009.0333333333335</v>
      </c>
      <c r="F93" s="231">
        <v>1003.0166666666668</v>
      </c>
      <c r="G93" s="231">
        <v>994.03333333333353</v>
      </c>
      <c r="H93" s="231">
        <v>1024.0333333333335</v>
      </c>
      <c r="I93" s="231">
        <v>1033.0166666666669</v>
      </c>
      <c r="J93" s="231">
        <v>1039.0333333333335</v>
      </c>
      <c r="K93" s="230">
        <v>1027</v>
      </c>
      <c r="L93" s="230">
        <v>1012</v>
      </c>
      <c r="M93" s="230">
        <v>0.21806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559.20000000000005</v>
      </c>
      <c r="D94" s="231">
        <v>556.2166666666667</v>
      </c>
      <c r="E94" s="231">
        <v>550.98333333333335</v>
      </c>
      <c r="F94" s="231">
        <v>542.76666666666665</v>
      </c>
      <c r="G94" s="231">
        <v>537.5333333333333</v>
      </c>
      <c r="H94" s="231">
        <v>564.43333333333339</v>
      </c>
      <c r="I94" s="231">
        <v>569.66666666666674</v>
      </c>
      <c r="J94" s="231">
        <v>577.88333333333344</v>
      </c>
      <c r="K94" s="230">
        <v>561.45000000000005</v>
      </c>
      <c r="L94" s="230">
        <v>548</v>
      </c>
      <c r="M94" s="230">
        <v>1.82453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67.95</v>
      </c>
      <c r="D95" s="231">
        <v>68.066666666666663</v>
      </c>
      <c r="E95" s="231">
        <v>67.583333333333329</v>
      </c>
      <c r="F95" s="231">
        <v>67.216666666666669</v>
      </c>
      <c r="G95" s="231">
        <v>66.733333333333334</v>
      </c>
      <c r="H95" s="231">
        <v>68.433333333333323</v>
      </c>
      <c r="I95" s="231">
        <v>68.916666666666671</v>
      </c>
      <c r="J95" s="231">
        <v>69.283333333333317</v>
      </c>
      <c r="K95" s="230">
        <v>68.55</v>
      </c>
      <c r="L95" s="230">
        <v>67.7</v>
      </c>
      <c r="M95" s="230">
        <v>10.77783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303.85000000000002</v>
      </c>
      <c r="D96" s="231">
        <v>303.09999999999997</v>
      </c>
      <c r="E96" s="231">
        <v>301.24999999999994</v>
      </c>
      <c r="F96" s="231">
        <v>298.64999999999998</v>
      </c>
      <c r="G96" s="231">
        <v>296.79999999999995</v>
      </c>
      <c r="H96" s="231">
        <v>305.69999999999993</v>
      </c>
      <c r="I96" s="231">
        <v>307.54999999999995</v>
      </c>
      <c r="J96" s="231">
        <v>310.14999999999992</v>
      </c>
      <c r="K96" s="230">
        <v>304.95</v>
      </c>
      <c r="L96" s="230">
        <v>300.5</v>
      </c>
      <c r="M96" s="230">
        <v>9.1363599999999998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3390.45</v>
      </c>
      <c r="D97" s="231">
        <v>3440.5166666666664</v>
      </c>
      <c r="E97" s="231">
        <v>3299.9333333333329</v>
      </c>
      <c r="F97" s="231">
        <v>3209.4166666666665</v>
      </c>
      <c r="G97" s="231">
        <v>3068.833333333333</v>
      </c>
      <c r="H97" s="231">
        <v>3531.0333333333328</v>
      </c>
      <c r="I97" s="231">
        <v>3671.6166666666668</v>
      </c>
      <c r="J97" s="231">
        <v>3762.1333333333328</v>
      </c>
      <c r="K97" s="230">
        <v>3581.1</v>
      </c>
      <c r="L97" s="230">
        <v>3350</v>
      </c>
      <c r="M97" s="230">
        <v>1.0653699999999999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289</v>
      </c>
      <c r="D98" s="231">
        <v>287</v>
      </c>
      <c r="E98" s="231">
        <v>283.60000000000002</v>
      </c>
      <c r="F98" s="231">
        <v>278.20000000000005</v>
      </c>
      <c r="G98" s="231">
        <v>274.80000000000007</v>
      </c>
      <c r="H98" s="231">
        <v>292.39999999999998</v>
      </c>
      <c r="I98" s="231">
        <v>295.79999999999995</v>
      </c>
      <c r="J98" s="231">
        <v>301.19999999999993</v>
      </c>
      <c r="K98" s="230">
        <v>290.39999999999998</v>
      </c>
      <c r="L98" s="230">
        <v>281.60000000000002</v>
      </c>
      <c r="M98" s="230">
        <v>9.3451199999999996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349.7</v>
      </c>
      <c r="D99" s="231">
        <v>348.54999999999995</v>
      </c>
      <c r="E99" s="231">
        <v>345.19999999999993</v>
      </c>
      <c r="F99" s="231">
        <v>340.7</v>
      </c>
      <c r="G99" s="231">
        <v>337.34999999999997</v>
      </c>
      <c r="H99" s="231">
        <v>353.0499999999999</v>
      </c>
      <c r="I99" s="231">
        <v>356.39999999999992</v>
      </c>
      <c r="J99" s="231">
        <v>360.89999999999986</v>
      </c>
      <c r="K99" s="230">
        <v>351.9</v>
      </c>
      <c r="L99" s="230">
        <v>344.05</v>
      </c>
      <c r="M99" s="230">
        <v>9.4620999999999995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562.45000000000005</v>
      </c>
      <c r="D100" s="231">
        <v>561.41666666666663</v>
      </c>
      <c r="E100" s="231">
        <v>551.83333333333326</v>
      </c>
      <c r="F100" s="231">
        <v>541.21666666666658</v>
      </c>
      <c r="G100" s="231">
        <v>531.63333333333321</v>
      </c>
      <c r="H100" s="231">
        <v>572.0333333333333</v>
      </c>
      <c r="I100" s="231">
        <v>581.61666666666656</v>
      </c>
      <c r="J100" s="231">
        <v>592.23333333333335</v>
      </c>
      <c r="K100" s="230">
        <v>571</v>
      </c>
      <c r="L100" s="230">
        <v>550.79999999999995</v>
      </c>
      <c r="M100" s="230">
        <v>5.9038500000000003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299.2</v>
      </c>
      <c r="D101" s="231">
        <v>298.2</v>
      </c>
      <c r="E101" s="231">
        <v>296</v>
      </c>
      <c r="F101" s="231">
        <v>292.8</v>
      </c>
      <c r="G101" s="231">
        <v>290.60000000000002</v>
      </c>
      <c r="H101" s="231">
        <v>301.39999999999998</v>
      </c>
      <c r="I101" s="231">
        <v>303.59999999999991</v>
      </c>
      <c r="J101" s="231">
        <v>306.79999999999995</v>
      </c>
      <c r="K101" s="230">
        <v>300.39999999999998</v>
      </c>
      <c r="L101" s="230">
        <v>295</v>
      </c>
      <c r="M101" s="230">
        <v>66.072280000000006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620.29999999999995</v>
      </c>
      <c r="D102" s="231">
        <v>619.23333333333323</v>
      </c>
      <c r="E102" s="231">
        <v>613.96666666666647</v>
      </c>
      <c r="F102" s="231">
        <v>607.63333333333321</v>
      </c>
      <c r="G102" s="231">
        <v>602.36666666666645</v>
      </c>
      <c r="H102" s="231">
        <v>625.56666666666649</v>
      </c>
      <c r="I102" s="231">
        <v>630.83333333333314</v>
      </c>
      <c r="J102" s="231">
        <v>637.16666666666652</v>
      </c>
      <c r="K102" s="230">
        <v>624.5</v>
      </c>
      <c r="L102" s="230">
        <v>612.9</v>
      </c>
      <c r="M102" s="230">
        <v>1.1910499999999999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617.25</v>
      </c>
      <c r="D103" s="231">
        <v>615.9666666666667</v>
      </c>
      <c r="E103" s="231">
        <v>612.48333333333335</v>
      </c>
      <c r="F103" s="231">
        <v>607.7166666666667</v>
      </c>
      <c r="G103" s="231">
        <v>604.23333333333335</v>
      </c>
      <c r="H103" s="231">
        <v>620.73333333333335</v>
      </c>
      <c r="I103" s="231">
        <v>624.2166666666667</v>
      </c>
      <c r="J103" s="231">
        <v>628.98333333333335</v>
      </c>
      <c r="K103" s="230">
        <v>619.45000000000005</v>
      </c>
      <c r="L103" s="230">
        <v>611.20000000000005</v>
      </c>
      <c r="M103" s="230">
        <v>0.10732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991.65</v>
      </c>
      <c r="D104" s="231">
        <v>993.2166666666667</v>
      </c>
      <c r="E104" s="231">
        <v>977.43333333333339</v>
      </c>
      <c r="F104" s="231">
        <v>963.2166666666667</v>
      </c>
      <c r="G104" s="231">
        <v>947.43333333333339</v>
      </c>
      <c r="H104" s="231">
        <v>1007.4333333333334</v>
      </c>
      <c r="I104" s="231">
        <v>1023.2166666666667</v>
      </c>
      <c r="J104" s="231">
        <v>1037.4333333333334</v>
      </c>
      <c r="K104" s="230">
        <v>1009</v>
      </c>
      <c r="L104" s="230">
        <v>979</v>
      </c>
      <c r="M104" s="230">
        <v>0.35355999999999999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115</v>
      </c>
      <c r="D105" s="231">
        <v>114.39999999999999</v>
      </c>
      <c r="E105" s="231">
        <v>112.39999999999998</v>
      </c>
      <c r="F105" s="231">
        <v>109.79999999999998</v>
      </c>
      <c r="G105" s="231">
        <v>107.79999999999997</v>
      </c>
      <c r="H105" s="231">
        <v>116.99999999999999</v>
      </c>
      <c r="I105" s="231">
        <v>119.00000000000001</v>
      </c>
      <c r="J105" s="231">
        <v>121.6</v>
      </c>
      <c r="K105" s="230">
        <v>116.4</v>
      </c>
      <c r="L105" s="230">
        <v>111.8</v>
      </c>
      <c r="M105" s="230">
        <v>16.317519999999998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1444.45</v>
      </c>
      <c r="D106" s="231">
        <v>1450.1333333333332</v>
      </c>
      <c r="E106" s="231">
        <v>1403.2666666666664</v>
      </c>
      <c r="F106" s="231">
        <v>1362.0833333333333</v>
      </c>
      <c r="G106" s="231">
        <v>1315.2166666666665</v>
      </c>
      <c r="H106" s="231">
        <v>1491.3166666666664</v>
      </c>
      <c r="I106" s="231">
        <v>1538.1833333333332</v>
      </c>
      <c r="J106" s="231">
        <v>1579.3666666666663</v>
      </c>
      <c r="K106" s="230">
        <v>1497</v>
      </c>
      <c r="L106" s="230">
        <v>1408.95</v>
      </c>
      <c r="M106" s="230">
        <v>5.8228499999999999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26.75</v>
      </c>
      <c r="D107" s="231">
        <v>26.900000000000002</v>
      </c>
      <c r="E107" s="231">
        <v>26.450000000000003</v>
      </c>
      <c r="F107" s="231">
        <v>26.150000000000002</v>
      </c>
      <c r="G107" s="231">
        <v>25.700000000000003</v>
      </c>
      <c r="H107" s="231">
        <v>27.200000000000003</v>
      </c>
      <c r="I107" s="231">
        <v>27.65</v>
      </c>
      <c r="J107" s="231">
        <v>27.950000000000003</v>
      </c>
      <c r="K107" s="230">
        <v>27.35</v>
      </c>
      <c r="L107" s="230">
        <v>26.6</v>
      </c>
      <c r="M107" s="230">
        <v>127.0172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1011.35</v>
      </c>
      <c r="D108" s="231">
        <v>1008.6666666666666</v>
      </c>
      <c r="E108" s="231">
        <v>1002.0833333333333</v>
      </c>
      <c r="F108" s="231">
        <v>992.81666666666661</v>
      </c>
      <c r="G108" s="231">
        <v>986.23333333333323</v>
      </c>
      <c r="H108" s="231">
        <v>1017.9333333333333</v>
      </c>
      <c r="I108" s="231">
        <v>1024.5166666666664</v>
      </c>
      <c r="J108" s="231">
        <v>1033.7833333333333</v>
      </c>
      <c r="K108" s="230">
        <v>1015.25</v>
      </c>
      <c r="L108" s="230">
        <v>999.4</v>
      </c>
      <c r="M108" s="230">
        <v>2.3170199999999999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511.7</v>
      </c>
      <c r="D109" s="231">
        <v>511.2166666666667</v>
      </c>
      <c r="E109" s="231">
        <v>504.43333333333339</v>
      </c>
      <c r="F109" s="231">
        <v>497.16666666666669</v>
      </c>
      <c r="G109" s="231">
        <v>490.38333333333338</v>
      </c>
      <c r="H109" s="231">
        <v>518.48333333333335</v>
      </c>
      <c r="I109" s="231">
        <v>525.26666666666665</v>
      </c>
      <c r="J109" s="231">
        <v>532.53333333333342</v>
      </c>
      <c r="K109" s="230">
        <v>518</v>
      </c>
      <c r="L109" s="230">
        <v>503.95</v>
      </c>
      <c r="M109" s="230">
        <v>0.93967999999999996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675.05</v>
      </c>
      <c r="D110" s="231">
        <v>673.35</v>
      </c>
      <c r="E110" s="231">
        <v>664.7</v>
      </c>
      <c r="F110" s="231">
        <v>654.35</v>
      </c>
      <c r="G110" s="231">
        <v>645.70000000000005</v>
      </c>
      <c r="H110" s="231">
        <v>683.7</v>
      </c>
      <c r="I110" s="231">
        <v>692.34999999999991</v>
      </c>
      <c r="J110" s="231">
        <v>702.7</v>
      </c>
      <c r="K110" s="230">
        <v>682</v>
      </c>
      <c r="L110" s="230">
        <v>663</v>
      </c>
      <c r="M110" s="230">
        <v>1.1427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6332.25</v>
      </c>
      <c r="D111" s="231">
        <v>6363.0333333333328</v>
      </c>
      <c r="E111" s="231">
        <v>6279.2166666666653</v>
      </c>
      <c r="F111" s="231">
        <v>6226.1833333333325</v>
      </c>
      <c r="G111" s="231">
        <v>6142.366666666665</v>
      </c>
      <c r="H111" s="231">
        <v>6416.0666666666657</v>
      </c>
      <c r="I111" s="231">
        <v>6499.8833333333332</v>
      </c>
      <c r="J111" s="231">
        <v>6552.9166666666661</v>
      </c>
      <c r="K111" s="230">
        <v>6446.85</v>
      </c>
      <c r="L111" s="230">
        <v>6310</v>
      </c>
      <c r="M111" s="230">
        <v>0.18493999999999999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365</v>
      </c>
      <c r="D112" s="231">
        <v>366.88333333333338</v>
      </c>
      <c r="E112" s="231">
        <v>360.86666666666679</v>
      </c>
      <c r="F112" s="231">
        <v>356.73333333333341</v>
      </c>
      <c r="G112" s="231">
        <v>350.71666666666681</v>
      </c>
      <c r="H112" s="231">
        <v>371.01666666666677</v>
      </c>
      <c r="I112" s="231">
        <v>377.0333333333333</v>
      </c>
      <c r="J112" s="231">
        <v>381.16666666666674</v>
      </c>
      <c r="K112" s="230">
        <v>372.9</v>
      </c>
      <c r="L112" s="230">
        <v>362.75</v>
      </c>
      <c r="M112" s="230">
        <v>2.97322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283.64999999999998</v>
      </c>
      <c r="D113" s="231">
        <v>284.63333333333333</v>
      </c>
      <c r="E113" s="231">
        <v>281.26666666666665</v>
      </c>
      <c r="F113" s="231">
        <v>278.88333333333333</v>
      </c>
      <c r="G113" s="231">
        <v>275.51666666666665</v>
      </c>
      <c r="H113" s="231">
        <v>287.01666666666665</v>
      </c>
      <c r="I113" s="231">
        <v>290.38333333333333</v>
      </c>
      <c r="J113" s="231">
        <v>292.76666666666665</v>
      </c>
      <c r="K113" s="230">
        <v>288</v>
      </c>
      <c r="L113" s="230">
        <v>282.25</v>
      </c>
      <c r="M113" s="230">
        <v>10.207000000000001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417.8</v>
      </c>
      <c r="D114" s="231">
        <v>414.8</v>
      </c>
      <c r="E114" s="231">
        <v>408.1</v>
      </c>
      <c r="F114" s="231">
        <v>398.40000000000003</v>
      </c>
      <c r="G114" s="231">
        <v>391.70000000000005</v>
      </c>
      <c r="H114" s="231">
        <v>424.5</v>
      </c>
      <c r="I114" s="231">
        <v>431.19999999999993</v>
      </c>
      <c r="J114" s="231">
        <v>440.9</v>
      </c>
      <c r="K114" s="230">
        <v>421.5</v>
      </c>
      <c r="L114" s="230">
        <v>405.1</v>
      </c>
      <c r="M114" s="230">
        <v>2.25685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576.29999999999995</v>
      </c>
      <c r="D115" s="231">
        <v>578.86666666666667</v>
      </c>
      <c r="E115" s="231">
        <v>569.73333333333335</v>
      </c>
      <c r="F115" s="231">
        <v>563.16666666666663</v>
      </c>
      <c r="G115" s="231">
        <v>554.0333333333333</v>
      </c>
      <c r="H115" s="231">
        <v>585.43333333333339</v>
      </c>
      <c r="I115" s="231">
        <v>594.56666666666683</v>
      </c>
      <c r="J115" s="231">
        <v>601.13333333333344</v>
      </c>
      <c r="K115" s="230">
        <v>588</v>
      </c>
      <c r="L115" s="230">
        <v>572.29999999999995</v>
      </c>
      <c r="M115" s="230">
        <v>0.2447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839.6</v>
      </c>
      <c r="D116" s="231">
        <v>841.55000000000007</v>
      </c>
      <c r="E116" s="231">
        <v>831.20000000000016</v>
      </c>
      <c r="F116" s="231">
        <v>822.80000000000007</v>
      </c>
      <c r="G116" s="231">
        <v>812.45000000000016</v>
      </c>
      <c r="H116" s="231">
        <v>849.95000000000016</v>
      </c>
      <c r="I116" s="231">
        <v>860.30000000000007</v>
      </c>
      <c r="J116" s="231">
        <v>868.70000000000016</v>
      </c>
      <c r="K116" s="230">
        <v>851.9</v>
      </c>
      <c r="L116" s="230">
        <v>833.15</v>
      </c>
      <c r="M116" s="230">
        <v>12.40081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924.25</v>
      </c>
      <c r="D117" s="231">
        <v>915.58333333333337</v>
      </c>
      <c r="E117" s="231">
        <v>905.66666666666674</v>
      </c>
      <c r="F117" s="231">
        <v>887.08333333333337</v>
      </c>
      <c r="G117" s="231">
        <v>877.16666666666674</v>
      </c>
      <c r="H117" s="231">
        <v>934.16666666666674</v>
      </c>
      <c r="I117" s="231">
        <v>944.08333333333348</v>
      </c>
      <c r="J117" s="231">
        <v>962.66666666666674</v>
      </c>
      <c r="K117" s="230">
        <v>925.5</v>
      </c>
      <c r="L117" s="230">
        <v>897</v>
      </c>
      <c r="M117" s="230">
        <v>19.497769999999999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129.94999999999999</v>
      </c>
      <c r="D118" s="231">
        <v>130.06666666666666</v>
      </c>
      <c r="E118" s="231">
        <v>128.68333333333334</v>
      </c>
      <c r="F118" s="231">
        <v>127.41666666666669</v>
      </c>
      <c r="G118" s="231">
        <v>126.03333333333336</v>
      </c>
      <c r="H118" s="231">
        <v>131.33333333333331</v>
      </c>
      <c r="I118" s="231">
        <v>132.71666666666664</v>
      </c>
      <c r="J118" s="231">
        <v>133.98333333333329</v>
      </c>
      <c r="K118" s="230">
        <v>131.44999999999999</v>
      </c>
      <c r="L118" s="230">
        <v>128.80000000000001</v>
      </c>
      <c r="M118" s="230">
        <v>40.778219999999997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1406.55</v>
      </c>
      <c r="D119" s="231">
        <v>1413.55</v>
      </c>
      <c r="E119" s="231">
        <v>1395</v>
      </c>
      <c r="F119" s="231">
        <v>1383.45</v>
      </c>
      <c r="G119" s="231">
        <v>1364.9</v>
      </c>
      <c r="H119" s="231">
        <v>1425.1</v>
      </c>
      <c r="I119" s="231">
        <v>1443.6499999999996</v>
      </c>
      <c r="J119" s="231">
        <v>1455.1999999999998</v>
      </c>
      <c r="K119" s="230">
        <v>1432.1</v>
      </c>
      <c r="L119" s="230">
        <v>1402</v>
      </c>
      <c r="M119" s="230">
        <v>0.25319999999999998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232.2</v>
      </c>
      <c r="D120" s="231">
        <v>231.28333333333333</v>
      </c>
      <c r="E120" s="231">
        <v>230.16666666666666</v>
      </c>
      <c r="F120" s="231">
        <v>228.13333333333333</v>
      </c>
      <c r="G120" s="231">
        <v>227.01666666666665</v>
      </c>
      <c r="H120" s="231">
        <v>233.31666666666666</v>
      </c>
      <c r="I120" s="231">
        <v>234.43333333333334</v>
      </c>
      <c r="J120" s="231">
        <v>236.46666666666667</v>
      </c>
      <c r="K120" s="230">
        <v>232.4</v>
      </c>
      <c r="L120" s="230">
        <v>229.25</v>
      </c>
      <c r="M120" s="230">
        <v>80.049520000000001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484.7</v>
      </c>
      <c r="D121" s="231">
        <v>485.40000000000003</v>
      </c>
      <c r="E121" s="231">
        <v>481.30000000000007</v>
      </c>
      <c r="F121" s="231">
        <v>477.90000000000003</v>
      </c>
      <c r="G121" s="231">
        <v>473.80000000000007</v>
      </c>
      <c r="H121" s="231">
        <v>488.80000000000007</v>
      </c>
      <c r="I121" s="231">
        <v>492.90000000000009</v>
      </c>
      <c r="J121" s="231">
        <v>496.30000000000007</v>
      </c>
      <c r="K121" s="230">
        <v>489.5</v>
      </c>
      <c r="L121" s="230">
        <v>482</v>
      </c>
      <c r="M121" s="230">
        <v>2.5945200000000002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4028.2</v>
      </c>
      <c r="D122" s="231">
        <v>3979.5499999999997</v>
      </c>
      <c r="E122" s="231">
        <v>3900.0999999999995</v>
      </c>
      <c r="F122" s="231">
        <v>3771.9999999999995</v>
      </c>
      <c r="G122" s="231">
        <v>3692.5499999999993</v>
      </c>
      <c r="H122" s="231">
        <v>4107.6499999999996</v>
      </c>
      <c r="I122" s="231">
        <v>4187.0999999999995</v>
      </c>
      <c r="J122" s="231">
        <v>4315.2</v>
      </c>
      <c r="K122" s="230">
        <v>4059</v>
      </c>
      <c r="L122" s="230">
        <v>3851.45</v>
      </c>
      <c r="M122" s="230">
        <v>5.6681699999999999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1551.45</v>
      </c>
      <c r="D123" s="231">
        <v>1557.1499999999999</v>
      </c>
      <c r="E123" s="231">
        <v>1541.2999999999997</v>
      </c>
      <c r="F123" s="231">
        <v>1531.1499999999999</v>
      </c>
      <c r="G123" s="231">
        <v>1515.2999999999997</v>
      </c>
      <c r="H123" s="231">
        <v>1567.2999999999997</v>
      </c>
      <c r="I123" s="231">
        <v>1583.1499999999996</v>
      </c>
      <c r="J123" s="231">
        <v>1593.2999999999997</v>
      </c>
      <c r="K123" s="230">
        <v>1573</v>
      </c>
      <c r="L123" s="230">
        <v>1547</v>
      </c>
      <c r="M123" s="230">
        <v>0.85701000000000005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2129.15</v>
      </c>
      <c r="D124" s="231">
        <v>2125.4</v>
      </c>
      <c r="E124" s="231">
        <v>2103.8000000000002</v>
      </c>
      <c r="F124" s="231">
        <v>2078.4500000000003</v>
      </c>
      <c r="G124" s="231">
        <v>2056.8500000000004</v>
      </c>
      <c r="H124" s="231">
        <v>2150.75</v>
      </c>
      <c r="I124" s="231">
        <v>2172.3499999999995</v>
      </c>
      <c r="J124" s="231">
        <v>2197.6999999999998</v>
      </c>
      <c r="K124" s="230">
        <v>2147</v>
      </c>
      <c r="L124" s="230">
        <v>2100.0500000000002</v>
      </c>
      <c r="M124" s="230">
        <v>0.39117000000000002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608.65</v>
      </c>
      <c r="D125" s="231">
        <v>607.33333333333337</v>
      </c>
      <c r="E125" s="231">
        <v>603.01666666666677</v>
      </c>
      <c r="F125" s="231">
        <v>597.38333333333344</v>
      </c>
      <c r="G125" s="231">
        <v>593.06666666666683</v>
      </c>
      <c r="H125" s="231">
        <v>612.9666666666667</v>
      </c>
      <c r="I125" s="231">
        <v>617.2833333333333</v>
      </c>
      <c r="J125" s="231">
        <v>622.91666666666663</v>
      </c>
      <c r="K125" s="230">
        <v>611.65</v>
      </c>
      <c r="L125" s="230">
        <v>601.70000000000005</v>
      </c>
      <c r="M125" s="230">
        <v>8.4434799999999992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930.9</v>
      </c>
      <c r="D126" s="231">
        <v>928.68333333333339</v>
      </c>
      <c r="E126" s="231">
        <v>924.66666666666674</v>
      </c>
      <c r="F126" s="231">
        <v>918.43333333333339</v>
      </c>
      <c r="G126" s="231">
        <v>914.41666666666674</v>
      </c>
      <c r="H126" s="231">
        <v>934.91666666666674</v>
      </c>
      <c r="I126" s="231">
        <v>938.93333333333339</v>
      </c>
      <c r="J126" s="231">
        <v>945.16666666666674</v>
      </c>
      <c r="K126" s="230">
        <v>932.7</v>
      </c>
      <c r="L126" s="230">
        <v>922.45</v>
      </c>
      <c r="M126" s="230">
        <v>1.7011000000000001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980.1</v>
      </c>
      <c r="D127" s="231">
        <v>971.86666666666679</v>
      </c>
      <c r="E127" s="231">
        <v>951.78333333333353</v>
      </c>
      <c r="F127" s="231">
        <v>923.4666666666667</v>
      </c>
      <c r="G127" s="231">
        <v>903.38333333333344</v>
      </c>
      <c r="H127" s="231">
        <v>1000.1833333333336</v>
      </c>
      <c r="I127" s="231">
        <v>1020.2666666666669</v>
      </c>
      <c r="J127" s="231">
        <v>1048.5833333333337</v>
      </c>
      <c r="K127" s="230">
        <v>991.95</v>
      </c>
      <c r="L127" s="230">
        <v>943.55</v>
      </c>
      <c r="M127" s="230">
        <v>8.1449999999999996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294.89999999999998</v>
      </c>
      <c r="D128" s="231">
        <v>292.96666666666664</v>
      </c>
      <c r="E128" s="231">
        <v>289.43333333333328</v>
      </c>
      <c r="F128" s="231">
        <v>283.96666666666664</v>
      </c>
      <c r="G128" s="231">
        <v>280.43333333333328</v>
      </c>
      <c r="H128" s="231">
        <v>298.43333333333328</v>
      </c>
      <c r="I128" s="231">
        <v>301.9666666666667</v>
      </c>
      <c r="J128" s="231">
        <v>307.43333333333328</v>
      </c>
      <c r="K128" s="230">
        <v>296.5</v>
      </c>
      <c r="L128" s="230">
        <v>287.5</v>
      </c>
      <c r="M128" s="230">
        <v>48.109690000000001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1490</v>
      </c>
      <c r="D129" s="231">
        <v>1492.4833333333333</v>
      </c>
      <c r="E129" s="231">
        <v>1478.5166666666667</v>
      </c>
      <c r="F129" s="231">
        <v>1467.0333333333333</v>
      </c>
      <c r="G129" s="231">
        <v>1453.0666666666666</v>
      </c>
      <c r="H129" s="231">
        <v>1503.9666666666667</v>
      </c>
      <c r="I129" s="231">
        <v>1517.9333333333334</v>
      </c>
      <c r="J129" s="231">
        <v>1529.4166666666667</v>
      </c>
      <c r="K129" s="230">
        <v>1506.45</v>
      </c>
      <c r="L129" s="230">
        <v>1481</v>
      </c>
      <c r="M129" s="230">
        <v>12.354329999999999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1108.6500000000001</v>
      </c>
      <c r="D130" s="231">
        <v>1102.55</v>
      </c>
      <c r="E130" s="231">
        <v>1085.0999999999999</v>
      </c>
      <c r="F130" s="231">
        <v>1061.55</v>
      </c>
      <c r="G130" s="231">
        <v>1044.0999999999999</v>
      </c>
      <c r="H130" s="231">
        <v>1126.0999999999999</v>
      </c>
      <c r="I130" s="231">
        <v>1143.5500000000002</v>
      </c>
      <c r="J130" s="231">
        <v>1167.0999999999999</v>
      </c>
      <c r="K130" s="230">
        <v>1120</v>
      </c>
      <c r="L130" s="230">
        <v>1079</v>
      </c>
      <c r="M130" s="230">
        <v>5.9398299999999997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843.15</v>
      </c>
      <c r="D131" s="231">
        <v>840.36666666666667</v>
      </c>
      <c r="E131" s="231">
        <v>835.83333333333337</v>
      </c>
      <c r="F131" s="231">
        <v>828.51666666666665</v>
      </c>
      <c r="G131" s="231">
        <v>823.98333333333335</v>
      </c>
      <c r="H131" s="231">
        <v>847.68333333333339</v>
      </c>
      <c r="I131" s="231">
        <v>852.2166666666667</v>
      </c>
      <c r="J131" s="231">
        <v>859.53333333333342</v>
      </c>
      <c r="K131" s="230">
        <v>844.9</v>
      </c>
      <c r="L131" s="230">
        <v>833.05</v>
      </c>
      <c r="M131" s="230">
        <v>0.30235000000000001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423.85</v>
      </c>
      <c r="D132" s="231">
        <v>422.2166666666667</v>
      </c>
      <c r="E132" s="231">
        <v>417.43333333333339</v>
      </c>
      <c r="F132" s="231">
        <v>411.01666666666671</v>
      </c>
      <c r="G132" s="231">
        <v>406.23333333333341</v>
      </c>
      <c r="H132" s="231">
        <v>428.63333333333338</v>
      </c>
      <c r="I132" s="231">
        <v>433.41666666666669</v>
      </c>
      <c r="J132" s="231">
        <v>439.83333333333337</v>
      </c>
      <c r="K132" s="230">
        <v>427</v>
      </c>
      <c r="L132" s="230">
        <v>415.8</v>
      </c>
      <c r="M132" s="230">
        <v>93.679310000000001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520.9</v>
      </c>
      <c r="D133" s="231">
        <v>521.66666666666663</v>
      </c>
      <c r="E133" s="231">
        <v>518.48333333333323</v>
      </c>
      <c r="F133" s="231">
        <v>516.06666666666661</v>
      </c>
      <c r="G133" s="231">
        <v>512.88333333333321</v>
      </c>
      <c r="H133" s="231">
        <v>524.08333333333326</v>
      </c>
      <c r="I133" s="231">
        <v>527.26666666666665</v>
      </c>
      <c r="J133" s="231">
        <v>529.68333333333328</v>
      </c>
      <c r="K133" s="230">
        <v>524.85</v>
      </c>
      <c r="L133" s="230">
        <v>519.25</v>
      </c>
      <c r="M133" s="230">
        <v>28.93384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2034.95</v>
      </c>
      <c r="D134" s="231">
        <v>2038.6499999999999</v>
      </c>
      <c r="E134" s="231">
        <v>2017.2999999999997</v>
      </c>
      <c r="F134" s="231">
        <v>1999.6499999999999</v>
      </c>
      <c r="G134" s="231">
        <v>1978.2999999999997</v>
      </c>
      <c r="H134" s="231">
        <v>2056.2999999999997</v>
      </c>
      <c r="I134" s="231">
        <v>2077.6499999999996</v>
      </c>
      <c r="J134" s="231">
        <v>2095.2999999999997</v>
      </c>
      <c r="K134" s="230">
        <v>2060</v>
      </c>
      <c r="L134" s="230">
        <v>2021</v>
      </c>
      <c r="M134" s="230">
        <v>3.4805700000000002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610.75</v>
      </c>
      <c r="D135" s="231">
        <v>618.68333333333328</v>
      </c>
      <c r="E135" s="231">
        <v>597.56666666666661</v>
      </c>
      <c r="F135" s="231">
        <v>584.38333333333333</v>
      </c>
      <c r="G135" s="231">
        <v>563.26666666666665</v>
      </c>
      <c r="H135" s="231">
        <v>631.86666666666656</v>
      </c>
      <c r="I135" s="231">
        <v>652.98333333333312</v>
      </c>
      <c r="J135" s="231">
        <v>666.16666666666652</v>
      </c>
      <c r="K135" s="230">
        <v>639.79999999999995</v>
      </c>
      <c r="L135" s="230">
        <v>605.5</v>
      </c>
      <c r="M135" s="230">
        <v>5.8975099999999996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1868.75</v>
      </c>
      <c r="D136" s="231">
        <v>1867.1833333333334</v>
      </c>
      <c r="E136" s="231">
        <v>1857.3666666666668</v>
      </c>
      <c r="F136" s="231">
        <v>1845.9833333333333</v>
      </c>
      <c r="G136" s="231">
        <v>1836.1666666666667</v>
      </c>
      <c r="H136" s="231">
        <v>1878.5666666666668</v>
      </c>
      <c r="I136" s="231">
        <v>1888.3833333333334</v>
      </c>
      <c r="J136" s="231">
        <v>1899.7666666666669</v>
      </c>
      <c r="K136" s="230">
        <v>1877</v>
      </c>
      <c r="L136" s="230">
        <v>1855.8</v>
      </c>
      <c r="M136" s="230">
        <v>2.5456799999999999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330.15</v>
      </c>
      <c r="D137" s="231">
        <v>328.93333333333334</v>
      </c>
      <c r="E137" s="231">
        <v>324.4666666666667</v>
      </c>
      <c r="F137" s="231">
        <v>318.78333333333336</v>
      </c>
      <c r="G137" s="231">
        <v>314.31666666666672</v>
      </c>
      <c r="H137" s="231">
        <v>334.61666666666667</v>
      </c>
      <c r="I137" s="231">
        <v>339.08333333333326</v>
      </c>
      <c r="J137" s="231">
        <v>344.76666666666665</v>
      </c>
      <c r="K137" s="230">
        <v>333.4</v>
      </c>
      <c r="L137" s="230">
        <v>323.25</v>
      </c>
      <c r="M137" s="230">
        <v>11.01383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193.3</v>
      </c>
      <c r="D138" s="231">
        <v>192.85</v>
      </c>
      <c r="E138" s="231">
        <v>192</v>
      </c>
      <c r="F138" s="231">
        <v>190.70000000000002</v>
      </c>
      <c r="G138" s="231">
        <v>189.85000000000002</v>
      </c>
      <c r="H138" s="231">
        <v>194.14999999999998</v>
      </c>
      <c r="I138" s="231">
        <v>194.99999999999994</v>
      </c>
      <c r="J138" s="231">
        <v>196.29999999999995</v>
      </c>
      <c r="K138" s="230">
        <v>193.7</v>
      </c>
      <c r="L138" s="230">
        <v>191.55</v>
      </c>
      <c r="M138" s="230">
        <v>19.025759999999998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161.05000000000001</v>
      </c>
      <c r="D139" s="231">
        <v>160.60000000000002</v>
      </c>
      <c r="E139" s="231">
        <v>159.05000000000004</v>
      </c>
      <c r="F139" s="231">
        <v>157.05000000000001</v>
      </c>
      <c r="G139" s="231">
        <v>155.50000000000003</v>
      </c>
      <c r="H139" s="231">
        <v>162.60000000000005</v>
      </c>
      <c r="I139" s="231">
        <v>164.15</v>
      </c>
      <c r="J139" s="231">
        <v>166.15000000000006</v>
      </c>
      <c r="K139" s="230">
        <v>162.15</v>
      </c>
      <c r="L139" s="230">
        <v>158.6</v>
      </c>
      <c r="M139" s="230">
        <v>21.248259999999998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37.700000000000003</v>
      </c>
      <c r="D140" s="231">
        <v>37.966666666666661</v>
      </c>
      <c r="E140" s="231">
        <v>36.283333333333324</v>
      </c>
      <c r="F140" s="231">
        <v>34.86666666666666</v>
      </c>
      <c r="G140" s="231">
        <v>33.183333333333323</v>
      </c>
      <c r="H140" s="231">
        <v>39.383333333333326</v>
      </c>
      <c r="I140" s="231">
        <v>41.066666666666663</v>
      </c>
      <c r="J140" s="231">
        <v>42.483333333333327</v>
      </c>
      <c r="K140" s="230">
        <v>39.65</v>
      </c>
      <c r="L140" s="230">
        <v>36.549999999999997</v>
      </c>
      <c r="M140" s="230">
        <v>57.460599999999999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179.85</v>
      </c>
      <c r="D141" s="231">
        <v>179.6</v>
      </c>
      <c r="E141" s="231">
        <v>178.25</v>
      </c>
      <c r="F141" s="231">
        <v>176.65</v>
      </c>
      <c r="G141" s="231">
        <v>175.3</v>
      </c>
      <c r="H141" s="231">
        <v>181.2</v>
      </c>
      <c r="I141" s="231">
        <v>182.54999999999995</v>
      </c>
      <c r="J141" s="231">
        <v>184.14999999999998</v>
      </c>
      <c r="K141" s="230">
        <v>180.95</v>
      </c>
      <c r="L141" s="230">
        <v>178</v>
      </c>
      <c r="M141" s="230">
        <v>3.9066999999999998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3270.6</v>
      </c>
      <c r="D142" s="231">
        <v>3235.4333333333329</v>
      </c>
      <c r="E142" s="231">
        <v>3188.2166666666658</v>
      </c>
      <c r="F142" s="231">
        <v>3105.833333333333</v>
      </c>
      <c r="G142" s="231">
        <v>3058.6166666666659</v>
      </c>
      <c r="H142" s="231">
        <v>3317.8166666666657</v>
      </c>
      <c r="I142" s="231">
        <v>3365.0333333333328</v>
      </c>
      <c r="J142" s="231">
        <v>3447.4166666666656</v>
      </c>
      <c r="K142" s="230">
        <v>3282.65</v>
      </c>
      <c r="L142" s="230">
        <v>3153.05</v>
      </c>
      <c r="M142" s="230">
        <v>8.23827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2976.9</v>
      </c>
      <c r="D143" s="231">
        <v>2990.3833333333332</v>
      </c>
      <c r="E143" s="231">
        <v>2930.7666666666664</v>
      </c>
      <c r="F143" s="231">
        <v>2884.6333333333332</v>
      </c>
      <c r="G143" s="231">
        <v>2825.0166666666664</v>
      </c>
      <c r="H143" s="231">
        <v>3036.5166666666664</v>
      </c>
      <c r="I143" s="231">
        <v>3096.1333333333332</v>
      </c>
      <c r="J143" s="231">
        <v>3142.2666666666664</v>
      </c>
      <c r="K143" s="230">
        <v>3050</v>
      </c>
      <c r="L143" s="230">
        <v>2944.25</v>
      </c>
      <c r="M143" s="230">
        <v>2.9624999999999999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1898.6</v>
      </c>
      <c r="D144" s="231">
        <v>1898.8500000000001</v>
      </c>
      <c r="E144" s="231">
        <v>1875.7500000000002</v>
      </c>
      <c r="F144" s="231">
        <v>1852.9</v>
      </c>
      <c r="G144" s="231">
        <v>1829.8000000000002</v>
      </c>
      <c r="H144" s="231">
        <v>1921.7000000000003</v>
      </c>
      <c r="I144" s="231">
        <v>1944.8000000000002</v>
      </c>
      <c r="J144" s="231">
        <v>1967.6500000000003</v>
      </c>
      <c r="K144" s="230">
        <v>1921.95</v>
      </c>
      <c r="L144" s="230">
        <v>1876</v>
      </c>
      <c r="M144" s="230">
        <v>2.3124899999999999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4912.3999999999996</v>
      </c>
      <c r="D145" s="231">
        <v>4891.9666666666662</v>
      </c>
      <c r="E145" s="231">
        <v>4865.9333333333325</v>
      </c>
      <c r="F145" s="231">
        <v>4819.4666666666662</v>
      </c>
      <c r="G145" s="231">
        <v>4793.4333333333325</v>
      </c>
      <c r="H145" s="231">
        <v>4938.4333333333325</v>
      </c>
      <c r="I145" s="231">
        <v>4964.4666666666672</v>
      </c>
      <c r="J145" s="231">
        <v>5010.9333333333325</v>
      </c>
      <c r="K145" s="230">
        <v>4918</v>
      </c>
      <c r="L145" s="230">
        <v>4845.5</v>
      </c>
      <c r="M145" s="230">
        <v>3.5941000000000001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504.2</v>
      </c>
      <c r="D146" s="231">
        <v>505.7166666666667</v>
      </c>
      <c r="E146" s="231">
        <v>500.73333333333341</v>
      </c>
      <c r="F146" s="231">
        <v>497.26666666666671</v>
      </c>
      <c r="G146" s="231">
        <v>492.28333333333342</v>
      </c>
      <c r="H146" s="231">
        <v>509.18333333333339</v>
      </c>
      <c r="I146" s="231">
        <v>514.16666666666674</v>
      </c>
      <c r="J146" s="231">
        <v>517.63333333333344</v>
      </c>
      <c r="K146" s="230">
        <v>510.7</v>
      </c>
      <c r="L146" s="230">
        <v>502.25</v>
      </c>
      <c r="M146" s="230">
        <v>1.3234900000000001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172.75</v>
      </c>
      <c r="D147" s="231">
        <v>173.61666666666667</v>
      </c>
      <c r="E147" s="231">
        <v>170.23333333333335</v>
      </c>
      <c r="F147" s="231">
        <v>167.71666666666667</v>
      </c>
      <c r="G147" s="231">
        <v>164.33333333333334</v>
      </c>
      <c r="H147" s="231">
        <v>176.13333333333335</v>
      </c>
      <c r="I147" s="231">
        <v>179.51666666666668</v>
      </c>
      <c r="J147" s="231">
        <v>182.03333333333336</v>
      </c>
      <c r="K147" s="230">
        <v>177</v>
      </c>
      <c r="L147" s="230">
        <v>171.1</v>
      </c>
      <c r="M147" s="230">
        <v>3.6890399999999999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162.55000000000001</v>
      </c>
      <c r="D148" s="231">
        <v>162.78333333333333</v>
      </c>
      <c r="E148" s="231">
        <v>161.26666666666665</v>
      </c>
      <c r="F148" s="231">
        <v>159.98333333333332</v>
      </c>
      <c r="G148" s="231">
        <v>158.46666666666664</v>
      </c>
      <c r="H148" s="231">
        <v>164.06666666666666</v>
      </c>
      <c r="I148" s="231">
        <v>165.58333333333337</v>
      </c>
      <c r="J148" s="231">
        <v>166.86666666666667</v>
      </c>
      <c r="K148" s="230">
        <v>164.3</v>
      </c>
      <c r="L148" s="230">
        <v>161.5</v>
      </c>
      <c r="M148" s="230">
        <v>1.7802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45.05</v>
      </c>
      <c r="D149" s="231">
        <v>45.416666666666664</v>
      </c>
      <c r="E149" s="231">
        <v>44.383333333333326</v>
      </c>
      <c r="F149" s="231">
        <v>43.716666666666661</v>
      </c>
      <c r="G149" s="231">
        <v>42.683333333333323</v>
      </c>
      <c r="H149" s="231">
        <v>46.083333333333329</v>
      </c>
      <c r="I149" s="231">
        <v>47.116666666666674</v>
      </c>
      <c r="J149" s="231">
        <v>47.783333333333331</v>
      </c>
      <c r="K149" s="230">
        <v>46.45</v>
      </c>
      <c r="L149" s="230">
        <v>44.75</v>
      </c>
      <c r="M149" s="230">
        <v>51.210740000000001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57.1</v>
      </c>
      <c r="D150" s="231">
        <v>57.266666666666673</v>
      </c>
      <c r="E150" s="231">
        <v>56.583333333333343</v>
      </c>
      <c r="F150" s="231">
        <v>56.06666666666667</v>
      </c>
      <c r="G150" s="231">
        <v>55.38333333333334</v>
      </c>
      <c r="H150" s="231">
        <v>57.783333333333346</v>
      </c>
      <c r="I150" s="231">
        <v>58.466666666666669</v>
      </c>
      <c r="J150" s="231">
        <v>58.983333333333348</v>
      </c>
      <c r="K150" s="230">
        <v>57.95</v>
      </c>
      <c r="L150" s="230">
        <v>56.75</v>
      </c>
      <c r="M150" s="230">
        <v>5.5004299999999997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3263.55</v>
      </c>
      <c r="D151" s="231">
        <v>3252.4666666666667</v>
      </c>
      <c r="E151" s="231">
        <v>3226.9333333333334</v>
      </c>
      <c r="F151" s="231">
        <v>3190.3166666666666</v>
      </c>
      <c r="G151" s="231">
        <v>3164.7833333333333</v>
      </c>
      <c r="H151" s="231">
        <v>3289.0833333333335</v>
      </c>
      <c r="I151" s="231">
        <v>3314.6166666666672</v>
      </c>
      <c r="J151" s="231">
        <v>3351.2333333333336</v>
      </c>
      <c r="K151" s="230">
        <v>3278</v>
      </c>
      <c r="L151" s="230">
        <v>3215.85</v>
      </c>
      <c r="M151" s="230">
        <v>5.7751299999999999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475.6</v>
      </c>
      <c r="D152" s="231">
        <v>476.61666666666662</v>
      </c>
      <c r="E152" s="231">
        <v>470.23333333333323</v>
      </c>
      <c r="F152" s="231">
        <v>464.86666666666662</v>
      </c>
      <c r="G152" s="231">
        <v>458.48333333333323</v>
      </c>
      <c r="H152" s="231">
        <v>481.98333333333323</v>
      </c>
      <c r="I152" s="231">
        <v>488.36666666666656</v>
      </c>
      <c r="J152" s="231">
        <v>493.73333333333323</v>
      </c>
      <c r="K152" s="230">
        <v>483</v>
      </c>
      <c r="L152" s="230">
        <v>471.25</v>
      </c>
      <c r="M152" s="230">
        <v>1.7173400000000001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362.05</v>
      </c>
      <c r="D153" s="231">
        <v>363.90000000000003</v>
      </c>
      <c r="E153" s="231">
        <v>358.40000000000009</v>
      </c>
      <c r="F153" s="231">
        <v>354.75000000000006</v>
      </c>
      <c r="G153" s="231">
        <v>349.25000000000011</v>
      </c>
      <c r="H153" s="231">
        <v>367.55000000000007</v>
      </c>
      <c r="I153" s="231">
        <v>373.04999999999995</v>
      </c>
      <c r="J153" s="231">
        <v>376.70000000000005</v>
      </c>
      <c r="K153" s="230">
        <v>369.4</v>
      </c>
      <c r="L153" s="230">
        <v>360.25</v>
      </c>
      <c r="M153" s="230">
        <v>1.82457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1270.2</v>
      </c>
      <c r="D154" s="231">
        <v>1271.7333333333333</v>
      </c>
      <c r="E154" s="231">
        <v>1259.4666666666667</v>
      </c>
      <c r="F154" s="231">
        <v>1248.7333333333333</v>
      </c>
      <c r="G154" s="231">
        <v>1236.4666666666667</v>
      </c>
      <c r="H154" s="231">
        <v>1282.4666666666667</v>
      </c>
      <c r="I154" s="231">
        <v>1294.7333333333336</v>
      </c>
      <c r="J154" s="231">
        <v>1305.4666666666667</v>
      </c>
      <c r="K154" s="230">
        <v>1284</v>
      </c>
      <c r="L154" s="230">
        <v>1261</v>
      </c>
      <c r="M154" s="230">
        <v>0.57094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77.599999999999994</v>
      </c>
      <c r="D155" s="231">
        <v>77.05</v>
      </c>
      <c r="E155" s="231">
        <v>75.849999999999994</v>
      </c>
      <c r="F155" s="231">
        <v>74.099999999999994</v>
      </c>
      <c r="G155" s="231">
        <v>72.899999999999991</v>
      </c>
      <c r="H155" s="231">
        <v>78.8</v>
      </c>
      <c r="I155" s="231">
        <v>80.000000000000014</v>
      </c>
      <c r="J155" s="231">
        <v>81.75</v>
      </c>
      <c r="K155" s="230">
        <v>78.25</v>
      </c>
      <c r="L155" s="230">
        <v>75.3</v>
      </c>
      <c r="M155" s="230">
        <v>25.89761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71.150000000000006</v>
      </c>
      <c r="D156" s="231">
        <v>71.13333333333334</v>
      </c>
      <c r="E156" s="231">
        <v>70.26666666666668</v>
      </c>
      <c r="F156" s="231">
        <v>69.38333333333334</v>
      </c>
      <c r="G156" s="231">
        <v>68.51666666666668</v>
      </c>
      <c r="H156" s="231">
        <v>72.01666666666668</v>
      </c>
      <c r="I156" s="231">
        <v>72.883333333333326</v>
      </c>
      <c r="J156" s="231">
        <v>73.76666666666668</v>
      </c>
      <c r="K156" s="230">
        <v>72</v>
      </c>
      <c r="L156" s="230">
        <v>70.25</v>
      </c>
      <c r="M156" s="230">
        <v>56.453600000000002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1979.3</v>
      </c>
      <c r="D157" s="231">
        <v>1985.3166666666668</v>
      </c>
      <c r="E157" s="231">
        <v>1961.6333333333337</v>
      </c>
      <c r="F157" s="231">
        <v>1943.9666666666669</v>
      </c>
      <c r="G157" s="231">
        <v>1920.2833333333338</v>
      </c>
      <c r="H157" s="231">
        <v>2002.9833333333336</v>
      </c>
      <c r="I157" s="231">
        <v>2026.6666666666665</v>
      </c>
      <c r="J157" s="231">
        <v>2044.3333333333335</v>
      </c>
      <c r="K157" s="230">
        <v>2009</v>
      </c>
      <c r="L157" s="230">
        <v>1967.65</v>
      </c>
      <c r="M157" s="230">
        <v>4.5890500000000003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186.9</v>
      </c>
      <c r="D158" s="231">
        <v>187.75</v>
      </c>
      <c r="E158" s="231">
        <v>185.6</v>
      </c>
      <c r="F158" s="231">
        <v>184.29999999999998</v>
      </c>
      <c r="G158" s="231">
        <v>182.14999999999998</v>
      </c>
      <c r="H158" s="231">
        <v>189.05</v>
      </c>
      <c r="I158" s="231">
        <v>191.2</v>
      </c>
      <c r="J158" s="231">
        <v>192.50000000000003</v>
      </c>
      <c r="K158" s="230">
        <v>189.9</v>
      </c>
      <c r="L158" s="230">
        <v>186.45</v>
      </c>
      <c r="M158" s="230">
        <v>19.627289999999999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263</v>
      </c>
      <c r="D159" s="231">
        <v>263.86666666666667</v>
      </c>
      <c r="E159" s="231">
        <v>261.13333333333333</v>
      </c>
      <c r="F159" s="231">
        <v>259.26666666666665</v>
      </c>
      <c r="G159" s="231">
        <v>256.5333333333333</v>
      </c>
      <c r="H159" s="231">
        <v>265.73333333333335</v>
      </c>
      <c r="I159" s="231">
        <v>268.4666666666667</v>
      </c>
      <c r="J159" s="231">
        <v>270.33333333333337</v>
      </c>
      <c r="K159" s="230">
        <v>266.60000000000002</v>
      </c>
      <c r="L159" s="230">
        <v>262</v>
      </c>
      <c r="M159" s="230">
        <v>0.43695000000000001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125.55</v>
      </c>
      <c r="D160" s="231">
        <v>125.73333333333333</v>
      </c>
      <c r="E160" s="231">
        <v>124.91666666666667</v>
      </c>
      <c r="F160" s="231">
        <v>124.28333333333333</v>
      </c>
      <c r="G160" s="231">
        <v>123.46666666666667</v>
      </c>
      <c r="H160" s="231">
        <v>126.36666666666667</v>
      </c>
      <c r="I160" s="231">
        <v>127.18333333333334</v>
      </c>
      <c r="J160" s="231">
        <v>127.81666666666668</v>
      </c>
      <c r="K160" s="230">
        <v>126.55</v>
      </c>
      <c r="L160" s="230">
        <v>125.1</v>
      </c>
      <c r="M160" s="230">
        <v>63.219610000000003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131.65</v>
      </c>
      <c r="D161" s="231">
        <v>131.6</v>
      </c>
      <c r="E161" s="231">
        <v>130.54999999999998</v>
      </c>
      <c r="F161" s="231">
        <v>129.44999999999999</v>
      </c>
      <c r="G161" s="231">
        <v>128.39999999999998</v>
      </c>
      <c r="H161" s="231">
        <v>132.69999999999999</v>
      </c>
      <c r="I161" s="231">
        <v>133.75</v>
      </c>
      <c r="J161" s="231">
        <v>134.85</v>
      </c>
      <c r="K161" s="230">
        <v>132.65</v>
      </c>
      <c r="L161" s="230">
        <v>130.5</v>
      </c>
      <c r="M161" s="230">
        <v>87.848050000000001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330.55</v>
      </c>
      <c r="D162" s="231">
        <v>336.05</v>
      </c>
      <c r="E162" s="231">
        <v>320.65000000000003</v>
      </c>
      <c r="F162" s="231">
        <v>310.75</v>
      </c>
      <c r="G162" s="231">
        <v>295.35000000000002</v>
      </c>
      <c r="H162" s="231">
        <v>345.95000000000005</v>
      </c>
      <c r="I162" s="231">
        <v>361.35</v>
      </c>
      <c r="J162" s="231">
        <v>371.25000000000006</v>
      </c>
      <c r="K162" s="230">
        <v>351.45</v>
      </c>
      <c r="L162" s="230">
        <v>326.14999999999998</v>
      </c>
      <c r="M162" s="230">
        <v>25.304510000000001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4523.55</v>
      </c>
      <c r="D163" s="231">
        <v>4506.8666666666659</v>
      </c>
      <c r="E163" s="231">
        <v>4473.7333333333318</v>
      </c>
      <c r="F163" s="231">
        <v>4423.9166666666661</v>
      </c>
      <c r="G163" s="231">
        <v>4390.7833333333319</v>
      </c>
      <c r="H163" s="231">
        <v>4556.6833333333316</v>
      </c>
      <c r="I163" s="231">
        <v>4589.8166666666648</v>
      </c>
      <c r="J163" s="231">
        <v>4639.6333333333314</v>
      </c>
      <c r="K163" s="230">
        <v>4540</v>
      </c>
      <c r="L163" s="230">
        <v>4457.05</v>
      </c>
      <c r="M163" s="230">
        <v>0.40054000000000001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854.85</v>
      </c>
      <c r="D164" s="231">
        <v>859.7833333333333</v>
      </c>
      <c r="E164" s="231">
        <v>847.46666666666658</v>
      </c>
      <c r="F164" s="231">
        <v>840.08333333333326</v>
      </c>
      <c r="G164" s="231">
        <v>827.76666666666654</v>
      </c>
      <c r="H164" s="231">
        <v>867.16666666666663</v>
      </c>
      <c r="I164" s="231">
        <v>879.48333333333323</v>
      </c>
      <c r="J164" s="231">
        <v>886.86666666666667</v>
      </c>
      <c r="K164" s="230">
        <v>872.1</v>
      </c>
      <c r="L164" s="230">
        <v>852.4</v>
      </c>
      <c r="M164" s="230">
        <v>6.5862400000000001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168.45</v>
      </c>
      <c r="D165" s="231">
        <v>168.73333333333332</v>
      </c>
      <c r="E165" s="231">
        <v>166.96666666666664</v>
      </c>
      <c r="F165" s="231">
        <v>165.48333333333332</v>
      </c>
      <c r="G165" s="231">
        <v>163.71666666666664</v>
      </c>
      <c r="H165" s="231">
        <v>170.21666666666664</v>
      </c>
      <c r="I165" s="231">
        <v>171.98333333333335</v>
      </c>
      <c r="J165" s="231">
        <v>173.46666666666664</v>
      </c>
      <c r="K165" s="230">
        <v>170.5</v>
      </c>
      <c r="L165" s="230">
        <v>167.25</v>
      </c>
      <c r="M165" s="230">
        <v>1.4056999999999999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112.05</v>
      </c>
      <c r="D166" s="231">
        <v>112.35000000000001</v>
      </c>
      <c r="E166" s="231">
        <v>110.90000000000002</v>
      </c>
      <c r="F166" s="231">
        <v>109.75000000000001</v>
      </c>
      <c r="G166" s="231">
        <v>108.30000000000003</v>
      </c>
      <c r="H166" s="231">
        <v>113.50000000000001</v>
      </c>
      <c r="I166" s="231">
        <v>114.95</v>
      </c>
      <c r="J166" s="231">
        <v>116.10000000000001</v>
      </c>
      <c r="K166" s="230">
        <v>113.8</v>
      </c>
      <c r="L166" s="230">
        <v>111.2</v>
      </c>
      <c r="M166" s="230">
        <v>10.281370000000001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264.7</v>
      </c>
      <c r="D167" s="231">
        <v>266.74999999999994</v>
      </c>
      <c r="E167" s="231">
        <v>261.34999999999991</v>
      </c>
      <c r="F167" s="231">
        <v>257.99999999999994</v>
      </c>
      <c r="G167" s="231">
        <v>252.59999999999991</v>
      </c>
      <c r="H167" s="231">
        <v>270.09999999999991</v>
      </c>
      <c r="I167" s="231">
        <v>275.49999999999989</v>
      </c>
      <c r="J167" s="231">
        <v>278.84999999999991</v>
      </c>
      <c r="K167" s="230">
        <v>272.14999999999998</v>
      </c>
      <c r="L167" s="230">
        <v>263.39999999999998</v>
      </c>
      <c r="M167" s="230">
        <v>8.1980000000000004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970.45</v>
      </c>
      <c r="D168" s="231">
        <v>973.48333333333323</v>
      </c>
      <c r="E168" s="231">
        <v>958.96666666666647</v>
      </c>
      <c r="F168" s="231">
        <v>947.48333333333323</v>
      </c>
      <c r="G168" s="231">
        <v>932.96666666666647</v>
      </c>
      <c r="H168" s="231">
        <v>984.96666666666647</v>
      </c>
      <c r="I168" s="231">
        <v>999.48333333333312</v>
      </c>
      <c r="J168" s="231">
        <v>1010.9666666666665</v>
      </c>
      <c r="K168" s="230">
        <v>988</v>
      </c>
      <c r="L168" s="230">
        <v>962</v>
      </c>
      <c r="M168" s="230">
        <v>0.39165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109.5</v>
      </c>
      <c r="D169" s="231">
        <v>109.71666666666665</v>
      </c>
      <c r="E169" s="231">
        <v>108.83333333333331</v>
      </c>
      <c r="F169" s="231">
        <v>108.16666666666666</v>
      </c>
      <c r="G169" s="231">
        <v>107.28333333333332</v>
      </c>
      <c r="H169" s="231">
        <v>110.38333333333331</v>
      </c>
      <c r="I169" s="231">
        <v>111.26666666666667</v>
      </c>
      <c r="J169" s="231">
        <v>111.93333333333331</v>
      </c>
      <c r="K169" s="230">
        <v>110.6</v>
      </c>
      <c r="L169" s="230">
        <v>109.05</v>
      </c>
      <c r="M169" s="230">
        <v>96.648600000000002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1499.7</v>
      </c>
      <c r="D170" s="231">
        <v>1506.7</v>
      </c>
      <c r="E170" s="231">
        <v>1491</v>
      </c>
      <c r="F170" s="231">
        <v>1482.3</v>
      </c>
      <c r="G170" s="231">
        <v>1466.6</v>
      </c>
      <c r="H170" s="231">
        <v>1515.4</v>
      </c>
      <c r="I170" s="231">
        <v>1531.1000000000004</v>
      </c>
      <c r="J170" s="231">
        <v>1539.8000000000002</v>
      </c>
      <c r="K170" s="230">
        <v>1522.4</v>
      </c>
      <c r="L170" s="230">
        <v>1498</v>
      </c>
      <c r="M170" s="230">
        <v>0.29510999999999998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44.3</v>
      </c>
      <c r="D171" s="231">
        <v>44.300000000000004</v>
      </c>
      <c r="E171" s="231">
        <v>43.750000000000007</v>
      </c>
      <c r="F171" s="231">
        <v>43.2</v>
      </c>
      <c r="G171" s="231">
        <v>42.650000000000006</v>
      </c>
      <c r="H171" s="231">
        <v>44.850000000000009</v>
      </c>
      <c r="I171" s="231">
        <v>45.400000000000006</v>
      </c>
      <c r="J171" s="231">
        <v>45.95000000000001</v>
      </c>
      <c r="K171" s="230">
        <v>44.85</v>
      </c>
      <c r="L171" s="230">
        <v>43.75</v>
      </c>
      <c r="M171" s="230">
        <v>90.651269999999997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2461.1999999999998</v>
      </c>
      <c r="D172" s="231">
        <v>2469.15</v>
      </c>
      <c r="E172" s="231">
        <v>2448.65</v>
      </c>
      <c r="F172" s="231">
        <v>2436.1</v>
      </c>
      <c r="G172" s="231">
        <v>2415.6</v>
      </c>
      <c r="H172" s="231">
        <v>2481.7000000000003</v>
      </c>
      <c r="I172" s="231">
        <v>2502.2000000000003</v>
      </c>
      <c r="J172" s="231">
        <v>2514.7500000000005</v>
      </c>
      <c r="K172" s="230">
        <v>2489.65</v>
      </c>
      <c r="L172" s="230">
        <v>2456.6</v>
      </c>
      <c r="M172" s="230">
        <v>8.0799999999999997E-2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2882.45</v>
      </c>
      <c r="D173" s="231">
        <v>2890.15</v>
      </c>
      <c r="E173" s="231">
        <v>2860.3</v>
      </c>
      <c r="F173" s="231">
        <v>2838.15</v>
      </c>
      <c r="G173" s="231">
        <v>2808.3</v>
      </c>
      <c r="H173" s="231">
        <v>2912.3</v>
      </c>
      <c r="I173" s="231">
        <v>2942.1499999999996</v>
      </c>
      <c r="J173" s="231">
        <v>2964.3</v>
      </c>
      <c r="K173" s="230">
        <v>2920</v>
      </c>
      <c r="L173" s="230">
        <v>2868</v>
      </c>
      <c r="M173" s="230">
        <v>7.4300000000000005E-2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146.4</v>
      </c>
      <c r="D174" s="231">
        <v>145.25</v>
      </c>
      <c r="E174" s="231">
        <v>143.5</v>
      </c>
      <c r="F174" s="231">
        <v>140.6</v>
      </c>
      <c r="G174" s="231">
        <v>138.85</v>
      </c>
      <c r="H174" s="231">
        <v>148.15</v>
      </c>
      <c r="I174" s="231">
        <v>149.9</v>
      </c>
      <c r="J174" s="231">
        <v>152.80000000000001</v>
      </c>
      <c r="K174" s="230">
        <v>147</v>
      </c>
      <c r="L174" s="230">
        <v>142.35</v>
      </c>
      <c r="M174" s="230">
        <v>4.2481900000000001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1231.55</v>
      </c>
      <c r="D175" s="231">
        <v>1232.8166666666666</v>
      </c>
      <c r="E175" s="231">
        <v>1220.7333333333331</v>
      </c>
      <c r="F175" s="231">
        <v>1209.9166666666665</v>
      </c>
      <c r="G175" s="231">
        <v>1197.833333333333</v>
      </c>
      <c r="H175" s="231">
        <v>1243.6333333333332</v>
      </c>
      <c r="I175" s="231">
        <v>1255.7166666666667</v>
      </c>
      <c r="J175" s="231">
        <v>1266.5333333333333</v>
      </c>
      <c r="K175" s="230">
        <v>1244.9000000000001</v>
      </c>
      <c r="L175" s="230">
        <v>1222</v>
      </c>
      <c r="M175" s="230">
        <v>5.4257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1238.1500000000001</v>
      </c>
      <c r="D176" s="231">
        <v>1244.1333333333334</v>
      </c>
      <c r="E176" s="231">
        <v>1228.3666666666668</v>
      </c>
      <c r="F176" s="231">
        <v>1218.5833333333333</v>
      </c>
      <c r="G176" s="231">
        <v>1202.8166666666666</v>
      </c>
      <c r="H176" s="231">
        <v>1253.916666666667</v>
      </c>
      <c r="I176" s="231">
        <v>1269.6833333333338</v>
      </c>
      <c r="J176" s="231">
        <v>1279.4666666666672</v>
      </c>
      <c r="K176" s="230">
        <v>1259.9000000000001</v>
      </c>
      <c r="L176" s="230">
        <v>1234.3499999999999</v>
      </c>
      <c r="M176" s="230">
        <v>0.58897999999999995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504.95</v>
      </c>
      <c r="D177" s="231">
        <v>499.98333333333335</v>
      </c>
      <c r="E177" s="231">
        <v>493.16666666666669</v>
      </c>
      <c r="F177" s="231">
        <v>481.38333333333333</v>
      </c>
      <c r="G177" s="231">
        <v>474.56666666666666</v>
      </c>
      <c r="H177" s="231">
        <v>511.76666666666671</v>
      </c>
      <c r="I177" s="231">
        <v>518.58333333333326</v>
      </c>
      <c r="J177" s="231">
        <v>530.36666666666679</v>
      </c>
      <c r="K177" s="230">
        <v>506.8</v>
      </c>
      <c r="L177" s="230">
        <v>488.2</v>
      </c>
      <c r="M177" s="230">
        <v>20.074269999999999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990.1</v>
      </c>
      <c r="D178" s="231">
        <v>998.81666666666661</v>
      </c>
      <c r="E178" s="231">
        <v>973.63333333333321</v>
      </c>
      <c r="F178" s="231">
        <v>957.16666666666663</v>
      </c>
      <c r="G178" s="231">
        <v>931.98333333333323</v>
      </c>
      <c r="H178" s="231">
        <v>1015.2833333333332</v>
      </c>
      <c r="I178" s="231">
        <v>1040.4666666666667</v>
      </c>
      <c r="J178" s="231">
        <v>1056.9333333333332</v>
      </c>
      <c r="K178" s="230">
        <v>1024</v>
      </c>
      <c r="L178" s="230">
        <v>982.35</v>
      </c>
      <c r="M178" s="230">
        <v>0.17305999999999999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1688.6</v>
      </c>
      <c r="D179" s="231">
        <v>1710.55</v>
      </c>
      <c r="E179" s="231">
        <v>1657.75</v>
      </c>
      <c r="F179" s="231">
        <v>1626.9</v>
      </c>
      <c r="G179" s="231">
        <v>1574.1000000000001</v>
      </c>
      <c r="H179" s="231">
        <v>1741.3999999999999</v>
      </c>
      <c r="I179" s="231">
        <v>1794.1999999999996</v>
      </c>
      <c r="J179" s="231">
        <v>1825.0499999999997</v>
      </c>
      <c r="K179" s="230">
        <v>1763.35</v>
      </c>
      <c r="L179" s="230">
        <v>1679.7</v>
      </c>
      <c r="M179" s="230">
        <v>0.98839999999999995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436.1</v>
      </c>
      <c r="D180" s="231">
        <v>434.59999999999997</v>
      </c>
      <c r="E180" s="231">
        <v>432.19999999999993</v>
      </c>
      <c r="F180" s="231">
        <v>428.29999999999995</v>
      </c>
      <c r="G180" s="231">
        <v>425.89999999999992</v>
      </c>
      <c r="H180" s="231">
        <v>438.49999999999994</v>
      </c>
      <c r="I180" s="231">
        <v>440.89999999999992</v>
      </c>
      <c r="J180" s="231">
        <v>444.79999999999995</v>
      </c>
      <c r="K180" s="230">
        <v>437</v>
      </c>
      <c r="L180" s="230">
        <v>430.7</v>
      </c>
      <c r="M180" s="230">
        <v>0.25198999999999999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969.45</v>
      </c>
      <c r="D181" s="231">
        <v>971.18333333333339</v>
      </c>
      <c r="E181" s="231">
        <v>963.36666666666679</v>
      </c>
      <c r="F181" s="231">
        <v>957.28333333333342</v>
      </c>
      <c r="G181" s="231">
        <v>949.46666666666681</v>
      </c>
      <c r="H181" s="231">
        <v>977.26666666666677</v>
      </c>
      <c r="I181" s="231">
        <v>985.08333333333337</v>
      </c>
      <c r="J181" s="231">
        <v>991.16666666666674</v>
      </c>
      <c r="K181" s="230">
        <v>979</v>
      </c>
      <c r="L181" s="230">
        <v>965.1</v>
      </c>
      <c r="M181" s="230">
        <v>5.6677900000000001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440.5</v>
      </c>
      <c r="D182" s="231">
        <v>441.66666666666669</v>
      </c>
      <c r="E182" s="231">
        <v>436.33333333333337</v>
      </c>
      <c r="F182" s="231">
        <v>432.16666666666669</v>
      </c>
      <c r="G182" s="231">
        <v>426.83333333333337</v>
      </c>
      <c r="H182" s="231">
        <v>445.83333333333337</v>
      </c>
      <c r="I182" s="231">
        <v>451.16666666666674</v>
      </c>
      <c r="J182" s="231">
        <v>455.33333333333337</v>
      </c>
      <c r="K182" s="230">
        <v>447</v>
      </c>
      <c r="L182" s="230">
        <v>437.5</v>
      </c>
      <c r="M182" s="230">
        <v>1.38767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1307.25</v>
      </c>
      <c r="D183" s="231">
        <v>1300.7166666666667</v>
      </c>
      <c r="E183" s="231">
        <v>1286.5333333333333</v>
      </c>
      <c r="F183" s="231">
        <v>1265.8166666666666</v>
      </c>
      <c r="G183" s="231">
        <v>1251.6333333333332</v>
      </c>
      <c r="H183" s="231">
        <v>1321.4333333333334</v>
      </c>
      <c r="I183" s="231">
        <v>1335.6166666666668</v>
      </c>
      <c r="J183" s="231">
        <v>1356.3333333333335</v>
      </c>
      <c r="K183" s="230">
        <v>1314.9</v>
      </c>
      <c r="L183" s="230">
        <v>1280</v>
      </c>
      <c r="M183" s="230">
        <v>9.0859199999999998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300.7</v>
      </c>
      <c r="D184" s="231">
        <v>298.84999999999997</v>
      </c>
      <c r="E184" s="231">
        <v>296.09999999999991</v>
      </c>
      <c r="F184" s="231">
        <v>291.49999999999994</v>
      </c>
      <c r="G184" s="231">
        <v>288.74999999999989</v>
      </c>
      <c r="H184" s="231">
        <v>303.44999999999993</v>
      </c>
      <c r="I184" s="231">
        <v>306.20000000000005</v>
      </c>
      <c r="J184" s="231">
        <v>310.79999999999995</v>
      </c>
      <c r="K184" s="230">
        <v>301.60000000000002</v>
      </c>
      <c r="L184" s="230">
        <v>294.25</v>
      </c>
      <c r="M184" s="230">
        <v>5.8759300000000003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286.14999999999998</v>
      </c>
      <c r="D185" s="231">
        <v>281.58333333333331</v>
      </c>
      <c r="E185" s="231">
        <v>274.46666666666664</v>
      </c>
      <c r="F185" s="231">
        <v>262.7833333333333</v>
      </c>
      <c r="G185" s="231">
        <v>255.66666666666663</v>
      </c>
      <c r="H185" s="231">
        <v>293.26666666666665</v>
      </c>
      <c r="I185" s="231">
        <v>300.38333333333333</v>
      </c>
      <c r="J185" s="231">
        <v>312.06666666666666</v>
      </c>
      <c r="K185" s="230">
        <v>288.7</v>
      </c>
      <c r="L185" s="230">
        <v>269.89999999999998</v>
      </c>
      <c r="M185" s="230">
        <v>59.16901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1704.95</v>
      </c>
      <c r="D186" s="231">
        <v>1713.0500000000002</v>
      </c>
      <c r="E186" s="231">
        <v>1690.4500000000003</v>
      </c>
      <c r="F186" s="231">
        <v>1675.95</v>
      </c>
      <c r="G186" s="231">
        <v>1653.3500000000001</v>
      </c>
      <c r="H186" s="231">
        <v>1727.5500000000004</v>
      </c>
      <c r="I186" s="231">
        <v>1750.1500000000003</v>
      </c>
      <c r="J186" s="231">
        <v>1764.6500000000005</v>
      </c>
      <c r="K186" s="230">
        <v>1735.65</v>
      </c>
      <c r="L186" s="230">
        <v>1698.55</v>
      </c>
      <c r="M186" s="230">
        <v>3.3140399999999999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657.1</v>
      </c>
      <c r="D187" s="231">
        <v>647.88333333333333</v>
      </c>
      <c r="E187" s="231">
        <v>634.76666666666665</v>
      </c>
      <c r="F187" s="231">
        <v>612.43333333333328</v>
      </c>
      <c r="G187" s="231">
        <v>599.31666666666661</v>
      </c>
      <c r="H187" s="231">
        <v>670.2166666666667</v>
      </c>
      <c r="I187" s="231">
        <v>683.33333333333326</v>
      </c>
      <c r="J187" s="231">
        <v>705.66666666666674</v>
      </c>
      <c r="K187" s="230">
        <v>661</v>
      </c>
      <c r="L187" s="230">
        <v>625.54999999999995</v>
      </c>
      <c r="M187" s="230">
        <v>3.0508600000000001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274.05</v>
      </c>
      <c r="D188" s="231">
        <v>273.83333333333331</v>
      </c>
      <c r="E188" s="231">
        <v>269.71666666666664</v>
      </c>
      <c r="F188" s="231">
        <v>265.38333333333333</v>
      </c>
      <c r="G188" s="231">
        <v>261.26666666666665</v>
      </c>
      <c r="H188" s="231">
        <v>278.16666666666663</v>
      </c>
      <c r="I188" s="231">
        <v>282.2833333333333</v>
      </c>
      <c r="J188" s="231">
        <v>286.61666666666662</v>
      </c>
      <c r="K188" s="230">
        <v>277.95</v>
      </c>
      <c r="L188" s="230">
        <v>269.5</v>
      </c>
      <c r="M188" s="230">
        <v>11.689769999999999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1861.6</v>
      </c>
      <c r="D189" s="231">
        <v>1874.5166666666667</v>
      </c>
      <c r="E189" s="231">
        <v>1842.0833333333333</v>
      </c>
      <c r="F189" s="231">
        <v>1822.5666666666666</v>
      </c>
      <c r="G189" s="231">
        <v>1790.1333333333332</v>
      </c>
      <c r="H189" s="231">
        <v>1894.0333333333333</v>
      </c>
      <c r="I189" s="231">
        <v>1926.4666666666667</v>
      </c>
      <c r="J189" s="231">
        <v>1945.9833333333333</v>
      </c>
      <c r="K189" s="230">
        <v>1906.95</v>
      </c>
      <c r="L189" s="230">
        <v>1855</v>
      </c>
      <c r="M189" s="230">
        <v>0.20571999999999999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638.95000000000005</v>
      </c>
      <c r="D190" s="231">
        <v>645.41666666666663</v>
      </c>
      <c r="E190" s="231">
        <v>629.88333333333321</v>
      </c>
      <c r="F190" s="231">
        <v>620.81666666666661</v>
      </c>
      <c r="G190" s="231">
        <v>605.28333333333319</v>
      </c>
      <c r="H190" s="231">
        <v>654.48333333333323</v>
      </c>
      <c r="I190" s="231">
        <v>670.01666666666677</v>
      </c>
      <c r="J190" s="231">
        <v>679.08333333333326</v>
      </c>
      <c r="K190" s="230">
        <v>660.95</v>
      </c>
      <c r="L190" s="230">
        <v>636.35</v>
      </c>
      <c r="M190" s="230">
        <v>0.97850000000000004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279.55</v>
      </c>
      <c r="D191" s="231">
        <v>281.00000000000006</v>
      </c>
      <c r="E191" s="231">
        <v>274.65000000000009</v>
      </c>
      <c r="F191" s="231">
        <v>269.75000000000006</v>
      </c>
      <c r="G191" s="231">
        <v>263.40000000000009</v>
      </c>
      <c r="H191" s="231">
        <v>285.90000000000009</v>
      </c>
      <c r="I191" s="231">
        <v>292.25000000000011</v>
      </c>
      <c r="J191" s="231">
        <v>297.15000000000009</v>
      </c>
      <c r="K191" s="230">
        <v>287.35000000000002</v>
      </c>
      <c r="L191" s="230">
        <v>276.10000000000002</v>
      </c>
      <c r="M191" s="230">
        <v>9.5094700000000003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3233.9</v>
      </c>
      <c r="D192" s="231">
        <v>3229.5666666666671</v>
      </c>
      <c r="E192" s="231">
        <v>3172.3333333333339</v>
      </c>
      <c r="F192" s="231">
        <v>3110.7666666666669</v>
      </c>
      <c r="G192" s="231">
        <v>3053.5333333333338</v>
      </c>
      <c r="H192" s="231">
        <v>3291.1333333333341</v>
      </c>
      <c r="I192" s="231">
        <v>3348.3666666666668</v>
      </c>
      <c r="J192" s="231">
        <v>3409.9333333333343</v>
      </c>
      <c r="K192" s="230">
        <v>3286.8</v>
      </c>
      <c r="L192" s="230">
        <v>3168</v>
      </c>
      <c r="M192" s="230">
        <v>1.0680700000000001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469.15</v>
      </c>
      <c r="D193" s="231">
        <v>471.41666666666669</v>
      </c>
      <c r="E193" s="231">
        <v>465.18333333333339</v>
      </c>
      <c r="F193" s="231">
        <v>461.2166666666667</v>
      </c>
      <c r="G193" s="231">
        <v>454.98333333333341</v>
      </c>
      <c r="H193" s="231">
        <v>475.38333333333338</v>
      </c>
      <c r="I193" s="231">
        <v>481.61666666666662</v>
      </c>
      <c r="J193" s="231">
        <v>485.58333333333337</v>
      </c>
      <c r="K193" s="230">
        <v>477.65</v>
      </c>
      <c r="L193" s="230">
        <v>467.45</v>
      </c>
      <c r="M193" s="230">
        <v>9.0086700000000004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542.65</v>
      </c>
      <c r="D194" s="231">
        <v>542.74999999999989</v>
      </c>
      <c r="E194" s="231">
        <v>537.94999999999982</v>
      </c>
      <c r="F194" s="231">
        <v>533.24999999999989</v>
      </c>
      <c r="G194" s="231">
        <v>528.44999999999982</v>
      </c>
      <c r="H194" s="231">
        <v>547.44999999999982</v>
      </c>
      <c r="I194" s="231">
        <v>552.24999999999977</v>
      </c>
      <c r="J194" s="231">
        <v>556.94999999999982</v>
      </c>
      <c r="K194" s="230">
        <v>547.54999999999995</v>
      </c>
      <c r="L194" s="230">
        <v>538.04999999999995</v>
      </c>
      <c r="M194" s="230">
        <v>5.2733699999999999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107.25</v>
      </c>
      <c r="D195" s="231">
        <v>107.7</v>
      </c>
      <c r="E195" s="231">
        <v>105.60000000000001</v>
      </c>
      <c r="F195" s="231">
        <v>103.95</v>
      </c>
      <c r="G195" s="231">
        <v>101.85000000000001</v>
      </c>
      <c r="H195" s="231">
        <v>109.35000000000001</v>
      </c>
      <c r="I195" s="231">
        <v>111.45</v>
      </c>
      <c r="J195" s="231">
        <v>113.10000000000001</v>
      </c>
      <c r="K195" s="230">
        <v>109.8</v>
      </c>
      <c r="L195" s="230">
        <v>106.05</v>
      </c>
      <c r="M195" s="230">
        <v>12.54884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125.65</v>
      </c>
      <c r="D196" s="231">
        <v>126.08333333333333</v>
      </c>
      <c r="E196" s="231">
        <v>124.66666666666666</v>
      </c>
      <c r="F196" s="231">
        <v>123.68333333333332</v>
      </c>
      <c r="G196" s="231">
        <v>122.26666666666665</v>
      </c>
      <c r="H196" s="231">
        <v>127.06666666666666</v>
      </c>
      <c r="I196" s="231">
        <v>128.48333333333332</v>
      </c>
      <c r="J196" s="231">
        <v>129.46666666666667</v>
      </c>
      <c r="K196" s="230">
        <v>127.5</v>
      </c>
      <c r="L196" s="230">
        <v>125.1</v>
      </c>
      <c r="M196" s="230">
        <v>7.7449399999999997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265.75</v>
      </c>
      <c r="D197" s="231">
        <v>267.2</v>
      </c>
      <c r="E197" s="231">
        <v>263.54999999999995</v>
      </c>
      <c r="F197" s="231">
        <v>261.34999999999997</v>
      </c>
      <c r="G197" s="231">
        <v>257.69999999999993</v>
      </c>
      <c r="H197" s="231">
        <v>269.39999999999998</v>
      </c>
      <c r="I197" s="231">
        <v>273.04999999999995</v>
      </c>
      <c r="J197" s="231">
        <v>275.25</v>
      </c>
      <c r="K197" s="230">
        <v>270.85000000000002</v>
      </c>
      <c r="L197" s="230">
        <v>265</v>
      </c>
      <c r="M197" s="230">
        <v>4.2461200000000003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1053.45</v>
      </c>
      <c r="D198" s="231">
        <v>1048.2666666666667</v>
      </c>
      <c r="E198" s="231">
        <v>1032.5833333333333</v>
      </c>
      <c r="F198" s="231">
        <v>1011.7166666666667</v>
      </c>
      <c r="G198" s="231">
        <v>996.0333333333333</v>
      </c>
      <c r="H198" s="231">
        <v>1069.1333333333332</v>
      </c>
      <c r="I198" s="231">
        <v>1084.8166666666666</v>
      </c>
      <c r="J198" s="231">
        <v>1105.6833333333332</v>
      </c>
      <c r="K198" s="230">
        <v>1063.95</v>
      </c>
      <c r="L198" s="230">
        <v>1027.4000000000001</v>
      </c>
      <c r="M198" s="230">
        <v>4.7149200000000002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1063.8499999999999</v>
      </c>
      <c r="D199" s="231">
        <v>1058.4833333333333</v>
      </c>
      <c r="E199" s="231">
        <v>1050.5666666666666</v>
      </c>
      <c r="F199" s="231">
        <v>1037.2833333333333</v>
      </c>
      <c r="G199" s="231">
        <v>1029.3666666666666</v>
      </c>
      <c r="H199" s="231">
        <v>1071.7666666666667</v>
      </c>
      <c r="I199" s="231">
        <v>1079.6833333333332</v>
      </c>
      <c r="J199" s="231">
        <v>1092.9666666666667</v>
      </c>
      <c r="K199" s="230">
        <v>1066.4000000000001</v>
      </c>
      <c r="L199" s="230">
        <v>1045.2</v>
      </c>
      <c r="M199" s="230">
        <v>36.864040000000003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1810.85</v>
      </c>
      <c r="D200" s="231">
        <v>1809.5333333333335</v>
      </c>
      <c r="E200" s="231">
        <v>1797.416666666667</v>
      </c>
      <c r="F200" s="231">
        <v>1783.9833333333333</v>
      </c>
      <c r="G200" s="231">
        <v>1771.8666666666668</v>
      </c>
      <c r="H200" s="231">
        <v>1822.9666666666672</v>
      </c>
      <c r="I200" s="231">
        <v>1835.0833333333335</v>
      </c>
      <c r="J200" s="231">
        <v>1848.5166666666673</v>
      </c>
      <c r="K200" s="230">
        <v>1821.65</v>
      </c>
      <c r="L200" s="230">
        <v>1796.1</v>
      </c>
      <c r="M200" s="230">
        <v>5.9058400000000004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1659.6</v>
      </c>
      <c r="D201" s="231">
        <v>1664.4166666666667</v>
      </c>
      <c r="E201" s="231">
        <v>1651.5833333333335</v>
      </c>
      <c r="F201" s="231">
        <v>1643.5666666666668</v>
      </c>
      <c r="G201" s="231">
        <v>1630.7333333333336</v>
      </c>
      <c r="H201" s="231">
        <v>1672.4333333333334</v>
      </c>
      <c r="I201" s="231">
        <v>1685.2666666666669</v>
      </c>
      <c r="J201" s="231">
        <v>1693.2833333333333</v>
      </c>
      <c r="K201" s="230">
        <v>1677.25</v>
      </c>
      <c r="L201" s="230">
        <v>1656.4</v>
      </c>
      <c r="M201" s="230">
        <v>148.18612999999999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532.29999999999995</v>
      </c>
      <c r="D202" s="231">
        <v>533.93333333333328</v>
      </c>
      <c r="E202" s="231">
        <v>527.86666666666656</v>
      </c>
      <c r="F202" s="231">
        <v>523.43333333333328</v>
      </c>
      <c r="G202" s="231">
        <v>517.36666666666656</v>
      </c>
      <c r="H202" s="231">
        <v>538.36666666666656</v>
      </c>
      <c r="I202" s="231">
        <v>544.43333333333339</v>
      </c>
      <c r="J202" s="231">
        <v>548.86666666666656</v>
      </c>
      <c r="K202" s="230">
        <v>540</v>
      </c>
      <c r="L202" s="230">
        <v>529.5</v>
      </c>
      <c r="M202" s="230">
        <v>25.1402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62.4</v>
      </c>
      <c r="D203" s="231">
        <v>62.783333333333331</v>
      </c>
      <c r="E203" s="231">
        <v>61.716666666666661</v>
      </c>
      <c r="F203" s="231">
        <v>61.033333333333331</v>
      </c>
      <c r="G203" s="231">
        <v>59.966666666666661</v>
      </c>
      <c r="H203" s="231">
        <v>63.466666666666661</v>
      </c>
      <c r="I203" s="231">
        <v>64.533333333333331</v>
      </c>
      <c r="J203" s="231">
        <v>65.216666666666669</v>
      </c>
      <c r="K203" s="230">
        <v>63.85</v>
      </c>
      <c r="L203" s="230">
        <v>62.1</v>
      </c>
      <c r="M203" s="230">
        <v>27.326049999999999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588.29999999999995</v>
      </c>
      <c r="D204" s="231">
        <v>592.66666666666663</v>
      </c>
      <c r="E204" s="231">
        <v>576.5333333333333</v>
      </c>
      <c r="F204" s="231">
        <v>564.76666666666665</v>
      </c>
      <c r="G204" s="231">
        <v>548.63333333333333</v>
      </c>
      <c r="H204" s="231">
        <v>604.43333333333328</v>
      </c>
      <c r="I204" s="231">
        <v>620.56666666666672</v>
      </c>
      <c r="J204" s="231">
        <v>632.33333333333326</v>
      </c>
      <c r="K204" s="230">
        <v>608.79999999999995</v>
      </c>
      <c r="L204" s="230">
        <v>580.9</v>
      </c>
      <c r="M204" s="230">
        <v>2.6872600000000002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800.8</v>
      </c>
      <c r="D205" s="231">
        <v>801.55000000000007</v>
      </c>
      <c r="E205" s="231">
        <v>796.25000000000011</v>
      </c>
      <c r="F205" s="231">
        <v>791.7</v>
      </c>
      <c r="G205" s="231">
        <v>786.40000000000009</v>
      </c>
      <c r="H205" s="231">
        <v>806.10000000000014</v>
      </c>
      <c r="I205" s="231">
        <v>811.40000000000009</v>
      </c>
      <c r="J205" s="231">
        <v>815.95000000000016</v>
      </c>
      <c r="K205" s="230">
        <v>806.85</v>
      </c>
      <c r="L205" s="230">
        <v>797</v>
      </c>
      <c r="M205" s="230">
        <v>1.10945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845.25</v>
      </c>
      <c r="D206" s="231">
        <v>846.06666666666661</v>
      </c>
      <c r="E206" s="231">
        <v>842.08333333333326</v>
      </c>
      <c r="F206" s="231">
        <v>838.91666666666663</v>
      </c>
      <c r="G206" s="231">
        <v>834.93333333333328</v>
      </c>
      <c r="H206" s="231">
        <v>849.23333333333323</v>
      </c>
      <c r="I206" s="231">
        <v>853.21666666666658</v>
      </c>
      <c r="J206" s="231">
        <v>856.38333333333321</v>
      </c>
      <c r="K206" s="230">
        <v>850.05</v>
      </c>
      <c r="L206" s="230">
        <v>842.9</v>
      </c>
      <c r="M206" s="230">
        <v>3.9550000000000002E-2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1210</v>
      </c>
      <c r="D207" s="231">
        <v>1212.8666666666666</v>
      </c>
      <c r="E207" s="231">
        <v>1202.8833333333332</v>
      </c>
      <c r="F207" s="231">
        <v>1195.7666666666667</v>
      </c>
      <c r="G207" s="231">
        <v>1185.7833333333333</v>
      </c>
      <c r="H207" s="231">
        <v>1219.9833333333331</v>
      </c>
      <c r="I207" s="231">
        <v>1229.9666666666662</v>
      </c>
      <c r="J207" s="231">
        <v>1237.083333333333</v>
      </c>
      <c r="K207" s="230">
        <v>1222.8499999999999</v>
      </c>
      <c r="L207" s="230">
        <v>1205.75</v>
      </c>
      <c r="M207" s="230">
        <v>7.9919200000000004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2439.6999999999998</v>
      </c>
      <c r="D208" s="231">
        <v>2446.5499999999997</v>
      </c>
      <c r="E208" s="231">
        <v>2418.1499999999996</v>
      </c>
      <c r="F208" s="231">
        <v>2396.6</v>
      </c>
      <c r="G208" s="231">
        <v>2368.1999999999998</v>
      </c>
      <c r="H208" s="231">
        <v>2468.0999999999995</v>
      </c>
      <c r="I208" s="231">
        <v>2496.5</v>
      </c>
      <c r="J208" s="231">
        <v>2518.0499999999993</v>
      </c>
      <c r="K208" s="230">
        <v>2474.9499999999998</v>
      </c>
      <c r="L208" s="230">
        <v>2425</v>
      </c>
      <c r="M208" s="230">
        <v>3.9738099999999998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294.89999999999998</v>
      </c>
      <c r="D209" s="231">
        <v>296.13333333333333</v>
      </c>
      <c r="E209" s="231">
        <v>292.26666666666665</v>
      </c>
      <c r="F209" s="231">
        <v>289.63333333333333</v>
      </c>
      <c r="G209" s="231">
        <v>285.76666666666665</v>
      </c>
      <c r="H209" s="231">
        <v>298.76666666666665</v>
      </c>
      <c r="I209" s="231">
        <v>302.63333333333333</v>
      </c>
      <c r="J209" s="231">
        <v>305.26666666666665</v>
      </c>
      <c r="K209" s="230">
        <v>300</v>
      </c>
      <c r="L209" s="230">
        <v>293.5</v>
      </c>
      <c r="M209" s="230">
        <v>2.5980400000000001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431.55</v>
      </c>
      <c r="D210" s="231">
        <v>430.81666666666661</v>
      </c>
      <c r="E210" s="231">
        <v>428.63333333333321</v>
      </c>
      <c r="F210" s="231">
        <v>425.71666666666658</v>
      </c>
      <c r="G210" s="231">
        <v>423.53333333333319</v>
      </c>
      <c r="H210" s="231">
        <v>433.73333333333323</v>
      </c>
      <c r="I210" s="231">
        <v>435.91666666666663</v>
      </c>
      <c r="J210" s="231">
        <v>438.83333333333326</v>
      </c>
      <c r="K210" s="230">
        <v>433</v>
      </c>
      <c r="L210" s="230">
        <v>427.9</v>
      </c>
      <c r="M210" s="230">
        <v>48.660679999999999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1029.5999999999999</v>
      </c>
      <c r="D211" s="231">
        <v>1033.1000000000001</v>
      </c>
      <c r="E211" s="231">
        <v>1022.5500000000002</v>
      </c>
      <c r="F211" s="231">
        <v>1015.5</v>
      </c>
      <c r="G211" s="231">
        <v>1004.95</v>
      </c>
      <c r="H211" s="231">
        <v>1040.1500000000003</v>
      </c>
      <c r="I211" s="231">
        <v>1050.7</v>
      </c>
      <c r="J211" s="231">
        <v>1057.7500000000005</v>
      </c>
      <c r="K211" s="230">
        <v>1043.6500000000001</v>
      </c>
      <c r="L211" s="230">
        <v>1026.05</v>
      </c>
      <c r="M211" s="230">
        <v>0.17363000000000001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2829.15</v>
      </c>
      <c r="D212" s="231">
        <v>2831.3666666666668</v>
      </c>
      <c r="E212" s="231">
        <v>2807.7833333333338</v>
      </c>
      <c r="F212" s="231">
        <v>2786.416666666667</v>
      </c>
      <c r="G212" s="231">
        <v>2762.8333333333339</v>
      </c>
      <c r="H212" s="231">
        <v>2852.7333333333336</v>
      </c>
      <c r="I212" s="231">
        <v>2876.3166666666666</v>
      </c>
      <c r="J212" s="231">
        <v>2897.6833333333334</v>
      </c>
      <c r="K212" s="230">
        <v>2854.95</v>
      </c>
      <c r="L212" s="230">
        <v>2810</v>
      </c>
      <c r="M212" s="230">
        <v>5.1971600000000002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101.15</v>
      </c>
      <c r="D213" s="231">
        <v>101.48333333333333</v>
      </c>
      <c r="E213" s="231">
        <v>100.16666666666667</v>
      </c>
      <c r="F213" s="231">
        <v>99.183333333333337</v>
      </c>
      <c r="G213" s="231">
        <v>97.866666666666674</v>
      </c>
      <c r="H213" s="231">
        <v>102.46666666666667</v>
      </c>
      <c r="I213" s="231">
        <v>103.78333333333333</v>
      </c>
      <c r="J213" s="231">
        <v>104.76666666666667</v>
      </c>
      <c r="K213" s="230">
        <v>102.8</v>
      </c>
      <c r="L213" s="230">
        <v>100.5</v>
      </c>
      <c r="M213" s="230">
        <v>17.164490000000001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228.6</v>
      </c>
      <c r="D214" s="231">
        <v>228.13333333333333</v>
      </c>
      <c r="E214" s="231">
        <v>227.41666666666666</v>
      </c>
      <c r="F214" s="231">
        <v>226.23333333333332</v>
      </c>
      <c r="G214" s="231">
        <v>225.51666666666665</v>
      </c>
      <c r="H214" s="231">
        <v>229.31666666666666</v>
      </c>
      <c r="I214" s="231">
        <v>230.03333333333336</v>
      </c>
      <c r="J214" s="231">
        <v>231.21666666666667</v>
      </c>
      <c r="K214" s="230">
        <v>228.85</v>
      </c>
      <c r="L214" s="230">
        <v>226.95</v>
      </c>
      <c r="M214" s="230">
        <v>13.04569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2541.0500000000002</v>
      </c>
      <c r="D215" s="231">
        <v>2543.6833333333334</v>
      </c>
      <c r="E215" s="231">
        <v>2527.3666666666668</v>
      </c>
      <c r="F215" s="231">
        <v>2513.6833333333334</v>
      </c>
      <c r="G215" s="231">
        <v>2497.3666666666668</v>
      </c>
      <c r="H215" s="231">
        <v>2557.3666666666668</v>
      </c>
      <c r="I215" s="231">
        <v>2573.6833333333334</v>
      </c>
      <c r="J215" s="231">
        <v>2587.3666666666668</v>
      </c>
      <c r="K215" s="230">
        <v>2560</v>
      </c>
      <c r="L215" s="230">
        <v>2530</v>
      </c>
      <c r="M215" s="230">
        <v>14.747859999999999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323.3</v>
      </c>
      <c r="D216" s="231">
        <v>322.40000000000003</v>
      </c>
      <c r="E216" s="231">
        <v>319.90000000000009</v>
      </c>
      <c r="F216" s="231">
        <v>316.50000000000006</v>
      </c>
      <c r="G216" s="231">
        <v>314.00000000000011</v>
      </c>
      <c r="H216" s="231">
        <v>325.80000000000007</v>
      </c>
      <c r="I216" s="231">
        <v>328.29999999999995</v>
      </c>
      <c r="J216" s="231">
        <v>331.70000000000005</v>
      </c>
      <c r="K216" s="230">
        <v>324.89999999999998</v>
      </c>
      <c r="L216" s="230">
        <v>319</v>
      </c>
      <c r="M216" s="230">
        <v>11.299899999999999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3081.3</v>
      </c>
      <c r="D217" s="231">
        <v>3090.4166666666665</v>
      </c>
      <c r="E217" s="231">
        <v>3060.8833333333332</v>
      </c>
      <c r="F217" s="231">
        <v>3040.4666666666667</v>
      </c>
      <c r="G217" s="231">
        <v>3010.9333333333334</v>
      </c>
      <c r="H217" s="231">
        <v>3110.833333333333</v>
      </c>
      <c r="I217" s="231">
        <v>3140.3666666666668</v>
      </c>
      <c r="J217" s="231">
        <v>3160.7833333333328</v>
      </c>
      <c r="K217" s="230">
        <v>3119.95</v>
      </c>
      <c r="L217" s="230">
        <v>3070</v>
      </c>
      <c r="M217" s="230">
        <v>0.10754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729.35</v>
      </c>
      <c r="D218" s="231">
        <v>729.44999999999993</v>
      </c>
      <c r="E218" s="231">
        <v>719.89999999999986</v>
      </c>
      <c r="F218" s="231">
        <v>710.44999999999993</v>
      </c>
      <c r="G218" s="231">
        <v>700.89999999999986</v>
      </c>
      <c r="H218" s="231">
        <v>738.89999999999986</v>
      </c>
      <c r="I218" s="231">
        <v>748.44999999999982</v>
      </c>
      <c r="J218" s="231">
        <v>757.89999999999986</v>
      </c>
      <c r="K218" s="230">
        <v>739</v>
      </c>
      <c r="L218" s="230">
        <v>720</v>
      </c>
      <c r="M218" s="230">
        <v>4.91751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35808.699999999997</v>
      </c>
      <c r="D219" s="231">
        <v>35973.183333333334</v>
      </c>
      <c r="E219" s="231">
        <v>35585.566666666666</v>
      </c>
      <c r="F219" s="231">
        <v>35362.433333333334</v>
      </c>
      <c r="G219" s="231">
        <v>34974.816666666666</v>
      </c>
      <c r="H219" s="231">
        <v>36196.316666666666</v>
      </c>
      <c r="I219" s="231">
        <v>36583.933333333334</v>
      </c>
      <c r="J219" s="231">
        <v>36807.066666666666</v>
      </c>
      <c r="K219" s="230">
        <v>36360.800000000003</v>
      </c>
      <c r="L219" s="230">
        <v>35750.050000000003</v>
      </c>
      <c r="M219" s="230">
        <v>0.10310999999999999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45.45</v>
      </c>
      <c r="D220" s="231">
        <v>45.416666666666664</v>
      </c>
      <c r="E220" s="231">
        <v>45.033333333333331</v>
      </c>
      <c r="F220" s="231">
        <v>44.616666666666667</v>
      </c>
      <c r="G220" s="231">
        <v>44.233333333333334</v>
      </c>
      <c r="H220" s="231">
        <v>45.833333333333329</v>
      </c>
      <c r="I220" s="231">
        <v>46.216666666666669</v>
      </c>
      <c r="J220" s="231">
        <v>46.633333333333326</v>
      </c>
      <c r="K220" s="230">
        <v>45.8</v>
      </c>
      <c r="L220" s="230">
        <v>45</v>
      </c>
      <c r="M220" s="230">
        <v>23.279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2723.7</v>
      </c>
      <c r="D221" s="231">
        <v>2732.3333333333335</v>
      </c>
      <c r="E221" s="231">
        <v>2709.9666666666672</v>
      </c>
      <c r="F221" s="231">
        <v>2696.2333333333336</v>
      </c>
      <c r="G221" s="231">
        <v>2673.8666666666672</v>
      </c>
      <c r="H221" s="231">
        <v>2746.0666666666671</v>
      </c>
      <c r="I221" s="231">
        <v>2768.4333333333329</v>
      </c>
      <c r="J221" s="231">
        <v>2782.166666666667</v>
      </c>
      <c r="K221" s="230">
        <v>2754.7</v>
      </c>
      <c r="L221" s="230">
        <v>2718.6</v>
      </c>
      <c r="M221" s="230">
        <v>58.507689999999997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896.85</v>
      </c>
      <c r="D222" s="231">
        <v>899.63333333333333</v>
      </c>
      <c r="E222" s="231">
        <v>891.31666666666661</v>
      </c>
      <c r="F222" s="231">
        <v>885.7833333333333</v>
      </c>
      <c r="G222" s="231">
        <v>877.46666666666658</v>
      </c>
      <c r="H222" s="231">
        <v>905.16666666666663</v>
      </c>
      <c r="I222" s="231">
        <v>913.48333333333346</v>
      </c>
      <c r="J222" s="231">
        <v>919.01666666666665</v>
      </c>
      <c r="K222" s="230">
        <v>907.95</v>
      </c>
      <c r="L222" s="230">
        <v>894.1</v>
      </c>
      <c r="M222" s="230">
        <v>266.99378999999999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1130.75</v>
      </c>
      <c r="D223" s="231">
        <v>1120.75</v>
      </c>
      <c r="E223" s="231">
        <v>1103.55</v>
      </c>
      <c r="F223" s="231">
        <v>1076.3499999999999</v>
      </c>
      <c r="G223" s="231">
        <v>1059.1499999999999</v>
      </c>
      <c r="H223" s="231">
        <v>1147.95</v>
      </c>
      <c r="I223" s="231">
        <v>1165.1499999999999</v>
      </c>
      <c r="J223" s="231">
        <v>1192.3500000000001</v>
      </c>
      <c r="K223" s="230">
        <v>1137.95</v>
      </c>
      <c r="L223" s="230">
        <v>1093.55</v>
      </c>
      <c r="M223" s="230">
        <v>8.7224400000000006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449.9</v>
      </c>
      <c r="D224" s="231">
        <v>449.81666666666661</v>
      </c>
      <c r="E224" s="231">
        <v>446.93333333333322</v>
      </c>
      <c r="F224" s="231">
        <v>443.96666666666664</v>
      </c>
      <c r="G224" s="231">
        <v>441.08333333333326</v>
      </c>
      <c r="H224" s="231">
        <v>452.78333333333319</v>
      </c>
      <c r="I224" s="231">
        <v>455.66666666666663</v>
      </c>
      <c r="J224" s="231">
        <v>458.63333333333316</v>
      </c>
      <c r="K224" s="230">
        <v>452.7</v>
      </c>
      <c r="L224" s="230">
        <v>446.85</v>
      </c>
      <c r="M224" s="230">
        <v>18.743010000000002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465.1</v>
      </c>
      <c r="D225" s="231">
        <v>465.4666666666667</v>
      </c>
      <c r="E225" s="231">
        <v>458.93333333333339</v>
      </c>
      <c r="F225" s="231">
        <v>452.76666666666671</v>
      </c>
      <c r="G225" s="231">
        <v>446.23333333333341</v>
      </c>
      <c r="H225" s="231">
        <v>471.63333333333338</v>
      </c>
      <c r="I225" s="231">
        <v>478.16666666666669</v>
      </c>
      <c r="J225" s="231">
        <v>484.33333333333337</v>
      </c>
      <c r="K225" s="230">
        <v>472</v>
      </c>
      <c r="L225" s="230">
        <v>459.3</v>
      </c>
      <c r="M225" s="230">
        <v>1.93479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53.2</v>
      </c>
      <c r="D226" s="231">
        <v>52.766666666666673</v>
      </c>
      <c r="E226" s="231">
        <v>51.833333333333343</v>
      </c>
      <c r="F226" s="231">
        <v>50.466666666666669</v>
      </c>
      <c r="G226" s="231">
        <v>49.533333333333339</v>
      </c>
      <c r="H226" s="231">
        <v>54.133333333333347</v>
      </c>
      <c r="I226" s="231">
        <v>55.06666666666667</v>
      </c>
      <c r="J226" s="231">
        <v>56.433333333333351</v>
      </c>
      <c r="K226" s="230">
        <v>53.7</v>
      </c>
      <c r="L226" s="230">
        <v>51.4</v>
      </c>
      <c r="M226" s="230">
        <v>146.07374999999999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56.5</v>
      </c>
      <c r="D227" s="231">
        <v>56.283333333333331</v>
      </c>
      <c r="E227" s="231">
        <v>55.316666666666663</v>
      </c>
      <c r="F227" s="231">
        <v>54.133333333333333</v>
      </c>
      <c r="G227" s="231">
        <v>53.166666666666664</v>
      </c>
      <c r="H227" s="231">
        <v>57.466666666666661</v>
      </c>
      <c r="I227" s="231">
        <v>58.43333333333333</v>
      </c>
      <c r="J227" s="231">
        <v>59.61666666666666</v>
      </c>
      <c r="K227" s="230">
        <v>57.25</v>
      </c>
      <c r="L227" s="230">
        <v>55.1</v>
      </c>
      <c r="M227" s="230">
        <v>405.65647000000001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80.349999999999994</v>
      </c>
      <c r="D228" s="231">
        <v>80.183333333333337</v>
      </c>
      <c r="E228" s="231">
        <v>78.416666666666671</v>
      </c>
      <c r="F228" s="231">
        <v>76.483333333333334</v>
      </c>
      <c r="G228" s="231">
        <v>74.716666666666669</v>
      </c>
      <c r="H228" s="231">
        <v>82.116666666666674</v>
      </c>
      <c r="I228" s="231">
        <v>83.883333333333326</v>
      </c>
      <c r="J228" s="231">
        <v>85.816666666666677</v>
      </c>
      <c r="K228" s="230">
        <v>81.95</v>
      </c>
      <c r="L228" s="230">
        <v>78.25</v>
      </c>
      <c r="M228" s="230">
        <v>103.12638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816.2</v>
      </c>
      <c r="D229" s="231">
        <v>817.73333333333323</v>
      </c>
      <c r="E229" s="231">
        <v>812.21666666666647</v>
      </c>
      <c r="F229" s="231">
        <v>808.23333333333323</v>
      </c>
      <c r="G229" s="231">
        <v>802.71666666666647</v>
      </c>
      <c r="H229" s="231">
        <v>821.71666666666647</v>
      </c>
      <c r="I229" s="231">
        <v>827.23333333333312</v>
      </c>
      <c r="J229" s="231">
        <v>831.21666666666647</v>
      </c>
      <c r="K229" s="230">
        <v>823.25</v>
      </c>
      <c r="L229" s="230">
        <v>813.75</v>
      </c>
      <c r="M229" s="230">
        <v>6.6189999999999999E-2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460.85</v>
      </c>
      <c r="D230" s="231">
        <v>462.18333333333334</v>
      </c>
      <c r="E230" s="231">
        <v>453.66666666666669</v>
      </c>
      <c r="F230" s="231">
        <v>446.48333333333335</v>
      </c>
      <c r="G230" s="231">
        <v>437.9666666666667</v>
      </c>
      <c r="H230" s="231">
        <v>469.36666666666667</v>
      </c>
      <c r="I230" s="231">
        <v>477.88333333333333</v>
      </c>
      <c r="J230" s="231">
        <v>485.06666666666666</v>
      </c>
      <c r="K230" s="230">
        <v>470.7</v>
      </c>
      <c r="L230" s="230">
        <v>455</v>
      </c>
      <c r="M230" s="230">
        <v>3.51336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26.9</v>
      </c>
      <c r="D231" s="231">
        <v>26.966666666666669</v>
      </c>
      <c r="E231" s="231">
        <v>26.683333333333337</v>
      </c>
      <c r="F231" s="231">
        <v>26.466666666666669</v>
      </c>
      <c r="G231" s="231">
        <v>26.183333333333337</v>
      </c>
      <c r="H231" s="231">
        <v>27.183333333333337</v>
      </c>
      <c r="I231" s="231">
        <v>27.466666666666669</v>
      </c>
      <c r="J231" s="231">
        <v>27.683333333333337</v>
      </c>
      <c r="K231" s="230">
        <v>27.25</v>
      </c>
      <c r="L231" s="230">
        <v>26.75</v>
      </c>
      <c r="M231" s="230">
        <v>43.031649999999999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398.5</v>
      </c>
      <c r="D232" s="231">
        <v>399.16666666666669</v>
      </c>
      <c r="E232" s="231">
        <v>396.33333333333337</v>
      </c>
      <c r="F232" s="231">
        <v>394.16666666666669</v>
      </c>
      <c r="G232" s="231">
        <v>391.33333333333337</v>
      </c>
      <c r="H232" s="231">
        <v>401.33333333333337</v>
      </c>
      <c r="I232" s="231">
        <v>404.16666666666674</v>
      </c>
      <c r="J232" s="231">
        <v>406.33333333333337</v>
      </c>
      <c r="K232" s="230">
        <v>402</v>
      </c>
      <c r="L232" s="230">
        <v>397</v>
      </c>
      <c r="M232" s="230">
        <v>94.94641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94.7</v>
      </c>
      <c r="D233" s="231">
        <v>95.116666666666674</v>
      </c>
      <c r="E233" s="231">
        <v>90.633333333333354</v>
      </c>
      <c r="F233" s="231">
        <v>86.566666666666677</v>
      </c>
      <c r="G233" s="231">
        <v>82.083333333333357</v>
      </c>
      <c r="H233" s="231">
        <v>99.183333333333351</v>
      </c>
      <c r="I233" s="231">
        <v>103.66666666666667</v>
      </c>
      <c r="J233" s="231">
        <v>107.73333333333335</v>
      </c>
      <c r="K233" s="230">
        <v>99.6</v>
      </c>
      <c r="L233" s="230">
        <v>91.05</v>
      </c>
      <c r="M233" s="230">
        <v>92.522840000000002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188.65</v>
      </c>
      <c r="D234" s="231">
        <v>189.9</v>
      </c>
      <c r="E234" s="231">
        <v>185.60000000000002</v>
      </c>
      <c r="F234" s="231">
        <v>182.55</v>
      </c>
      <c r="G234" s="231">
        <v>178.25000000000003</v>
      </c>
      <c r="H234" s="231">
        <v>192.95000000000002</v>
      </c>
      <c r="I234" s="231">
        <v>197.25000000000003</v>
      </c>
      <c r="J234" s="231">
        <v>200.3</v>
      </c>
      <c r="K234" s="230">
        <v>194.2</v>
      </c>
      <c r="L234" s="230">
        <v>186.85</v>
      </c>
      <c r="M234" s="230">
        <v>31.977589999999999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103.55</v>
      </c>
      <c r="D235" s="231">
        <v>103.85000000000001</v>
      </c>
      <c r="E235" s="231">
        <v>102.45000000000002</v>
      </c>
      <c r="F235" s="231">
        <v>101.35000000000001</v>
      </c>
      <c r="G235" s="231">
        <v>99.950000000000017</v>
      </c>
      <c r="H235" s="231">
        <v>104.95000000000002</v>
      </c>
      <c r="I235" s="231">
        <v>106.35000000000002</v>
      </c>
      <c r="J235" s="231">
        <v>107.45000000000002</v>
      </c>
      <c r="K235" s="230">
        <v>105.25</v>
      </c>
      <c r="L235" s="230">
        <v>102.75</v>
      </c>
      <c r="M235" s="230">
        <v>58.44097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58.2</v>
      </c>
      <c r="D236" s="231">
        <v>58</v>
      </c>
      <c r="E236" s="231">
        <v>57.1</v>
      </c>
      <c r="F236" s="231">
        <v>56</v>
      </c>
      <c r="G236" s="231">
        <v>55.1</v>
      </c>
      <c r="H236" s="231">
        <v>59.1</v>
      </c>
      <c r="I236" s="231">
        <v>60.000000000000007</v>
      </c>
      <c r="J236" s="231">
        <v>61.1</v>
      </c>
      <c r="K236" s="230">
        <v>58.9</v>
      </c>
      <c r="L236" s="230">
        <v>56.9</v>
      </c>
      <c r="M236" s="230">
        <v>91.264660000000006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5360.7</v>
      </c>
      <c r="D237" s="231">
        <v>5375.2833333333338</v>
      </c>
      <c r="E237" s="231">
        <v>5318.0666666666675</v>
      </c>
      <c r="F237" s="231">
        <v>5275.4333333333334</v>
      </c>
      <c r="G237" s="231">
        <v>5218.2166666666672</v>
      </c>
      <c r="H237" s="231">
        <v>5417.9166666666679</v>
      </c>
      <c r="I237" s="231">
        <v>5475.1333333333332</v>
      </c>
      <c r="J237" s="231">
        <v>5517.7666666666682</v>
      </c>
      <c r="K237" s="230">
        <v>5432.5</v>
      </c>
      <c r="L237" s="230">
        <v>5332.65</v>
      </c>
      <c r="M237" s="230">
        <v>0.78105999999999998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321.55</v>
      </c>
      <c r="D238" s="231">
        <v>318.08333333333331</v>
      </c>
      <c r="E238" s="231">
        <v>311.46666666666664</v>
      </c>
      <c r="F238" s="231">
        <v>301.38333333333333</v>
      </c>
      <c r="G238" s="231">
        <v>294.76666666666665</v>
      </c>
      <c r="H238" s="231">
        <v>328.16666666666663</v>
      </c>
      <c r="I238" s="231">
        <v>334.7833333333333</v>
      </c>
      <c r="J238" s="231">
        <v>344.86666666666662</v>
      </c>
      <c r="K238" s="230">
        <v>324.7</v>
      </c>
      <c r="L238" s="230">
        <v>308</v>
      </c>
      <c r="M238" s="230">
        <v>70.214770000000001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153.85</v>
      </c>
      <c r="D239" s="231">
        <v>154.56666666666666</v>
      </c>
      <c r="E239" s="231">
        <v>152.28333333333333</v>
      </c>
      <c r="F239" s="231">
        <v>150.71666666666667</v>
      </c>
      <c r="G239" s="231">
        <v>148.43333333333334</v>
      </c>
      <c r="H239" s="231">
        <v>156.13333333333333</v>
      </c>
      <c r="I239" s="231">
        <v>158.41666666666663</v>
      </c>
      <c r="J239" s="231">
        <v>159.98333333333332</v>
      </c>
      <c r="K239" s="230">
        <v>156.85</v>
      </c>
      <c r="L239" s="230">
        <v>153</v>
      </c>
      <c r="M239" s="230">
        <v>51.74823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330.4</v>
      </c>
      <c r="D240" s="231">
        <v>330.43333333333334</v>
      </c>
      <c r="E240" s="231">
        <v>326.4666666666667</v>
      </c>
      <c r="F240" s="231">
        <v>322.53333333333336</v>
      </c>
      <c r="G240" s="231">
        <v>318.56666666666672</v>
      </c>
      <c r="H240" s="231">
        <v>334.36666666666667</v>
      </c>
      <c r="I240" s="231">
        <v>338.33333333333326</v>
      </c>
      <c r="J240" s="231">
        <v>342.26666666666665</v>
      </c>
      <c r="K240" s="230">
        <v>334.4</v>
      </c>
      <c r="L240" s="230">
        <v>326.5</v>
      </c>
      <c r="M240" s="230">
        <v>27.418430000000001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78</v>
      </c>
      <c r="D241" s="231">
        <v>77.766666666666666</v>
      </c>
      <c r="E241" s="231">
        <v>77.433333333333337</v>
      </c>
      <c r="F241" s="231">
        <v>76.866666666666674</v>
      </c>
      <c r="G241" s="231">
        <v>76.533333333333346</v>
      </c>
      <c r="H241" s="231">
        <v>78.333333333333329</v>
      </c>
      <c r="I241" s="231">
        <v>78.666666666666671</v>
      </c>
      <c r="J241" s="231">
        <v>79.23333333333332</v>
      </c>
      <c r="K241" s="230">
        <v>78.099999999999994</v>
      </c>
      <c r="L241" s="230">
        <v>77.2</v>
      </c>
      <c r="M241" s="230">
        <v>50.963619999999999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24.2</v>
      </c>
      <c r="D242" s="231">
        <v>24.283333333333331</v>
      </c>
      <c r="E242" s="231">
        <v>23.816666666666663</v>
      </c>
      <c r="F242" s="231">
        <v>23.43333333333333</v>
      </c>
      <c r="G242" s="231">
        <v>22.966666666666661</v>
      </c>
      <c r="H242" s="231">
        <v>24.666666666666664</v>
      </c>
      <c r="I242" s="231">
        <v>25.133333333333333</v>
      </c>
      <c r="J242" s="231">
        <v>25.516666666666666</v>
      </c>
      <c r="K242" s="230">
        <v>24.75</v>
      </c>
      <c r="L242" s="230">
        <v>23.9</v>
      </c>
      <c r="M242" s="230">
        <v>172.56404000000001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603.54999999999995</v>
      </c>
      <c r="D243" s="231">
        <v>601.54999999999995</v>
      </c>
      <c r="E243" s="231">
        <v>598.19999999999993</v>
      </c>
      <c r="F243" s="231">
        <v>592.85</v>
      </c>
      <c r="G243" s="231">
        <v>589.5</v>
      </c>
      <c r="H243" s="231">
        <v>606.89999999999986</v>
      </c>
      <c r="I243" s="231">
        <v>610.24999999999977</v>
      </c>
      <c r="J243" s="231">
        <v>615.5999999999998</v>
      </c>
      <c r="K243" s="230">
        <v>604.9</v>
      </c>
      <c r="L243" s="230">
        <v>596.20000000000005</v>
      </c>
      <c r="M243" s="230">
        <v>12.16107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28.25</v>
      </c>
      <c r="D244" s="231">
        <v>28.133333333333336</v>
      </c>
      <c r="E244" s="231">
        <v>27.616666666666674</v>
      </c>
      <c r="F244" s="231">
        <v>26.983333333333338</v>
      </c>
      <c r="G244" s="231">
        <v>26.466666666666676</v>
      </c>
      <c r="H244" s="231">
        <v>28.766666666666673</v>
      </c>
      <c r="I244" s="231">
        <v>29.283333333333331</v>
      </c>
      <c r="J244" s="231">
        <v>29.916666666666671</v>
      </c>
      <c r="K244" s="230">
        <v>28.65</v>
      </c>
      <c r="L244" s="230">
        <v>27.5</v>
      </c>
      <c r="M244" s="230">
        <v>291.41937000000001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1072.45</v>
      </c>
      <c r="D245" s="231">
        <v>1075.0833333333333</v>
      </c>
      <c r="E245" s="231">
        <v>1055.3666666666666</v>
      </c>
      <c r="F245" s="231">
        <v>1038.2833333333333</v>
      </c>
      <c r="G245" s="231">
        <v>1018.5666666666666</v>
      </c>
      <c r="H245" s="231">
        <v>1092.1666666666665</v>
      </c>
      <c r="I245" s="231">
        <v>1111.8833333333332</v>
      </c>
      <c r="J245" s="231">
        <v>1128.9666666666665</v>
      </c>
      <c r="K245" s="230">
        <v>1094.8</v>
      </c>
      <c r="L245" s="230">
        <v>1058</v>
      </c>
      <c r="M245" s="230">
        <v>0.31141000000000002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319.25</v>
      </c>
      <c r="D246" s="231">
        <v>322.11666666666667</v>
      </c>
      <c r="E246" s="231">
        <v>315.13333333333333</v>
      </c>
      <c r="F246" s="231">
        <v>311.01666666666665</v>
      </c>
      <c r="G246" s="231">
        <v>304.0333333333333</v>
      </c>
      <c r="H246" s="231">
        <v>326.23333333333335</v>
      </c>
      <c r="I246" s="231">
        <v>333.2166666666667</v>
      </c>
      <c r="J246" s="231">
        <v>337.33333333333337</v>
      </c>
      <c r="K246" s="230">
        <v>329.1</v>
      </c>
      <c r="L246" s="230">
        <v>318</v>
      </c>
      <c r="M246" s="230">
        <v>1.20252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494.95</v>
      </c>
      <c r="D247" s="231">
        <v>495.41666666666669</v>
      </c>
      <c r="E247" s="231">
        <v>489.58333333333337</v>
      </c>
      <c r="F247" s="231">
        <v>484.2166666666667</v>
      </c>
      <c r="G247" s="231">
        <v>478.38333333333338</v>
      </c>
      <c r="H247" s="231">
        <v>500.78333333333336</v>
      </c>
      <c r="I247" s="231">
        <v>506.61666666666673</v>
      </c>
      <c r="J247" s="231">
        <v>511.98333333333335</v>
      </c>
      <c r="K247" s="230">
        <v>501.25</v>
      </c>
      <c r="L247" s="230">
        <v>490.05</v>
      </c>
      <c r="M247" s="230">
        <v>31.445599999999999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136.9</v>
      </c>
      <c r="D248" s="231">
        <v>137.45000000000002</v>
      </c>
      <c r="E248" s="231">
        <v>135.95000000000005</v>
      </c>
      <c r="F248" s="231">
        <v>135.00000000000003</v>
      </c>
      <c r="G248" s="231">
        <v>133.50000000000006</v>
      </c>
      <c r="H248" s="231">
        <v>138.40000000000003</v>
      </c>
      <c r="I248" s="231">
        <v>139.89999999999998</v>
      </c>
      <c r="J248" s="231">
        <v>140.85000000000002</v>
      </c>
      <c r="K248" s="230">
        <v>138.94999999999999</v>
      </c>
      <c r="L248" s="230">
        <v>136.5</v>
      </c>
      <c r="M248" s="230">
        <v>28.235759999999999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1146.9000000000001</v>
      </c>
      <c r="D249" s="231">
        <v>1141.1499999999999</v>
      </c>
      <c r="E249" s="231">
        <v>1132.7999999999997</v>
      </c>
      <c r="F249" s="231">
        <v>1118.6999999999998</v>
      </c>
      <c r="G249" s="231">
        <v>1110.3499999999997</v>
      </c>
      <c r="H249" s="231">
        <v>1155.2499999999998</v>
      </c>
      <c r="I249" s="231">
        <v>1163.5999999999997</v>
      </c>
      <c r="J249" s="231">
        <v>1177.6999999999998</v>
      </c>
      <c r="K249" s="230">
        <v>1149.5</v>
      </c>
      <c r="L249" s="230">
        <v>1127.05</v>
      </c>
      <c r="M249" s="230">
        <v>44.550069999999998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13.65</v>
      </c>
      <c r="D250" s="231">
        <v>13.683333333333332</v>
      </c>
      <c r="E250" s="231">
        <v>13.466666666666663</v>
      </c>
      <c r="F250" s="231">
        <v>13.283333333333331</v>
      </c>
      <c r="G250" s="231">
        <v>13.066666666666663</v>
      </c>
      <c r="H250" s="231">
        <v>13.866666666666664</v>
      </c>
      <c r="I250" s="231">
        <v>14.083333333333332</v>
      </c>
      <c r="J250" s="231">
        <v>14.266666666666664</v>
      </c>
      <c r="K250" s="230">
        <v>13.9</v>
      </c>
      <c r="L250" s="230">
        <v>13.5</v>
      </c>
      <c r="M250" s="230">
        <v>43.76932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3704.55</v>
      </c>
      <c r="D251" s="231">
        <v>3693.2333333333336</v>
      </c>
      <c r="E251" s="231">
        <v>3668.4666666666672</v>
      </c>
      <c r="F251" s="231">
        <v>3632.3833333333337</v>
      </c>
      <c r="G251" s="231">
        <v>3607.6166666666672</v>
      </c>
      <c r="H251" s="231">
        <v>3729.3166666666671</v>
      </c>
      <c r="I251" s="231">
        <v>3754.0833333333335</v>
      </c>
      <c r="J251" s="231">
        <v>3790.166666666667</v>
      </c>
      <c r="K251" s="230">
        <v>3718</v>
      </c>
      <c r="L251" s="230">
        <v>3657.15</v>
      </c>
      <c r="M251" s="230">
        <v>1.3627499999999999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1259.3499999999999</v>
      </c>
      <c r="D252" s="231">
        <v>1260.8</v>
      </c>
      <c r="E252" s="231">
        <v>1251.6499999999999</v>
      </c>
      <c r="F252" s="231">
        <v>1243.9499999999998</v>
      </c>
      <c r="G252" s="231">
        <v>1234.7999999999997</v>
      </c>
      <c r="H252" s="231">
        <v>1268.5</v>
      </c>
      <c r="I252" s="231">
        <v>1277.6500000000001</v>
      </c>
      <c r="J252" s="231">
        <v>1285.3500000000001</v>
      </c>
      <c r="K252" s="230">
        <v>1269.95</v>
      </c>
      <c r="L252" s="230">
        <v>1253.0999999999999</v>
      </c>
      <c r="M252" s="230">
        <v>124.30884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437.55</v>
      </c>
      <c r="D253" s="231">
        <v>434.73333333333329</v>
      </c>
      <c r="E253" s="231">
        <v>430.21666666666658</v>
      </c>
      <c r="F253" s="231">
        <v>422.88333333333327</v>
      </c>
      <c r="G253" s="231">
        <v>418.36666666666656</v>
      </c>
      <c r="H253" s="231">
        <v>442.06666666666661</v>
      </c>
      <c r="I253" s="231">
        <v>446.58333333333337</v>
      </c>
      <c r="J253" s="231">
        <v>453.91666666666663</v>
      </c>
      <c r="K253" s="230">
        <v>439.25</v>
      </c>
      <c r="L253" s="230">
        <v>427.4</v>
      </c>
      <c r="M253" s="230">
        <v>2.41886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1960</v>
      </c>
      <c r="D254" s="231">
        <v>1955.45</v>
      </c>
      <c r="E254" s="231">
        <v>1940.9</v>
      </c>
      <c r="F254" s="231">
        <v>1921.8</v>
      </c>
      <c r="G254" s="231">
        <v>1907.25</v>
      </c>
      <c r="H254" s="231">
        <v>1974.5500000000002</v>
      </c>
      <c r="I254" s="231">
        <v>1989.1</v>
      </c>
      <c r="J254" s="231">
        <v>2008.2000000000003</v>
      </c>
      <c r="K254" s="230">
        <v>1970</v>
      </c>
      <c r="L254" s="230">
        <v>1936.35</v>
      </c>
      <c r="M254" s="230">
        <v>5.6612600000000004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829.65</v>
      </c>
      <c r="D255" s="231">
        <v>823.56666666666661</v>
      </c>
      <c r="E255" s="231">
        <v>815.93333333333317</v>
      </c>
      <c r="F255" s="231">
        <v>802.21666666666658</v>
      </c>
      <c r="G255" s="231">
        <v>794.58333333333314</v>
      </c>
      <c r="H255" s="231">
        <v>837.28333333333319</v>
      </c>
      <c r="I255" s="231">
        <v>844.91666666666663</v>
      </c>
      <c r="J255" s="231">
        <v>858.63333333333321</v>
      </c>
      <c r="K255" s="230">
        <v>831.2</v>
      </c>
      <c r="L255" s="230">
        <v>809.85</v>
      </c>
      <c r="M255" s="230">
        <v>2.1274299999999999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2118.35</v>
      </c>
      <c r="D256" s="231">
        <v>2128</v>
      </c>
      <c r="E256" s="231">
        <v>2090.35</v>
      </c>
      <c r="F256" s="231">
        <v>2062.35</v>
      </c>
      <c r="G256" s="231">
        <v>2024.6999999999998</v>
      </c>
      <c r="H256" s="231">
        <v>2156</v>
      </c>
      <c r="I256" s="231">
        <v>2193.6499999999996</v>
      </c>
      <c r="J256" s="231">
        <v>2221.65</v>
      </c>
      <c r="K256" s="230">
        <v>2165.65</v>
      </c>
      <c r="L256" s="230">
        <v>2100</v>
      </c>
      <c r="M256" s="230">
        <v>1.3533599999999999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3009.75</v>
      </c>
      <c r="D257" s="231">
        <v>3002.5666666666671</v>
      </c>
      <c r="E257" s="231">
        <v>2975.233333333334</v>
      </c>
      <c r="F257" s="231">
        <v>2940.7166666666672</v>
      </c>
      <c r="G257" s="231">
        <v>2913.3833333333341</v>
      </c>
      <c r="H257" s="231">
        <v>3037.0833333333339</v>
      </c>
      <c r="I257" s="231">
        <v>3064.416666666667</v>
      </c>
      <c r="J257" s="231">
        <v>3098.9333333333338</v>
      </c>
      <c r="K257" s="230">
        <v>3029.9</v>
      </c>
      <c r="L257" s="230">
        <v>2968.05</v>
      </c>
      <c r="M257" s="230">
        <v>1.59596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785.35</v>
      </c>
      <c r="D258" s="231">
        <v>773.36666666666679</v>
      </c>
      <c r="E258" s="231">
        <v>753.93333333333362</v>
      </c>
      <c r="F258" s="231">
        <v>722.51666666666688</v>
      </c>
      <c r="G258" s="231">
        <v>703.08333333333371</v>
      </c>
      <c r="H258" s="231">
        <v>804.78333333333353</v>
      </c>
      <c r="I258" s="231">
        <v>824.2166666666667</v>
      </c>
      <c r="J258" s="231">
        <v>855.63333333333344</v>
      </c>
      <c r="K258" s="230">
        <v>792.8</v>
      </c>
      <c r="L258" s="230">
        <v>741.95</v>
      </c>
      <c r="M258" s="230">
        <v>15.34524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761.7</v>
      </c>
      <c r="D259" s="231">
        <v>765.76666666666677</v>
      </c>
      <c r="E259" s="231">
        <v>754.43333333333351</v>
      </c>
      <c r="F259" s="231">
        <v>747.16666666666674</v>
      </c>
      <c r="G259" s="231">
        <v>735.83333333333348</v>
      </c>
      <c r="H259" s="231">
        <v>773.03333333333353</v>
      </c>
      <c r="I259" s="231">
        <v>784.36666666666679</v>
      </c>
      <c r="J259" s="231">
        <v>791.63333333333355</v>
      </c>
      <c r="K259" s="230">
        <v>777.1</v>
      </c>
      <c r="L259" s="230">
        <v>758.5</v>
      </c>
      <c r="M259" s="230">
        <v>1.4046000000000001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375.95</v>
      </c>
      <c r="D260" s="231">
        <v>376.51666666666671</v>
      </c>
      <c r="E260" s="231">
        <v>373.03333333333342</v>
      </c>
      <c r="F260" s="231">
        <v>370.11666666666673</v>
      </c>
      <c r="G260" s="231">
        <v>366.63333333333344</v>
      </c>
      <c r="H260" s="231">
        <v>379.43333333333339</v>
      </c>
      <c r="I260" s="231">
        <v>382.91666666666663</v>
      </c>
      <c r="J260" s="231">
        <v>385.83333333333337</v>
      </c>
      <c r="K260" s="230">
        <v>380</v>
      </c>
      <c r="L260" s="230">
        <v>373.6</v>
      </c>
      <c r="M260" s="230">
        <v>2.8463699999999998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63.8</v>
      </c>
      <c r="D261" s="231">
        <v>64.166666666666671</v>
      </c>
      <c r="E261" s="231">
        <v>63.283333333333346</v>
      </c>
      <c r="F261" s="231">
        <v>62.766666666666673</v>
      </c>
      <c r="G261" s="231">
        <v>61.883333333333347</v>
      </c>
      <c r="H261" s="231">
        <v>64.683333333333337</v>
      </c>
      <c r="I261" s="231">
        <v>65.566666666666663</v>
      </c>
      <c r="J261" s="231">
        <v>66.083333333333343</v>
      </c>
      <c r="K261" s="230">
        <v>65.05</v>
      </c>
      <c r="L261" s="230">
        <v>63.65</v>
      </c>
      <c r="M261" s="230">
        <v>4.0917199999999996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247.7</v>
      </c>
      <c r="D262" s="231">
        <v>248.5333333333333</v>
      </c>
      <c r="E262" s="231">
        <v>245.36666666666662</v>
      </c>
      <c r="F262" s="231">
        <v>243.0333333333333</v>
      </c>
      <c r="G262" s="231">
        <v>239.86666666666662</v>
      </c>
      <c r="H262" s="231">
        <v>250.86666666666662</v>
      </c>
      <c r="I262" s="231">
        <v>254.0333333333333</v>
      </c>
      <c r="J262" s="231">
        <v>256.36666666666662</v>
      </c>
      <c r="K262" s="230">
        <v>251.7</v>
      </c>
      <c r="L262" s="230">
        <v>246.2</v>
      </c>
      <c r="M262" s="230">
        <v>4.9779400000000003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719.35</v>
      </c>
      <c r="D263" s="231">
        <v>718.91666666666663</v>
      </c>
      <c r="E263" s="231">
        <v>712.83333333333326</v>
      </c>
      <c r="F263" s="231">
        <v>706.31666666666661</v>
      </c>
      <c r="G263" s="231">
        <v>700.23333333333323</v>
      </c>
      <c r="H263" s="231">
        <v>725.43333333333328</v>
      </c>
      <c r="I263" s="231">
        <v>731.51666666666654</v>
      </c>
      <c r="J263" s="231">
        <v>738.0333333333333</v>
      </c>
      <c r="K263" s="230">
        <v>725</v>
      </c>
      <c r="L263" s="230">
        <v>712.4</v>
      </c>
      <c r="M263" s="230">
        <v>8.3734900000000003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99.7</v>
      </c>
      <c r="D264" s="231">
        <v>99.983333333333348</v>
      </c>
      <c r="E264" s="231">
        <v>99.066666666666691</v>
      </c>
      <c r="F264" s="231">
        <v>98.433333333333337</v>
      </c>
      <c r="G264" s="231">
        <v>97.51666666666668</v>
      </c>
      <c r="H264" s="231">
        <v>100.6166666666667</v>
      </c>
      <c r="I264" s="231">
        <v>101.53333333333336</v>
      </c>
      <c r="J264" s="231">
        <v>102.16666666666671</v>
      </c>
      <c r="K264" s="230">
        <v>100.9</v>
      </c>
      <c r="L264" s="230">
        <v>99.35</v>
      </c>
      <c r="M264" s="230">
        <v>3.64405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260.5</v>
      </c>
      <c r="D265" s="231">
        <v>261.96666666666664</v>
      </c>
      <c r="E265" s="231">
        <v>257.13333333333327</v>
      </c>
      <c r="F265" s="231">
        <v>253.76666666666665</v>
      </c>
      <c r="G265" s="231">
        <v>248.93333333333328</v>
      </c>
      <c r="H265" s="231">
        <v>265.33333333333326</v>
      </c>
      <c r="I265" s="231">
        <v>270.16666666666663</v>
      </c>
      <c r="J265" s="231">
        <v>273.53333333333325</v>
      </c>
      <c r="K265" s="230">
        <v>266.8</v>
      </c>
      <c r="L265" s="230">
        <v>258.60000000000002</v>
      </c>
      <c r="M265" s="230">
        <v>5.3869199999999999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566.5</v>
      </c>
      <c r="D266" s="231">
        <v>565.44999999999993</v>
      </c>
      <c r="E266" s="231">
        <v>562.39999999999986</v>
      </c>
      <c r="F266" s="231">
        <v>558.29999999999995</v>
      </c>
      <c r="G266" s="231">
        <v>555.24999999999989</v>
      </c>
      <c r="H266" s="231">
        <v>569.54999999999984</v>
      </c>
      <c r="I266" s="231">
        <v>572.5999999999998</v>
      </c>
      <c r="J266" s="231">
        <v>576.69999999999982</v>
      </c>
      <c r="K266" s="230">
        <v>568.5</v>
      </c>
      <c r="L266" s="230">
        <v>561.35</v>
      </c>
      <c r="M266" s="230">
        <v>12.788449999999999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440.65</v>
      </c>
      <c r="D267" s="231">
        <v>440.8</v>
      </c>
      <c r="E267" s="231">
        <v>433.85</v>
      </c>
      <c r="F267" s="231">
        <v>427.05</v>
      </c>
      <c r="G267" s="231">
        <v>420.1</v>
      </c>
      <c r="H267" s="231">
        <v>447.6</v>
      </c>
      <c r="I267" s="231">
        <v>454.54999999999995</v>
      </c>
      <c r="J267" s="231">
        <v>461.35</v>
      </c>
      <c r="K267" s="230">
        <v>447.75</v>
      </c>
      <c r="L267" s="230">
        <v>434</v>
      </c>
      <c r="M267" s="230">
        <v>38.902850000000001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406.25</v>
      </c>
      <c r="D268" s="231">
        <v>408.45</v>
      </c>
      <c r="E268" s="231">
        <v>401.09999999999997</v>
      </c>
      <c r="F268" s="231">
        <v>395.95</v>
      </c>
      <c r="G268" s="231">
        <v>388.59999999999997</v>
      </c>
      <c r="H268" s="231">
        <v>413.59999999999997</v>
      </c>
      <c r="I268" s="231">
        <v>420.95</v>
      </c>
      <c r="J268" s="231">
        <v>426.09999999999997</v>
      </c>
      <c r="K268" s="230">
        <v>415.8</v>
      </c>
      <c r="L268" s="230">
        <v>403.3</v>
      </c>
      <c r="M268" s="230">
        <v>3.9671099999999999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316.39999999999998</v>
      </c>
      <c r="D269" s="231">
        <v>313.11666666666667</v>
      </c>
      <c r="E269" s="231">
        <v>307.68333333333334</v>
      </c>
      <c r="F269" s="231">
        <v>298.96666666666664</v>
      </c>
      <c r="G269" s="231">
        <v>293.5333333333333</v>
      </c>
      <c r="H269" s="231">
        <v>321.83333333333337</v>
      </c>
      <c r="I269" s="231">
        <v>327.26666666666677</v>
      </c>
      <c r="J269" s="231">
        <v>335.98333333333341</v>
      </c>
      <c r="K269" s="230">
        <v>318.55</v>
      </c>
      <c r="L269" s="230">
        <v>304.39999999999998</v>
      </c>
      <c r="M269" s="230">
        <v>1.2912999999999999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665.95</v>
      </c>
      <c r="D270" s="231">
        <v>675.5333333333333</v>
      </c>
      <c r="E270" s="231">
        <v>653.06666666666661</v>
      </c>
      <c r="F270" s="231">
        <v>640.18333333333328</v>
      </c>
      <c r="G270" s="231">
        <v>617.71666666666658</v>
      </c>
      <c r="H270" s="231">
        <v>688.41666666666663</v>
      </c>
      <c r="I270" s="231">
        <v>710.88333333333333</v>
      </c>
      <c r="J270" s="231">
        <v>723.76666666666665</v>
      </c>
      <c r="K270" s="230">
        <v>698</v>
      </c>
      <c r="L270" s="230">
        <v>662.65</v>
      </c>
      <c r="M270" s="230">
        <v>33.555529999999997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193.65</v>
      </c>
      <c r="D271" s="231">
        <v>193.48333333333335</v>
      </c>
      <c r="E271" s="231">
        <v>192.3666666666667</v>
      </c>
      <c r="F271" s="231">
        <v>191.08333333333334</v>
      </c>
      <c r="G271" s="231">
        <v>189.9666666666667</v>
      </c>
      <c r="H271" s="231">
        <v>194.76666666666671</v>
      </c>
      <c r="I271" s="231">
        <v>195.88333333333338</v>
      </c>
      <c r="J271" s="231">
        <v>197.16666666666671</v>
      </c>
      <c r="K271" s="230">
        <v>194.6</v>
      </c>
      <c r="L271" s="230">
        <v>192.2</v>
      </c>
      <c r="M271" s="230">
        <v>0.69576000000000005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612.1</v>
      </c>
      <c r="D272" s="231">
        <v>615.30000000000007</v>
      </c>
      <c r="E272" s="231">
        <v>604.80000000000018</v>
      </c>
      <c r="F272" s="231">
        <v>597.50000000000011</v>
      </c>
      <c r="G272" s="231">
        <v>587.00000000000023</v>
      </c>
      <c r="H272" s="231">
        <v>622.60000000000014</v>
      </c>
      <c r="I272" s="231">
        <v>633.09999999999991</v>
      </c>
      <c r="J272" s="231">
        <v>640.40000000000009</v>
      </c>
      <c r="K272" s="230">
        <v>625.79999999999995</v>
      </c>
      <c r="L272" s="230">
        <v>608</v>
      </c>
      <c r="M272" s="230">
        <v>2.4546100000000002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1779.75</v>
      </c>
      <c r="D273" s="231">
        <v>1780.1333333333332</v>
      </c>
      <c r="E273" s="231">
        <v>1767.7166666666665</v>
      </c>
      <c r="F273" s="231">
        <v>1755.6833333333332</v>
      </c>
      <c r="G273" s="231">
        <v>1743.2666666666664</v>
      </c>
      <c r="H273" s="231">
        <v>1792.1666666666665</v>
      </c>
      <c r="I273" s="231">
        <v>1804.5833333333335</v>
      </c>
      <c r="J273" s="231">
        <v>1816.6166666666666</v>
      </c>
      <c r="K273" s="230">
        <v>1792.55</v>
      </c>
      <c r="L273" s="230">
        <v>1768.1</v>
      </c>
      <c r="M273" s="230">
        <v>0.79674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240.6</v>
      </c>
      <c r="D274" s="231">
        <v>241.58333333333334</v>
      </c>
      <c r="E274" s="231">
        <v>238.2166666666667</v>
      </c>
      <c r="F274" s="231">
        <v>235.83333333333334</v>
      </c>
      <c r="G274" s="231">
        <v>232.4666666666667</v>
      </c>
      <c r="H274" s="231">
        <v>243.9666666666667</v>
      </c>
      <c r="I274" s="231">
        <v>247.33333333333331</v>
      </c>
      <c r="J274" s="231">
        <v>249.7166666666667</v>
      </c>
      <c r="K274" s="230">
        <v>244.95</v>
      </c>
      <c r="L274" s="230">
        <v>239.2</v>
      </c>
      <c r="M274" s="230">
        <v>3.1911299999999998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866.75</v>
      </c>
      <c r="D275" s="231">
        <v>865.79999999999984</v>
      </c>
      <c r="E275" s="231">
        <v>856.24999999999966</v>
      </c>
      <c r="F275" s="231">
        <v>845.74999999999977</v>
      </c>
      <c r="G275" s="231">
        <v>836.19999999999959</v>
      </c>
      <c r="H275" s="231">
        <v>876.29999999999973</v>
      </c>
      <c r="I275" s="231">
        <v>885.84999999999991</v>
      </c>
      <c r="J275" s="231">
        <v>896.3499999999998</v>
      </c>
      <c r="K275" s="230">
        <v>875.35</v>
      </c>
      <c r="L275" s="230">
        <v>855.3</v>
      </c>
      <c r="M275" s="230">
        <v>16.893740000000001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343.15</v>
      </c>
      <c r="D276" s="231">
        <v>342.7833333333333</v>
      </c>
      <c r="E276" s="231">
        <v>338.16666666666663</v>
      </c>
      <c r="F276" s="231">
        <v>333.18333333333334</v>
      </c>
      <c r="G276" s="231">
        <v>328.56666666666666</v>
      </c>
      <c r="H276" s="231">
        <v>347.76666666666659</v>
      </c>
      <c r="I276" s="231">
        <v>352.38333333333327</v>
      </c>
      <c r="J276" s="231">
        <v>357.36666666666656</v>
      </c>
      <c r="K276" s="230">
        <v>347.4</v>
      </c>
      <c r="L276" s="230">
        <v>337.8</v>
      </c>
      <c r="M276" s="230">
        <v>1.6392599999999999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1112.4000000000001</v>
      </c>
      <c r="D277" s="231">
        <v>1112.3333333333333</v>
      </c>
      <c r="E277" s="231">
        <v>1099.6666666666665</v>
      </c>
      <c r="F277" s="231">
        <v>1086.9333333333332</v>
      </c>
      <c r="G277" s="231">
        <v>1074.2666666666664</v>
      </c>
      <c r="H277" s="231">
        <v>1125.0666666666666</v>
      </c>
      <c r="I277" s="231">
        <v>1137.7333333333331</v>
      </c>
      <c r="J277" s="231">
        <v>1150.4666666666667</v>
      </c>
      <c r="K277" s="230">
        <v>1125</v>
      </c>
      <c r="L277" s="230">
        <v>1099.5999999999999</v>
      </c>
      <c r="M277" s="230">
        <v>0.66984999999999995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507.95</v>
      </c>
      <c r="D278" s="231">
        <v>512.4666666666667</v>
      </c>
      <c r="E278" s="231">
        <v>501.48333333333335</v>
      </c>
      <c r="F278" s="231">
        <v>495.01666666666665</v>
      </c>
      <c r="G278" s="231">
        <v>484.0333333333333</v>
      </c>
      <c r="H278" s="231">
        <v>518.93333333333339</v>
      </c>
      <c r="I278" s="231">
        <v>529.91666666666674</v>
      </c>
      <c r="J278" s="231">
        <v>536.38333333333344</v>
      </c>
      <c r="K278" s="230">
        <v>523.45000000000005</v>
      </c>
      <c r="L278" s="230">
        <v>506</v>
      </c>
      <c r="M278" s="230">
        <v>2.20085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103.5</v>
      </c>
      <c r="D279" s="231">
        <v>103.76666666666667</v>
      </c>
      <c r="E279" s="231">
        <v>102.98333333333333</v>
      </c>
      <c r="F279" s="231">
        <v>102.46666666666667</v>
      </c>
      <c r="G279" s="231">
        <v>101.68333333333334</v>
      </c>
      <c r="H279" s="231">
        <v>104.28333333333333</v>
      </c>
      <c r="I279" s="231">
        <v>105.06666666666666</v>
      </c>
      <c r="J279" s="231">
        <v>105.58333333333333</v>
      </c>
      <c r="K279" s="230">
        <v>104.55</v>
      </c>
      <c r="L279" s="230">
        <v>103.25</v>
      </c>
      <c r="M279" s="230">
        <v>13.570309999999999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380</v>
      </c>
      <c r="D280" s="231">
        <v>380.38333333333338</v>
      </c>
      <c r="E280" s="231">
        <v>377.61666666666679</v>
      </c>
      <c r="F280" s="231">
        <v>375.23333333333341</v>
      </c>
      <c r="G280" s="231">
        <v>372.46666666666681</v>
      </c>
      <c r="H280" s="231">
        <v>382.76666666666677</v>
      </c>
      <c r="I280" s="231">
        <v>385.5333333333333</v>
      </c>
      <c r="J280" s="231">
        <v>387.91666666666674</v>
      </c>
      <c r="K280" s="230">
        <v>383.15</v>
      </c>
      <c r="L280" s="230">
        <v>378</v>
      </c>
      <c r="M280" s="230">
        <v>6.2301599999999997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96.3</v>
      </c>
      <c r="D281" s="231">
        <v>96.5</v>
      </c>
      <c r="E281" s="231">
        <v>95.1</v>
      </c>
      <c r="F281" s="231">
        <v>93.899999999999991</v>
      </c>
      <c r="G281" s="231">
        <v>92.499999999999986</v>
      </c>
      <c r="H281" s="231">
        <v>97.7</v>
      </c>
      <c r="I281" s="231">
        <v>99.100000000000009</v>
      </c>
      <c r="J281" s="231">
        <v>100.30000000000001</v>
      </c>
      <c r="K281" s="230">
        <v>97.9</v>
      </c>
      <c r="L281" s="230">
        <v>95.3</v>
      </c>
      <c r="M281" s="230">
        <v>38.036230000000003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490.75</v>
      </c>
      <c r="D282" s="231">
        <v>488.16666666666669</v>
      </c>
      <c r="E282" s="231">
        <v>482.28333333333336</v>
      </c>
      <c r="F282" s="231">
        <v>473.81666666666666</v>
      </c>
      <c r="G282" s="231">
        <v>467.93333333333334</v>
      </c>
      <c r="H282" s="231">
        <v>496.63333333333338</v>
      </c>
      <c r="I282" s="231">
        <v>502.51666666666671</v>
      </c>
      <c r="J282" s="231">
        <v>510.98333333333341</v>
      </c>
      <c r="K282" s="230">
        <v>494.05</v>
      </c>
      <c r="L282" s="230">
        <v>479.7</v>
      </c>
      <c r="M282" s="230">
        <v>4.2562199999999999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1888.3</v>
      </c>
      <c r="D283" s="231">
        <v>1892.9333333333332</v>
      </c>
      <c r="E283" s="231">
        <v>1881.2666666666664</v>
      </c>
      <c r="F283" s="231">
        <v>1874.2333333333333</v>
      </c>
      <c r="G283" s="231">
        <v>1862.5666666666666</v>
      </c>
      <c r="H283" s="231">
        <v>1899.9666666666662</v>
      </c>
      <c r="I283" s="231">
        <v>1911.6333333333328</v>
      </c>
      <c r="J283" s="231">
        <v>1918.6666666666661</v>
      </c>
      <c r="K283" s="230">
        <v>1904.6</v>
      </c>
      <c r="L283" s="230">
        <v>1885.9</v>
      </c>
      <c r="M283" s="230">
        <v>29.727209999999999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1500.4</v>
      </c>
      <c r="D284" s="231">
        <v>1499.5666666666666</v>
      </c>
      <c r="E284" s="231">
        <v>1489.8333333333333</v>
      </c>
      <c r="F284" s="231">
        <v>1479.2666666666667</v>
      </c>
      <c r="G284" s="231">
        <v>1469.5333333333333</v>
      </c>
      <c r="H284" s="231">
        <v>1510.1333333333332</v>
      </c>
      <c r="I284" s="231">
        <v>1519.8666666666668</v>
      </c>
      <c r="J284" s="231">
        <v>1530.4333333333332</v>
      </c>
      <c r="K284" s="230">
        <v>1509.3</v>
      </c>
      <c r="L284" s="230">
        <v>1489</v>
      </c>
      <c r="M284" s="230">
        <v>0.10739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88.9</v>
      </c>
      <c r="D285" s="231">
        <v>89.033333333333346</v>
      </c>
      <c r="E285" s="231">
        <v>87.966666666666697</v>
      </c>
      <c r="F285" s="231">
        <v>87.033333333333346</v>
      </c>
      <c r="G285" s="231">
        <v>85.966666666666697</v>
      </c>
      <c r="H285" s="231">
        <v>89.966666666666697</v>
      </c>
      <c r="I285" s="231">
        <v>91.033333333333331</v>
      </c>
      <c r="J285" s="231">
        <v>91.966666666666697</v>
      </c>
      <c r="K285" s="230">
        <v>90.1</v>
      </c>
      <c r="L285" s="230">
        <v>88.1</v>
      </c>
      <c r="M285" s="230">
        <v>30.56119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3450.35</v>
      </c>
      <c r="D286" s="231">
        <v>3438.5500000000006</v>
      </c>
      <c r="E286" s="231">
        <v>3418.1000000000013</v>
      </c>
      <c r="F286" s="231">
        <v>3385.8500000000008</v>
      </c>
      <c r="G286" s="231">
        <v>3365.4000000000015</v>
      </c>
      <c r="H286" s="231">
        <v>3470.8000000000011</v>
      </c>
      <c r="I286" s="231">
        <v>3491.2500000000009</v>
      </c>
      <c r="J286" s="231">
        <v>3523.5000000000009</v>
      </c>
      <c r="K286" s="230">
        <v>3459</v>
      </c>
      <c r="L286" s="230">
        <v>3406.3</v>
      </c>
      <c r="M286" s="230">
        <v>2.1869800000000001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332.4</v>
      </c>
      <c r="D287" s="231">
        <v>332.40000000000003</v>
      </c>
      <c r="E287" s="231">
        <v>330.30000000000007</v>
      </c>
      <c r="F287" s="231">
        <v>328.20000000000005</v>
      </c>
      <c r="G287" s="231">
        <v>326.10000000000008</v>
      </c>
      <c r="H287" s="231">
        <v>334.50000000000006</v>
      </c>
      <c r="I287" s="231">
        <v>336.60000000000008</v>
      </c>
      <c r="J287" s="231">
        <v>338.70000000000005</v>
      </c>
      <c r="K287" s="230">
        <v>334.5</v>
      </c>
      <c r="L287" s="230">
        <v>330.3</v>
      </c>
      <c r="M287" s="230">
        <v>7.5722699999999996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4318.6000000000004</v>
      </c>
      <c r="D288" s="231">
        <v>4306.333333333333</v>
      </c>
      <c r="E288" s="231">
        <v>4247.6666666666661</v>
      </c>
      <c r="F288" s="231">
        <v>4176.7333333333327</v>
      </c>
      <c r="G288" s="231">
        <v>4118.0666666666657</v>
      </c>
      <c r="H288" s="231">
        <v>4377.2666666666664</v>
      </c>
      <c r="I288" s="231">
        <v>4435.9333333333325</v>
      </c>
      <c r="J288" s="231">
        <v>4506.8666666666668</v>
      </c>
      <c r="K288" s="230">
        <v>4365</v>
      </c>
      <c r="L288" s="230">
        <v>4235.3999999999996</v>
      </c>
      <c r="M288" s="230">
        <v>7.7143199999999998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10682.05</v>
      </c>
      <c r="D289" s="231">
        <v>10722</v>
      </c>
      <c r="E289" s="231">
        <v>10615.05</v>
      </c>
      <c r="F289" s="231">
        <v>10548.05</v>
      </c>
      <c r="G289" s="231">
        <v>10441.099999999999</v>
      </c>
      <c r="H289" s="231">
        <v>10789</v>
      </c>
      <c r="I289" s="231">
        <v>10895.95</v>
      </c>
      <c r="J289" s="231">
        <v>10962.95</v>
      </c>
      <c r="K289" s="230">
        <v>10828.95</v>
      </c>
      <c r="L289" s="230">
        <v>10655</v>
      </c>
      <c r="M289" s="230">
        <v>1.6979999999999999E-2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2216.6</v>
      </c>
      <c r="D290" s="231">
        <v>2211.5333333333333</v>
      </c>
      <c r="E290" s="231">
        <v>2193.0666666666666</v>
      </c>
      <c r="F290" s="231">
        <v>2169.5333333333333</v>
      </c>
      <c r="G290" s="231">
        <v>2151.0666666666666</v>
      </c>
      <c r="H290" s="231">
        <v>2235.0666666666666</v>
      </c>
      <c r="I290" s="231">
        <v>2253.5333333333328</v>
      </c>
      <c r="J290" s="231">
        <v>2277.0666666666666</v>
      </c>
      <c r="K290" s="230">
        <v>2230</v>
      </c>
      <c r="L290" s="230">
        <v>2188</v>
      </c>
      <c r="M290" s="230">
        <v>28.48601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351.55</v>
      </c>
      <c r="D291" s="231">
        <v>353.91666666666669</v>
      </c>
      <c r="E291" s="231">
        <v>346.88333333333338</v>
      </c>
      <c r="F291" s="231">
        <v>342.2166666666667</v>
      </c>
      <c r="G291" s="231">
        <v>335.18333333333339</v>
      </c>
      <c r="H291" s="231">
        <v>358.58333333333337</v>
      </c>
      <c r="I291" s="231">
        <v>365.61666666666667</v>
      </c>
      <c r="J291" s="231">
        <v>370.28333333333336</v>
      </c>
      <c r="K291" s="230">
        <v>360.95</v>
      </c>
      <c r="L291" s="230">
        <v>349.25</v>
      </c>
      <c r="M291" s="230">
        <v>1.85476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309.3</v>
      </c>
      <c r="D292" s="231">
        <v>307.18333333333334</v>
      </c>
      <c r="E292" s="231">
        <v>302.16666666666669</v>
      </c>
      <c r="F292" s="231">
        <v>295.03333333333336</v>
      </c>
      <c r="G292" s="231">
        <v>290.01666666666671</v>
      </c>
      <c r="H292" s="231">
        <v>314.31666666666666</v>
      </c>
      <c r="I292" s="231">
        <v>319.33333333333331</v>
      </c>
      <c r="J292" s="231">
        <v>326.46666666666664</v>
      </c>
      <c r="K292" s="230">
        <v>312.2</v>
      </c>
      <c r="L292" s="230">
        <v>300.05</v>
      </c>
      <c r="M292" s="230">
        <v>39.178069999999998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267.14999999999998</v>
      </c>
      <c r="D293" s="231">
        <v>266.93333333333334</v>
      </c>
      <c r="E293" s="231">
        <v>264.16666666666669</v>
      </c>
      <c r="F293" s="231">
        <v>261.18333333333334</v>
      </c>
      <c r="G293" s="231">
        <v>258.41666666666669</v>
      </c>
      <c r="H293" s="231">
        <v>269.91666666666669</v>
      </c>
      <c r="I293" s="231">
        <v>272.68333333333334</v>
      </c>
      <c r="J293" s="231">
        <v>275.66666666666669</v>
      </c>
      <c r="K293" s="230">
        <v>269.7</v>
      </c>
      <c r="L293" s="230">
        <v>263.95</v>
      </c>
      <c r="M293" s="230">
        <v>3.75041</v>
      </c>
      <c r="N293" s="1"/>
      <c r="O293" s="1"/>
    </row>
    <row r="294" spans="1:15" ht="12.75" customHeight="1">
      <c r="A294" s="30">
        <v>284</v>
      </c>
      <c r="B294" s="216" t="s">
        <v>880</v>
      </c>
      <c r="C294" s="230">
        <v>79.2</v>
      </c>
      <c r="D294" s="231">
        <v>79.599999999999994</v>
      </c>
      <c r="E294" s="231">
        <v>77.949999999999989</v>
      </c>
      <c r="F294" s="231">
        <v>76.699999999999989</v>
      </c>
      <c r="G294" s="231">
        <v>75.049999999999983</v>
      </c>
      <c r="H294" s="231">
        <v>80.849999999999994</v>
      </c>
      <c r="I294" s="231">
        <v>82.5</v>
      </c>
      <c r="J294" s="231">
        <v>83.75</v>
      </c>
      <c r="K294" s="230">
        <v>81.25</v>
      </c>
      <c r="L294" s="230">
        <v>78.349999999999994</v>
      </c>
      <c r="M294" s="230">
        <v>34.320700000000002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548.45000000000005</v>
      </c>
      <c r="D295" s="231">
        <v>548.94999999999993</v>
      </c>
      <c r="E295" s="231">
        <v>545.59999999999991</v>
      </c>
      <c r="F295" s="231">
        <v>542.75</v>
      </c>
      <c r="G295" s="231">
        <v>539.4</v>
      </c>
      <c r="H295" s="231">
        <v>551.79999999999984</v>
      </c>
      <c r="I295" s="231">
        <v>555.15</v>
      </c>
      <c r="J295" s="231">
        <v>557.99999999999977</v>
      </c>
      <c r="K295" s="230">
        <v>552.29999999999995</v>
      </c>
      <c r="L295" s="230">
        <v>546.1</v>
      </c>
      <c r="M295" s="230">
        <v>6.1273600000000004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4151.6499999999996</v>
      </c>
      <c r="D296" s="231">
        <v>4155.7</v>
      </c>
      <c r="E296" s="231">
        <v>4133.5</v>
      </c>
      <c r="F296" s="231">
        <v>4115.3500000000004</v>
      </c>
      <c r="G296" s="231">
        <v>4093.1500000000005</v>
      </c>
      <c r="H296" s="231">
        <v>4173.8499999999995</v>
      </c>
      <c r="I296" s="231">
        <v>4196.0499999999984</v>
      </c>
      <c r="J296" s="231">
        <v>4214.1999999999989</v>
      </c>
      <c r="K296" s="230">
        <v>4177.8999999999996</v>
      </c>
      <c r="L296" s="230">
        <v>4137.55</v>
      </c>
      <c r="M296" s="230">
        <v>0.15040000000000001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698.55</v>
      </c>
      <c r="D297" s="231">
        <v>687.18333333333339</v>
      </c>
      <c r="E297" s="231">
        <v>669.86666666666679</v>
      </c>
      <c r="F297" s="231">
        <v>641.18333333333339</v>
      </c>
      <c r="G297" s="231">
        <v>623.86666666666679</v>
      </c>
      <c r="H297" s="231">
        <v>715.86666666666679</v>
      </c>
      <c r="I297" s="231">
        <v>733.18333333333339</v>
      </c>
      <c r="J297" s="231">
        <v>761.86666666666679</v>
      </c>
      <c r="K297" s="230">
        <v>704.5</v>
      </c>
      <c r="L297" s="230">
        <v>658.5</v>
      </c>
      <c r="M297" s="230">
        <v>53.652000000000001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1214.2</v>
      </c>
      <c r="D298" s="231">
        <v>1212.0833333333333</v>
      </c>
      <c r="E298" s="231">
        <v>1208.1666666666665</v>
      </c>
      <c r="F298" s="231">
        <v>1202.1333333333332</v>
      </c>
      <c r="G298" s="231">
        <v>1198.2166666666665</v>
      </c>
      <c r="H298" s="231">
        <v>1218.1166666666666</v>
      </c>
      <c r="I298" s="231">
        <v>1222.0333333333331</v>
      </c>
      <c r="J298" s="231">
        <v>1228.0666666666666</v>
      </c>
      <c r="K298" s="230">
        <v>1216</v>
      </c>
      <c r="L298" s="230">
        <v>1206.05</v>
      </c>
      <c r="M298" s="230">
        <v>8.6669999999999997E-2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30.2</v>
      </c>
      <c r="D299" s="231">
        <v>30.400000000000002</v>
      </c>
      <c r="E299" s="231">
        <v>29.850000000000005</v>
      </c>
      <c r="F299" s="231">
        <v>29.500000000000004</v>
      </c>
      <c r="G299" s="231">
        <v>28.950000000000006</v>
      </c>
      <c r="H299" s="231">
        <v>30.750000000000004</v>
      </c>
      <c r="I299" s="231">
        <v>31.3</v>
      </c>
      <c r="J299" s="231">
        <v>31.650000000000002</v>
      </c>
      <c r="K299" s="230">
        <v>30.95</v>
      </c>
      <c r="L299" s="230">
        <v>30.05</v>
      </c>
      <c r="M299" s="230">
        <v>4.9338300000000004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153.9</v>
      </c>
      <c r="D300" s="231">
        <v>153.21666666666667</v>
      </c>
      <c r="E300" s="231">
        <v>151.93333333333334</v>
      </c>
      <c r="F300" s="231">
        <v>149.96666666666667</v>
      </c>
      <c r="G300" s="231">
        <v>148.68333333333334</v>
      </c>
      <c r="H300" s="231">
        <v>155.18333333333334</v>
      </c>
      <c r="I300" s="231">
        <v>156.4666666666667</v>
      </c>
      <c r="J300" s="231">
        <v>158.43333333333334</v>
      </c>
      <c r="K300" s="230">
        <v>154.5</v>
      </c>
      <c r="L300" s="230">
        <v>151.25</v>
      </c>
      <c r="M300" s="230">
        <v>0.98738000000000004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86821.35</v>
      </c>
      <c r="D301" s="231">
        <v>86601.266666666663</v>
      </c>
      <c r="E301" s="231">
        <v>85707.533333333326</v>
      </c>
      <c r="F301" s="231">
        <v>84593.71666666666</v>
      </c>
      <c r="G301" s="231">
        <v>83699.983333333323</v>
      </c>
      <c r="H301" s="231">
        <v>87715.083333333328</v>
      </c>
      <c r="I301" s="231">
        <v>88608.816666666666</v>
      </c>
      <c r="J301" s="231">
        <v>89722.633333333331</v>
      </c>
      <c r="K301" s="230">
        <v>87495</v>
      </c>
      <c r="L301" s="230">
        <v>85487.45</v>
      </c>
      <c r="M301" s="230">
        <v>6.4920000000000005E-2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1768.2</v>
      </c>
      <c r="D302" s="231">
        <v>1760.1000000000001</v>
      </c>
      <c r="E302" s="231">
        <v>1743.1000000000004</v>
      </c>
      <c r="F302" s="231">
        <v>1718.0000000000002</v>
      </c>
      <c r="G302" s="231">
        <v>1701.0000000000005</v>
      </c>
      <c r="H302" s="231">
        <v>1785.2000000000003</v>
      </c>
      <c r="I302" s="231">
        <v>1802.1999999999998</v>
      </c>
      <c r="J302" s="231">
        <v>1827.3000000000002</v>
      </c>
      <c r="K302" s="230">
        <v>1777.1</v>
      </c>
      <c r="L302" s="230">
        <v>1735</v>
      </c>
      <c r="M302" s="230">
        <v>1.32297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933.55</v>
      </c>
      <c r="D303" s="231">
        <v>943.35</v>
      </c>
      <c r="E303" s="231">
        <v>920.7</v>
      </c>
      <c r="F303" s="231">
        <v>907.85</v>
      </c>
      <c r="G303" s="231">
        <v>885.2</v>
      </c>
      <c r="H303" s="231">
        <v>956.2</v>
      </c>
      <c r="I303" s="231">
        <v>978.84999999999991</v>
      </c>
      <c r="J303" s="231">
        <v>991.7</v>
      </c>
      <c r="K303" s="230">
        <v>966</v>
      </c>
      <c r="L303" s="230">
        <v>930.5</v>
      </c>
      <c r="M303" s="230">
        <v>4.5100199999999999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1018</v>
      </c>
      <c r="D304" s="231">
        <v>1019.1333333333333</v>
      </c>
      <c r="E304" s="231">
        <v>1003.2666666666667</v>
      </c>
      <c r="F304" s="231">
        <v>988.5333333333333</v>
      </c>
      <c r="G304" s="231">
        <v>972.66666666666663</v>
      </c>
      <c r="H304" s="231">
        <v>1033.8666666666668</v>
      </c>
      <c r="I304" s="231">
        <v>1049.7333333333331</v>
      </c>
      <c r="J304" s="231">
        <v>1064.4666666666667</v>
      </c>
      <c r="K304" s="230">
        <v>1035</v>
      </c>
      <c r="L304" s="230">
        <v>1004.4</v>
      </c>
      <c r="M304" s="230">
        <v>10.380850000000001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259.7</v>
      </c>
      <c r="D305" s="231">
        <v>259.7</v>
      </c>
      <c r="E305" s="231">
        <v>257.29999999999995</v>
      </c>
      <c r="F305" s="231">
        <v>254.89999999999998</v>
      </c>
      <c r="G305" s="231">
        <v>252.49999999999994</v>
      </c>
      <c r="H305" s="231">
        <v>262.09999999999997</v>
      </c>
      <c r="I305" s="231">
        <v>264.49999999999994</v>
      </c>
      <c r="J305" s="231">
        <v>266.89999999999998</v>
      </c>
      <c r="K305" s="230">
        <v>262.10000000000002</v>
      </c>
      <c r="L305" s="230">
        <v>257.3</v>
      </c>
      <c r="M305" s="230">
        <v>23.993369999999999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1204.7</v>
      </c>
      <c r="D306" s="231">
        <v>1208.4000000000001</v>
      </c>
      <c r="E306" s="231">
        <v>1198.9000000000001</v>
      </c>
      <c r="F306" s="231">
        <v>1193.0999999999999</v>
      </c>
      <c r="G306" s="231">
        <v>1183.5999999999999</v>
      </c>
      <c r="H306" s="231">
        <v>1214.2000000000003</v>
      </c>
      <c r="I306" s="231">
        <v>1223.7000000000003</v>
      </c>
      <c r="J306" s="231">
        <v>1229.5000000000005</v>
      </c>
      <c r="K306" s="230">
        <v>1217.9000000000001</v>
      </c>
      <c r="L306" s="230">
        <v>1202.5999999999999</v>
      </c>
      <c r="M306" s="230">
        <v>20.75066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367.25</v>
      </c>
      <c r="D307" s="231">
        <v>367.91666666666669</v>
      </c>
      <c r="E307" s="231">
        <v>364.33333333333337</v>
      </c>
      <c r="F307" s="231">
        <v>361.41666666666669</v>
      </c>
      <c r="G307" s="231">
        <v>357.83333333333337</v>
      </c>
      <c r="H307" s="231">
        <v>370.83333333333337</v>
      </c>
      <c r="I307" s="231">
        <v>374.41666666666674</v>
      </c>
      <c r="J307" s="231">
        <v>377.33333333333337</v>
      </c>
      <c r="K307" s="230">
        <v>371.5</v>
      </c>
      <c r="L307" s="230">
        <v>365</v>
      </c>
      <c r="M307" s="230">
        <v>2.8159900000000002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292.8</v>
      </c>
      <c r="D308" s="231">
        <v>291.96666666666664</v>
      </c>
      <c r="E308" s="231">
        <v>288.93333333333328</v>
      </c>
      <c r="F308" s="231">
        <v>285.06666666666666</v>
      </c>
      <c r="G308" s="231">
        <v>282.0333333333333</v>
      </c>
      <c r="H308" s="231">
        <v>295.83333333333326</v>
      </c>
      <c r="I308" s="231">
        <v>298.86666666666667</v>
      </c>
      <c r="J308" s="231">
        <v>302.73333333333323</v>
      </c>
      <c r="K308" s="230">
        <v>295</v>
      </c>
      <c r="L308" s="230">
        <v>288.10000000000002</v>
      </c>
      <c r="M308" s="230">
        <v>1.07324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358.1</v>
      </c>
      <c r="D309" s="231">
        <v>360.51666666666671</v>
      </c>
      <c r="E309" s="231">
        <v>352.93333333333339</v>
      </c>
      <c r="F309" s="231">
        <v>347.76666666666671</v>
      </c>
      <c r="G309" s="231">
        <v>340.18333333333339</v>
      </c>
      <c r="H309" s="231">
        <v>365.68333333333339</v>
      </c>
      <c r="I309" s="231">
        <v>373.26666666666677</v>
      </c>
      <c r="J309" s="231">
        <v>378.43333333333339</v>
      </c>
      <c r="K309" s="230">
        <v>368.1</v>
      </c>
      <c r="L309" s="230">
        <v>355.35</v>
      </c>
      <c r="M309" s="230">
        <v>0.81498000000000004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377.5</v>
      </c>
      <c r="D310" s="231">
        <v>378.09999999999997</v>
      </c>
      <c r="E310" s="231">
        <v>374.69999999999993</v>
      </c>
      <c r="F310" s="231">
        <v>371.9</v>
      </c>
      <c r="G310" s="231">
        <v>368.49999999999994</v>
      </c>
      <c r="H310" s="231">
        <v>380.89999999999992</v>
      </c>
      <c r="I310" s="231">
        <v>384.2999999999999</v>
      </c>
      <c r="J310" s="231">
        <v>387.09999999999991</v>
      </c>
      <c r="K310" s="230">
        <v>381.5</v>
      </c>
      <c r="L310" s="230">
        <v>375.3</v>
      </c>
      <c r="M310" s="230">
        <v>0.46000999999999997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130.5</v>
      </c>
      <c r="D311" s="231">
        <v>129.43333333333331</v>
      </c>
      <c r="E311" s="231">
        <v>127.91666666666663</v>
      </c>
      <c r="F311" s="231">
        <v>125.33333333333331</v>
      </c>
      <c r="G311" s="231">
        <v>123.81666666666663</v>
      </c>
      <c r="H311" s="231">
        <v>132.01666666666662</v>
      </c>
      <c r="I311" s="231">
        <v>133.53333333333333</v>
      </c>
      <c r="J311" s="231">
        <v>136.11666666666662</v>
      </c>
      <c r="K311" s="230">
        <v>130.94999999999999</v>
      </c>
      <c r="L311" s="230">
        <v>126.85</v>
      </c>
      <c r="M311" s="230">
        <v>43.411230000000003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53.75</v>
      </c>
      <c r="D312" s="231">
        <v>53.85</v>
      </c>
      <c r="E312" s="231">
        <v>53.25</v>
      </c>
      <c r="F312" s="231">
        <v>52.75</v>
      </c>
      <c r="G312" s="231">
        <v>52.15</v>
      </c>
      <c r="H312" s="231">
        <v>54.35</v>
      </c>
      <c r="I312" s="231">
        <v>54.95000000000001</v>
      </c>
      <c r="J312" s="231">
        <v>55.45</v>
      </c>
      <c r="K312" s="230">
        <v>54.45</v>
      </c>
      <c r="L312" s="230">
        <v>53.35</v>
      </c>
      <c r="M312" s="230">
        <v>13.931940000000001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480.1</v>
      </c>
      <c r="D313" s="231">
        <v>479.75</v>
      </c>
      <c r="E313" s="231">
        <v>477.2</v>
      </c>
      <c r="F313" s="231">
        <v>474.3</v>
      </c>
      <c r="G313" s="231">
        <v>471.75</v>
      </c>
      <c r="H313" s="231">
        <v>482.65</v>
      </c>
      <c r="I313" s="231">
        <v>485.19999999999993</v>
      </c>
      <c r="J313" s="231">
        <v>488.09999999999997</v>
      </c>
      <c r="K313" s="230">
        <v>482.3</v>
      </c>
      <c r="L313" s="230">
        <v>476.85</v>
      </c>
      <c r="M313" s="230">
        <v>12.43177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8732.65</v>
      </c>
      <c r="D314" s="231">
        <v>8723.8166666666657</v>
      </c>
      <c r="E314" s="231">
        <v>8698.8333333333321</v>
      </c>
      <c r="F314" s="231">
        <v>8665.0166666666664</v>
      </c>
      <c r="G314" s="231">
        <v>8640.0333333333328</v>
      </c>
      <c r="H314" s="231">
        <v>8757.6333333333314</v>
      </c>
      <c r="I314" s="231">
        <v>8782.616666666665</v>
      </c>
      <c r="J314" s="231">
        <v>8816.4333333333307</v>
      </c>
      <c r="K314" s="230">
        <v>8748.7999999999993</v>
      </c>
      <c r="L314" s="230">
        <v>8690</v>
      </c>
      <c r="M314" s="230">
        <v>2.76111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1601.85</v>
      </c>
      <c r="D315" s="231">
        <v>1591.6833333333332</v>
      </c>
      <c r="E315" s="231">
        <v>1573.5166666666664</v>
      </c>
      <c r="F315" s="231">
        <v>1545.1833333333332</v>
      </c>
      <c r="G315" s="231">
        <v>1527.0166666666664</v>
      </c>
      <c r="H315" s="231">
        <v>1620.0166666666664</v>
      </c>
      <c r="I315" s="231">
        <v>1638.1833333333329</v>
      </c>
      <c r="J315" s="231">
        <v>1666.5166666666664</v>
      </c>
      <c r="K315" s="230">
        <v>1609.85</v>
      </c>
      <c r="L315" s="230">
        <v>1563.35</v>
      </c>
      <c r="M315" s="230">
        <v>1.02719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649.9</v>
      </c>
      <c r="D316" s="231">
        <v>644.9</v>
      </c>
      <c r="E316" s="231">
        <v>637.79999999999995</v>
      </c>
      <c r="F316" s="231">
        <v>625.69999999999993</v>
      </c>
      <c r="G316" s="231">
        <v>618.59999999999991</v>
      </c>
      <c r="H316" s="231">
        <v>657</v>
      </c>
      <c r="I316" s="231">
        <v>664.10000000000014</v>
      </c>
      <c r="J316" s="231">
        <v>676.2</v>
      </c>
      <c r="K316" s="230">
        <v>652</v>
      </c>
      <c r="L316" s="230">
        <v>632.79999999999995</v>
      </c>
      <c r="M316" s="230">
        <v>6.85032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463.9</v>
      </c>
      <c r="D317" s="231">
        <v>465.05</v>
      </c>
      <c r="E317" s="231">
        <v>459.1</v>
      </c>
      <c r="F317" s="231">
        <v>454.3</v>
      </c>
      <c r="G317" s="231">
        <v>448.35</v>
      </c>
      <c r="H317" s="231">
        <v>469.85</v>
      </c>
      <c r="I317" s="231">
        <v>475.79999999999995</v>
      </c>
      <c r="J317" s="231">
        <v>480.6</v>
      </c>
      <c r="K317" s="230">
        <v>471</v>
      </c>
      <c r="L317" s="230">
        <v>460.25</v>
      </c>
      <c r="M317" s="230">
        <v>25.231010000000001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716.2</v>
      </c>
      <c r="D318" s="231">
        <v>719</v>
      </c>
      <c r="E318" s="231">
        <v>711.2</v>
      </c>
      <c r="F318" s="231">
        <v>706.2</v>
      </c>
      <c r="G318" s="231">
        <v>698.40000000000009</v>
      </c>
      <c r="H318" s="231">
        <v>724</v>
      </c>
      <c r="I318" s="231">
        <v>731.8</v>
      </c>
      <c r="J318" s="231">
        <v>736.8</v>
      </c>
      <c r="K318" s="230">
        <v>726.8</v>
      </c>
      <c r="L318" s="230">
        <v>714</v>
      </c>
      <c r="M318" s="230">
        <v>6.0348899999999999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734.1</v>
      </c>
      <c r="D319" s="231">
        <v>733.76666666666677</v>
      </c>
      <c r="E319" s="231">
        <v>725.33333333333348</v>
      </c>
      <c r="F319" s="231">
        <v>716.56666666666672</v>
      </c>
      <c r="G319" s="231">
        <v>708.13333333333344</v>
      </c>
      <c r="H319" s="231">
        <v>742.53333333333353</v>
      </c>
      <c r="I319" s="231">
        <v>750.9666666666667</v>
      </c>
      <c r="J319" s="231">
        <v>759.73333333333358</v>
      </c>
      <c r="K319" s="230">
        <v>742.2</v>
      </c>
      <c r="L319" s="230">
        <v>725</v>
      </c>
      <c r="M319" s="230">
        <v>0.45277000000000001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800.9</v>
      </c>
      <c r="D320" s="231">
        <v>807.23333333333323</v>
      </c>
      <c r="E320" s="231">
        <v>790.26666666666642</v>
      </c>
      <c r="F320" s="231">
        <v>779.63333333333321</v>
      </c>
      <c r="G320" s="231">
        <v>762.6666666666664</v>
      </c>
      <c r="H320" s="231">
        <v>817.86666666666645</v>
      </c>
      <c r="I320" s="231">
        <v>834.83333333333337</v>
      </c>
      <c r="J320" s="231">
        <v>845.46666666666647</v>
      </c>
      <c r="K320" s="230">
        <v>824.2</v>
      </c>
      <c r="L320" s="230">
        <v>796.6</v>
      </c>
      <c r="M320" s="230">
        <v>0.71726000000000001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1295.45</v>
      </c>
      <c r="D321" s="231">
        <v>1293.3500000000001</v>
      </c>
      <c r="E321" s="231">
        <v>1278.2500000000002</v>
      </c>
      <c r="F321" s="231">
        <v>1261.0500000000002</v>
      </c>
      <c r="G321" s="231">
        <v>1245.9500000000003</v>
      </c>
      <c r="H321" s="231">
        <v>1310.5500000000002</v>
      </c>
      <c r="I321" s="231">
        <v>1325.65</v>
      </c>
      <c r="J321" s="231">
        <v>1342.8500000000001</v>
      </c>
      <c r="K321" s="230">
        <v>1308.45</v>
      </c>
      <c r="L321" s="230">
        <v>1276.1500000000001</v>
      </c>
      <c r="M321" s="230">
        <v>1.7756700000000001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50</v>
      </c>
      <c r="D322" s="231">
        <v>50.316666666666663</v>
      </c>
      <c r="E322" s="231">
        <v>49.583333333333329</v>
      </c>
      <c r="F322" s="231">
        <v>49.166666666666664</v>
      </c>
      <c r="G322" s="231">
        <v>48.43333333333333</v>
      </c>
      <c r="H322" s="231">
        <v>50.733333333333327</v>
      </c>
      <c r="I322" s="231">
        <v>51.466666666666661</v>
      </c>
      <c r="J322" s="231">
        <v>51.883333333333326</v>
      </c>
      <c r="K322" s="230">
        <v>51.05</v>
      </c>
      <c r="L322" s="230">
        <v>49.9</v>
      </c>
      <c r="M322" s="230">
        <v>37.464269999999999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613.25</v>
      </c>
      <c r="D323" s="231">
        <v>613.94999999999993</v>
      </c>
      <c r="E323" s="231">
        <v>604.34999999999991</v>
      </c>
      <c r="F323" s="231">
        <v>595.44999999999993</v>
      </c>
      <c r="G323" s="231">
        <v>585.84999999999991</v>
      </c>
      <c r="H323" s="231">
        <v>622.84999999999991</v>
      </c>
      <c r="I323" s="231">
        <v>632.45000000000005</v>
      </c>
      <c r="J323" s="231">
        <v>641.34999999999991</v>
      </c>
      <c r="K323" s="230">
        <v>623.54999999999995</v>
      </c>
      <c r="L323" s="230">
        <v>605.04999999999995</v>
      </c>
      <c r="M323" s="230">
        <v>1.0146299999999999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1783.8</v>
      </c>
      <c r="D324" s="231">
        <v>1768.8500000000001</v>
      </c>
      <c r="E324" s="231">
        <v>1748.7000000000003</v>
      </c>
      <c r="F324" s="231">
        <v>1713.6000000000001</v>
      </c>
      <c r="G324" s="231">
        <v>1693.4500000000003</v>
      </c>
      <c r="H324" s="231">
        <v>1803.9500000000003</v>
      </c>
      <c r="I324" s="231">
        <v>1824.1000000000004</v>
      </c>
      <c r="J324" s="231">
        <v>1859.2000000000003</v>
      </c>
      <c r="K324" s="230">
        <v>1789</v>
      </c>
      <c r="L324" s="230">
        <v>1733.75</v>
      </c>
      <c r="M324" s="230">
        <v>3.90524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1450.5</v>
      </c>
      <c r="D325" s="231">
        <v>1462.8500000000001</v>
      </c>
      <c r="E325" s="231">
        <v>1433.6500000000003</v>
      </c>
      <c r="F325" s="231">
        <v>1416.8000000000002</v>
      </c>
      <c r="G325" s="231">
        <v>1387.6000000000004</v>
      </c>
      <c r="H325" s="231">
        <v>1479.7000000000003</v>
      </c>
      <c r="I325" s="231">
        <v>1508.9</v>
      </c>
      <c r="J325" s="231">
        <v>1525.7500000000002</v>
      </c>
      <c r="K325" s="230">
        <v>1492.05</v>
      </c>
      <c r="L325" s="230">
        <v>1446</v>
      </c>
      <c r="M325" s="230">
        <v>1.81274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1050.2</v>
      </c>
      <c r="D326" s="231">
        <v>1050.8666666666666</v>
      </c>
      <c r="E326" s="231">
        <v>1023.4333333333332</v>
      </c>
      <c r="F326" s="231">
        <v>996.66666666666652</v>
      </c>
      <c r="G326" s="231">
        <v>969.23333333333312</v>
      </c>
      <c r="H326" s="231">
        <v>1077.6333333333332</v>
      </c>
      <c r="I326" s="231">
        <v>1105.0666666666666</v>
      </c>
      <c r="J326" s="231">
        <v>1131.8333333333333</v>
      </c>
      <c r="K326" s="230">
        <v>1078.3</v>
      </c>
      <c r="L326" s="230">
        <v>1024.0999999999999</v>
      </c>
      <c r="M326" s="230">
        <v>14.81851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566.25</v>
      </c>
      <c r="D327" s="231">
        <v>568.7833333333333</v>
      </c>
      <c r="E327" s="231">
        <v>562.56666666666661</v>
      </c>
      <c r="F327" s="231">
        <v>558.88333333333333</v>
      </c>
      <c r="G327" s="231">
        <v>552.66666666666663</v>
      </c>
      <c r="H327" s="231">
        <v>572.46666666666658</v>
      </c>
      <c r="I327" s="231">
        <v>578.68333333333328</v>
      </c>
      <c r="J327" s="231">
        <v>582.36666666666656</v>
      </c>
      <c r="K327" s="230">
        <v>575</v>
      </c>
      <c r="L327" s="230">
        <v>565.1</v>
      </c>
      <c r="M327" s="230">
        <v>4.4009299999999998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38.25</v>
      </c>
      <c r="D328" s="231">
        <v>38.35</v>
      </c>
      <c r="E328" s="231">
        <v>37.800000000000004</v>
      </c>
      <c r="F328" s="231">
        <v>37.35</v>
      </c>
      <c r="G328" s="231">
        <v>36.800000000000004</v>
      </c>
      <c r="H328" s="231">
        <v>38.800000000000004</v>
      </c>
      <c r="I328" s="231">
        <v>39.35</v>
      </c>
      <c r="J328" s="231">
        <v>39.800000000000004</v>
      </c>
      <c r="K328" s="230">
        <v>38.9</v>
      </c>
      <c r="L328" s="230">
        <v>37.9</v>
      </c>
      <c r="M328" s="230">
        <v>34.025120000000001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109.15</v>
      </c>
      <c r="D329" s="231">
        <v>109.3</v>
      </c>
      <c r="E329" s="231">
        <v>108.1</v>
      </c>
      <c r="F329" s="231">
        <v>107.05</v>
      </c>
      <c r="G329" s="231">
        <v>105.85</v>
      </c>
      <c r="H329" s="231">
        <v>110.35</v>
      </c>
      <c r="I329" s="231">
        <v>111.55000000000001</v>
      </c>
      <c r="J329" s="231">
        <v>112.6</v>
      </c>
      <c r="K329" s="230">
        <v>110.5</v>
      </c>
      <c r="L329" s="230">
        <v>108.25</v>
      </c>
      <c r="M329" s="230">
        <v>23.227609999999999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43.05</v>
      </c>
      <c r="D330" s="231">
        <v>43.016666666666673</v>
      </c>
      <c r="E330" s="231">
        <v>42.583333333333343</v>
      </c>
      <c r="F330" s="231">
        <v>42.116666666666667</v>
      </c>
      <c r="G330" s="231">
        <v>41.683333333333337</v>
      </c>
      <c r="H330" s="231">
        <v>43.483333333333348</v>
      </c>
      <c r="I330" s="231">
        <v>43.916666666666671</v>
      </c>
      <c r="J330" s="231">
        <v>44.383333333333354</v>
      </c>
      <c r="K330" s="230">
        <v>43.45</v>
      </c>
      <c r="L330" s="230">
        <v>42.55</v>
      </c>
      <c r="M330" s="230">
        <v>81.241050000000001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78.95</v>
      </c>
      <c r="D331" s="231">
        <v>79.166666666666671</v>
      </c>
      <c r="E331" s="231">
        <v>78.433333333333337</v>
      </c>
      <c r="F331" s="231">
        <v>77.916666666666671</v>
      </c>
      <c r="G331" s="231">
        <v>77.183333333333337</v>
      </c>
      <c r="H331" s="231">
        <v>79.683333333333337</v>
      </c>
      <c r="I331" s="231">
        <v>80.416666666666657</v>
      </c>
      <c r="J331" s="231">
        <v>80.933333333333337</v>
      </c>
      <c r="K331" s="230">
        <v>79.900000000000006</v>
      </c>
      <c r="L331" s="230">
        <v>78.650000000000006</v>
      </c>
      <c r="M331" s="230">
        <v>6.5073999999999996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213.5</v>
      </c>
      <c r="D332" s="231">
        <v>214.85</v>
      </c>
      <c r="E332" s="231">
        <v>210.7</v>
      </c>
      <c r="F332" s="231">
        <v>207.9</v>
      </c>
      <c r="G332" s="231">
        <v>203.75</v>
      </c>
      <c r="H332" s="231">
        <v>217.64999999999998</v>
      </c>
      <c r="I332" s="231">
        <v>221.8</v>
      </c>
      <c r="J332" s="231">
        <v>224.59999999999997</v>
      </c>
      <c r="K332" s="230">
        <v>219</v>
      </c>
      <c r="L332" s="230">
        <v>212.05</v>
      </c>
      <c r="M332" s="230">
        <v>3.6193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170.1</v>
      </c>
      <c r="D333" s="231">
        <v>169.95000000000002</v>
      </c>
      <c r="E333" s="231">
        <v>169.15000000000003</v>
      </c>
      <c r="F333" s="231">
        <v>168.20000000000002</v>
      </c>
      <c r="G333" s="231">
        <v>167.40000000000003</v>
      </c>
      <c r="H333" s="231">
        <v>170.90000000000003</v>
      </c>
      <c r="I333" s="231">
        <v>171.70000000000005</v>
      </c>
      <c r="J333" s="231">
        <v>172.65000000000003</v>
      </c>
      <c r="K333" s="230">
        <v>170.75</v>
      </c>
      <c r="L333" s="230">
        <v>169</v>
      </c>
      <c r="M333" s="230">
        <v>161.99789000000001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759.95</v>
      </c>
      <c r="D334" s="231">
        <v>760.08333333333337</v>
      </c>
      <c r="E334" s="231">
        <v>746.16666666666674</v>
      </c>
      <c r="F334" s="231">
        <v>732.38333333333333</v>
      </c>
      <c r="G334" s="231">
        <v>718.4666666666667</v>
      </c>
      <c r="H334" s="231">
        <v>773.86666666666679</v>
      </c>
      <c r="I334" s="231">
        <v>787.78333333333353</v>
      </c>
      <c r="J334" s="231">
        <v>801.56666666666683</v>
      </c>
      <c r="K334" s="230">
        <v>774</v>
      </c>
      <c r="L334" s="230">
        <v>746.3</v>
      </c>
      <c r="M334" s="230">
        <v>3.6505200000000002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82.7</v>
      </c>
      <c r="D335" s="231">
        <v>82.250000000000014</v>
      </c>
      <c r="E335" s="231">
        <v>81.600000000000023</v>
      </c>
      <c r="F335" s="231">
        <v>80.500000000000014</v>
      </c>
      <c r="G335" s="231">
        <v>79.850000000000023</v>
      </c>
      <c r="H335" s="231">
        <v>83.350000000000023</v>
      </c>
      <c r="I335" s="231">
        <v>84.000000000000028</v>
      </c>
      <c r="J335" s="231">
        <v>85.100000000000023</v>
      </c>
      <c r="K335" s="230">
        <v>82.9</v>
      </c>
      <c r="L335" s="230">
        <v>81.150000000000006</v>
      </c>
      <c r="M335" s="230">
        <v>55.036650000000002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4608.25</v>
      </c>
      <c r="D336" s="231">
        <v>4585.1500000000005</v>
      </c>
      <c r="E336" s="231">
        <v>4545.3000000000011</v>
      </c>
      <c r="F336" s="231">
        <v>4482.3500000000004</v>
      </c>
      <c r="G336" s="231">
        <v>4442.5000000000009</v>
      </c>
      <c r="H336" s="231">
        <v>4648.1000000000013</v>
      </c>
      <c r="I336" s="231">
        <v>4687.9500000000016</v>
      </c>
      <c r="J336" s="231">
        <v>4750.9000000000015</v>
      </c>
      <c r="K336" s="230">
        <v>4625</v>
      </c>
      <c r="L336" s="230">
        <v>4522.2</v>
      </c>
      <c r="M336" s="230">
        <v>1.6327499999999999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517.9</v>
      </c>
      <c r="D337" s="231">
        <v>520.86666666666667</v>
      </c>
      <c r="E337" s="231">
        <v>512.0333333333333</v>
      </c>
      <c r="F337" s="231">
        <v>506.16666666666663</v>
      </c>
      <c r="G337" s="231">
        <v>497.33333333333326</v>
      </c>
      <c r="H337" s="231">
        <v>526.73333333333335</v>
      </c>
      <c r="I337" s="231">
        <v>535.56666666666661</v>
      </c>
      <c r="J337" s="231">
        <v>541.43333333333339</v>
      </c>
      <c r="K337" s="230">
        <v>529.70000000000005</v>
      </c>
      <c r="L337" s="230">
        <v>515</v>
      </c>
      <c r="M337" s="230">
        <v>1.42465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20661.25</v>
      </c>
      <c r="D338" s="231">
        <v>20520.416666666668</v>
      </c>
      <c r="E338" s="231">
        <v>20340.833333333336</v>
      </c>
      <c r="F338" s="231">
        <v>20020.416666666668</v>
      </c>
      <c r="G338" s="231">
        <v>19840.833333333336</v>
      </c>
      <c r="H338" s="231">
        <v>20840.833333333336</v>
      </c>
      <c r="I338" s="231">
        <v>21020.416666666672</v>
      </c>
      <c r="J338" s="231">
        <v>21340.833333333336</v>
      </c>
      <c r="K338" s="230">
        <v>20700</v>
      </c>
      <c r="L338" s="230">
        <v>20200</v>
      </c>
      <c r="M338" s="230">
        <v>1.3986000000000001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55.4</v>
      </c>
      <c r="D339" s="231">
        <v>55.050000000000004</v>
      </c>
      <c r="E339" s="231">
        <v>53.500000000000007</v>
      </c>
      <c r="F339" s="231">
        <v>51.6</v>
      </c>
      <c r="G339" s="231">
        <v>50.050000000000004</v>
      </c>
      <c r="H339" s="231">
        <v>56.95000000000001</v>
      </c>
      <c r="I339" s="231">
        <v>58.500000000000007</v>
      </c>
      <c r="J339" s="231">
        <v>60.400000000000013</v>
      </c>
      <c r="K339" s="230">
        <v>56.6</v>
      </c>
      <c r="L339" s="230">
        <v>53.15</v>
      </c>
      <c r="M339" s="230">
        <v>21.441749999999999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238.05</v>
      </c>
      <c r="D340" s="231">
        <v>238.16666666666666</v>
      </c>
      <c r="E340" s="231">
        <v>236.43333333333331</v>
      </c>
      <c r="F340" s="231">
        <v>234.81666666666666</v>
      </c>
      <c r="G340" s="231">
        <v>233.08333333333331</v>
      </c>
      <c r="H340" s="231">
        <v>239.7833333333333</v>
      </c>
      <c r="I340" s="231">
        <v>241.51666666666665</v>
      </c>
      <c r="J340" s="231">
        <v>243.1333333333333</v>
      </c>
      <c r="K340" s="230">
        <v>239.9</v>
      </c>
      <c r="L340" s="230">
        <v>236.55</v>
      </c>
      <c r="M340" s="230">
        <v>1.9292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333.35</v>
      </c>
      <c r="D341" s="231">
        <v>334.66666666666669</v>
      </c>
      <c r="E341" s="231">
        <v>329.93333333333339</v>
      </c>
      <c r="F341" s="231">
        <v>326.51666666666671</v>
      </c>
      <c r="G341" s="231">
        <v>321.78333333333342</v>
      </c>
      <c r="H341" s="231">
        <v>338.08333333333337</v>
      </c>
      <c r="I341" s="231">
        <v>342.81666666666661</v>
      </c>
      <c r="J341" s="231">
        <v>346.23333333333335</v>
      </c>
      <c r="K341" s="230">
        <v>339.4</v>
      </c>
      <c r="L341" s="230">
        <v>331.25</v>
      </c>
      <c r="M341" s="230">
        <v>1.24902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923.7</v>
      </c>
      <c r="D342" s="231">
        <v>928.15</v>
      </c>
      <c r="E342" s="231">
        <v>912.75</v>
      </c>
      <c r="F342" s="231">
        <v>901.80000000000007</v>
      </c>
      <c r="G342" s="231">
        <v>886.40000000000009</v>
      </c>
      <c r="H342" s="231">
        <v>939.09999999999991</v>
      </c>
      <c r="I342" s="231">
        <v>954.49999999999977</v>
      </c>
      <c r="J342" s="231">
        <v>965.44999999999982</v>
      </c>
      <c r="K342" s="230">
        <v>943.55</v>
      </c>
      <c r="L342" s="230">
        <v>917.2</v>
      </c>
      <c r="M342" s="230">
        <v>11.592639999999999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160.1</v>
      </c>
      <c r="D343" s="231">
        <v>160.01666666666665</v>
      </c>
      <c r="E343" s="231">
        <v>159.48333333333329</v>
      </c>
      <c r="F343" s="231">
        <v>158.86666666666665</v>
      </c>
      <c r="G343" s="231">
        <v>158.33333333333329</v>
      </c>
      <c r="H343" s="231">
        <v>160.6333333333333</v>
      </c>
      <c r="I343" s="231">
        <v>161.16666666666666</v>
      </c>
      <c r="J343" s="231">
        <v>161.7833333333333</v>
      </c>
      <c r="K343" s="230">
        <v>160.55000000000001</v>
      </c>
      <c r="L343" s="230">
        <v>159.4</v>
      </c>
      <c r="M343" s="230">
        <v>80.085599999999999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264.8</v>
      </c>
      <c r="D344" s="231">
        <v>265.06666666666666</v>
      </c>
      <c r="E344" s="231">
        <v>260.13333333333333</v>
      </c>
      <c r="F344" s="231">
        <v>255.46666666666664</v>
      </c>
      <c r="G344" s="231">
        <v>250.5333333333333</v>
      </c>
      <c r="H344" s="231">
        <v>269.73333333333335</v>
      </c>
      <c r="I344" s="231">
        <v>274.66666666666663</v>
      </c>
      <c r="J344" s="231">
        <v>279.33333333333337</v>
      </c>
      <c r="K344" s="230">
        <v>270</v>
      </c>
      <c r="L344" s="230">
        <v>260.39999999999998</v>
      </c>
      <c r="M344" s="230">
        <v>27.5243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678.7</v>
      </c>
      <c r="D345" s="231">
        <v>676.08333333333337</v>
      </c>
      <c r="E345" s="231">
        <v>654.2166666666667</v>
      </c>
      <c r="F345" s="231">
        <v>629.73333333333335</v>
      </c>
      <c r="G345" s="231">
        <v>607.86666666666667</v>
      </c>
      <c r="H345" s="231">
        <v>700.56666666666672</v>
      </c>
      <c r="I345" s="231">
        <v>722.43333333333328</v>
      </c>
      <c r="J345" s="231">
        <v>746.91666666666674</v>
      </c>
      <c r="K345" s="230">
        <v>697.95</v>
      </c>
      <c r="L345" s="230">
        <v>651.6</v>
      </c>
      <c r="M345" s="230">
        <v>43.811259999999997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645</v>
      </c>
      <c r="D346" s="231">
        <v>646.66666666666663</v>
      </c>
      <c r="E346" s="231">
        <v>639.63333333333321</v>
      </c>
      <c r="F346" s="231">
        <v>634.26666666666654</v>
      </c>
      <c r="G346" s="231">
        <v>627.23333333333312</v>
      </c>
      <c r="H346" s="231">
        <v>652.0333333333333</v>
      </c>
      <c r="I346" s="231">
        <v>659.06666666666683</v>
      </c>
      <c r="J346" s="231">
        <v>664.43333333333339</v>
      </c>
      <c r="K346" s="230">
        <v>653.70000000000005</v>
      </c>
      <c r="L346" s="230">
        <v>641.29999999999995</v>
      </c>
      <c r="M346" s="230">
        <v>9.31189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3299.3</v>
      </c>
      <c r="D347" s="231">
        <v>3288.8333333333335</v>
      </c>
      <c r="E347" s="231">
        <v>3267.7166666666672</v>
      </c>
      <c r="F347" s="231">
        <v>3236.1333333333337</v>
      </c>
      <c r="G347" s="231">
        <v>3215.0166666666673</v>
      </c>
      <c r="H347" s="231">
        <v>3320.416666666667</v>
      </c>
      <c r="I347" s="231">
        <v>3341.5333333333328</v>
      </c>
      <c r="J347" s="231">
        <v>3373.1166666666668</v>
      </c>
      <c r="K347" s="230">
        <v>3309.95</v>
      </c>
      <c r="L347" s="230">
        <v>3257.25</v>
      </c>
      <c r="M347" s="230">
        <v>0.41354999999999997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227.2</v>
      </c>
      <c r="D348" s="231">
        <v>228.0333333333333</v>
      </c>
      <c r="E348" s="231">
        <v>225.46666666666661</v>
      </c>
      <c r="F348" s="231">
        <v>223.73333333333332</v>
      </c>
      <c r="G348" s="231">
        <v>221.16666666666663</v>
      </c>
      <c r="H348" s="231">
        <v>229.76666666666659</v>
      </c>
      <c r="I348" s="231">
        <v>232.33333333333331</v>
      </c>
      <c r="J348" s="231">
        <v>234.06666666666658</v>
      </c>
      <c r="K348" s="230">
        <v>230.6</v>
      </c>
      <c r="L348" s="230">
        <v>226.3</v>
      </c>
      <c r="M348" s="230">
        <v>1.84582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594.85</v>
      </c>
      <c r="D349" s="231">
        <v>596.7166666666667</v>
      </c>
      <c r="E349" s="231">
        <v>589.13333333333344</v>
      </c>
      <c r="F349" s="231">
        <v>583.41666666666674</v>
      </c>
      <c r="G349" s="231">
        <v>575.83333333333348</v>
      </c>
      <c r="H349" s="231">
        <v>602.43333333333339</v>
      </c>
      <c r="I349" s="231">
        <v>610.01666666666665</v>
      </c>
      <c r="J349" s="231">
        <v>615.73333333333335</v>
      </c>
      <c r="K349" s="230">
        <v>604.29999999999995</v>
      </c>
      <c r="L349" s="230">
        <v>591</v>
      </c>
      <c r="M349" s="230">
        <v>4.4987300000000001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119.85</v>
      </c>
      <c r="D350" s="231">
        <v>120.05</v>
      </c>
      <c r="E350" s="231">
        <v>118.85</v>
      </c>
      <c r="F350" s="231">
        <v>117.85</v>
      </c>
      <c r="G350" s="231">
        <v>116.64999999999999</v>
      </c>
      <c r="H350" s="231">
        <v>121.05</v>
      </c>
      <c r="I350" s="231">
        <v>122.25000000000001</v>
      </c>
      <c r="J350" s="231">
        <v>123.25</v>
      </c>
      <c r="K350" s="230">
        <v>121.25</v>
      </c>
      <c r="L350" s="230">
        <v>119.05</v>
      </c>
      <c r="M350" s="230">
        <v>9.6325000000000003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3153.3</v>
      </c>
      <c r="D351" s="231">
        <v>3121.4500000000003</v>
      </c>
      <c r="E351" s="231">
        <v>3080.9000000000005</v>
      </c>
      <c r="F351" s="231">
        <v>3008.5000000000005</v>
      </c>
      <c r="G351" s="231">
        <v>2967.9500000000007</v>
      </c>
      <c r="H351" s="231">
        <v>3193.8500000000004</v>
      </c>
      <c r="I351" s="231">
        <v>3234.4000000000005</v>
      </c>
      <c r="J351" s="231">
        <v>3306.8</v>
      </c>
      <c r="K351" s="230">
        <v>3162</v>
      </c>
      <c r="L351" s="230">
        <v>3049.05</v>
      </c>
      <c r="M351" s="230">
        <v>5.5663799999999997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412.8</v>
      </c>
      <c r="D352" s="231">
        <v>414.7833333333333</v>
      </c>
      <c r="E352" s="231">
        <v>407.06666666666661</v>
      </c>
      <c r="F352" s="231">
        <v>401.33333333333331</v>
      </c>
      <c r="G352" s="231">
        <v>393.61666666666662</v>
      </c>
      <c r="H352" s="231">
        <v>420.51666666666659</v>
      </c>
      <c r="I352" s="231">
        <v>428.23333333333329</v>
      </c>
      <c r="J352" s="231">
        <v>433.96666666666658</v>
      </c>
      <c r="K352" s="230">
        <v>422.5</v>
      </c>
      <c r="L352" s="230">
        <v>409.05</v>
      </c>
      <c r="M352" s="230">
        <v>18.268799999999999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284.8</v>
      </c>
      <c r="D353" s="231">
        <v>285.51666666666665</v>
      </c>
      <c r="E353" s="231">
        <v>283.08333333333331</v>
      </c>
      <c r="F353" s="231">
        <v>281.36666666666667</v>
      </c>
      <c r="G353" s="231">
        <v>278.93333333333334</v>
      </c>
      <c r="H353" s="231">
        <v>287.23333333333329</v>
      </c>
      <c r="I353" s="231">
        <v>289.66666666666669</v>
      </c>
      <c r="J353" s="231">
        <v>291.38333333333327</v>
      </c>
      <c r="K353" s="230">
        <v>287.95</v>
      </c>
      <c r="L353" s="230">
        <v>283.8</v>
      </c>
      <c r="M353" s="230">
        <v>2.1088900000000002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1547.25</v>
      </c>
      <c r="D354" s="231">
        <v>1540.2166666666665</v>
      </c>
      <c r="E354" s="231">
        <v>1529.0333333333328</v>
      </c>
      <c r="F354" s="231">
        <v>1510.8166666666664</v>
      </c>
      <c r="G354" s="231">
        <v>1499.6333333333328</v>
      </c>
      <c r="H354" s="231">
        <v>1558.4333333333329</v>
      </c>
      <c r="I354" s="231">
        <v>1569.6166666666668</v>
      </c>
      <c r="J354" s="231">
        <v>1587.833333333333</v>
      </c>
      <c r="K354" s="230">
        <v>1551.4</v>
      </c>
      <c r="L354" s="230">
        <v>1522</v>
      </c>
      <c r="M354" s="230">
        <v>4.7734699999999997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38524.9</v>
      </c>
      <c r="D355" s="231">
        <v>38473.200000000004</v>
      </c>
      <c r="E355" s="231">
        <v>37958.80000000001</v>
      </c>
      <c r="F355" s="231">
        <v>37392.700000000004</v>
      </c>
      <c r="G355" s="231">
        <v>36878.30000000001</v>
      </c>
      <c r="H355" s="231">
        <v>39039.30000000001</v>
      </c>
      <c r="I355" s="231">
        <v>39553.700000000004</v>
      </c>
      <c r="J355" s="231">
        <v>40119.80000000001</v>
      </c>
      <c r="K355" s="230">
        <v>38987.599999999999</v>
      </c>
      <c r="L355" s="230">
        <v>37907.1</v>
      </c>
      <c r="M355" s="230">
        <v>0.27167999999999998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955.7</v>
      </c>
      <c r="D356" s="231">
        <v>951.06666666666661</v>
      </c>
      <c r="E356" s="231">
        <v>935.73333333333323</v>
      </c>
      <c r="F356" s="231">
        <v>915.76666666666665</v>
      </c>
      <c r="G356" s="231">
        <v>900.43333333333328</v>
      </c>
      <c r="H356" s="231">
        <v>971.03333333333319</v>
      </c>
      <c r="I356" s="231">
        <v>986.36666666666667</v>
      </c>
      <c r="J356" s="231">
        <v>1006.3333333333331</v>
      </c>
      <c r="K356" s="230">
        <v>966.4</v>
      </c>
      <c r="L356" s="230">
        <v>931.1</v>
      </c>
      <c r="M356" s="230">
        <v>1.0239400000000001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4355.6000000000004</v>
      </c>
      <c r="D357" s="231">
        <v>4305.8666666666668</v>
      </c>
      <c r="E357" s="231">
        <v>4229.7333333333336</v>
      </c>
      <c r="F357" s="231">
        <v>4103.8666666666668</v>
      </c>
      <c r="G357" s="231">
        <v>4027.7333333333336</v>
      </c>
      <c r="H357" s="231">
        <v>4431.7333333333336</v>
      </c>
      <c r="I357" s="231">
        <v>4507.8666666666668</v>
      </c>
      <c r="J357" s="231">
        <v>4633.7333333333336</v>
      </c>
      <c r="K357" s="230">
        <v>4382</v>
      </c>
      <c r="L357" s="230">
        <v>4180</v>
      </c>
      <c r="M357" s="230">
        <v>6.5622100000000003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234.35</v>
      </c>
      <c r="D358" s="231">
        <v>233.91666666666666</v>
      </c>
      <c r="E358" s="231">
        <v>232.58333333333331</v>
      </c>
      <c r="F358" s="231">
        <v>230.81666666666666</v>
      </c>
      <c r="G358" s="231">
        <v>229.48333333333332</v>
      </c>
      <c r="H358" s="231">
        <v>235.68333333333331</v>
      </c>
      <c r="I358" s="231">
        <v>237.01666666666662</v>
      </c>
      <c r="J358" s="231">
        <v>238.7833333333333</v>
      </c>
      <c r="K358" s="230">
        <v>235.25</v>
      </c>
      <c r="L358" s="230">
        <v>232.15</v>
      </c>
      <c r="M358" s="230">
        <v>22.014659999999999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3776.15</v>
      </c>
      <c r="D359" s="231">
        <v>3766.7666666666664</v>
      </c>
      <c r="E359" s="231">
        <v>3715.583333333333</v>
      </c>
      <c r="F359" s="231">
        <v>3655.0166666666664</v>
      </c>
      <c r="G359" s="231">
        <v>3603.833333333333</v>
      </c>
      <c r="H359" s="231">
        <v>3827.333333333333</v>
      </c>
      <c r="I359" s="231">
        <v>3878.5166666666664</v>
      </c>
      <c r="J359" s="231">
        <v>3939.083333333333</v>
      </c>
      <c r="K359" s="230">
        <v>3817.95</v>
      </c>
      <c r="L359" s="230">
        <v>3706.2</v>
      </c>
      <c r="M359" s="230">
        <v>0.15099000000000001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1350.45</v>
      </c>
      <c r="D360" s="231">
        <v>1343.5666666666666</v>
      </c>
      <c r="E360" s="231">
        <v>1331.8833333333332</v>
      </c>
      <c r="F360" s="231">
        <v>1313.3166666666666</v>
      </c>
      <c r="G360" s="231">
        <v>1301.6333333333332</v>
      </c>
      <c r="H360" s="231">
        <v>1362.1333333333332</v>
      </c>
      <c r="I360" s="231">
        <v>1373.8166666666666</v>
      </c>
      <c r="J360" s="231">
        <v>1392.3833333333332</v>
      </c>
      <c r="K360" s="230">
        <v>1355.25</v>
      </c>
      <c r="L360" s="230">
        <v>1325</v>
      </c>
      <c r="M360" s="230">
        <v>2.7277800000000001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2432.5</v>
      </c>
      <c r="D361" s="231">
        <v>2407.1666666666665</v>
      </c>
      <c r="E361" s="231">
        <v>2377.333333333333</v>
      </c>
      <c r="F361" s="231">
        <v>2322.1666666666665</v>
      </c>
      <c r="G361" s="231">
        <v>2292.333333333333</v>
      </c>
      <c r="H361" s="231">
        <v>2462.333333333333</v>
      </c>
      <c r="I361" s="231">
        <v>2492.1666666666661</v>
      </c>
      <c r="J361" s="231">
        <v>2547.333333333333</v>
      </c>
      <c r="K361" s="230">
        <v>2437</v>
      </c>
      <c r="L361" s="230">
        <v>2352</v>
      </c>
      <c r="M361" s="230">
        <v>3.7563499999999999</v>
      </c>
      <c r="N361" s="1"/>
      <c r="O361" s="1"/>
    </row>
    <row r="362" spans="1:15" ht="12.75" customHeight="1">
      <c r="A362" s="30">
        <v>352</v>
      </c>
      <c r="B362" s="216" t="s">
        <v>881</v>
      </c>
      <c r="C362" s="230">
        <v>71.849999999999994</v>
      </c>
      <c r="D362" s="231">
        <v>71.983333333333334</v>
      </c>
      <c r="E362" s="231">
        <v>71.066666666666663</v>
      </c>
      <c r="F362" s="231">
        <v>70.283333333333331</v>
      </c>
      <c r="G362" s="231">
        <v>69.36666666666666</v>
      </c>
      <c r="H362" s="231">
        <v>72.766666666666666</v>
      </c>
      <c r="I362" s="231">
        <v>73.683333333333323</v>
      </c>
      <c r="J362" s="231">
        <v>74.466666666666669</v>
      </c>
      <c r="K362" s="230">
        <v>72.900000000000006</v>
      </c>
      <c r="L362" s="230">
        <v>71.2</v>
      </c>
      <c r="M362" s="230">
        <v>33.966520000000003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927.7</v>
      </c>
      <c r="D363" s="231">
        <v>932.25</v>
      </c>
      <c r="E363" s="231">
        <v>916.55</v>
      </c>
      <c r="F363" s="231">
        <v>905.4</v>
      </c>
      <c r="G363" s="231">
        <v>889.69999999999993</v>
      </c>
      <c r="H363" s="231">
        <v>943.4</v>
      </c>
      <c r="I363" s="231">
        <v>959.1</v>
      </c>
      <c r="J363" s="231">
        <v>970.25</v>
      </c>
      <c r="K363" s="230">
        <v>947.95</v>
      </c>
      <c r="L363" s="230">
        <v>921.1</v>
      </c>
      <c r="M363" s="230">
        <v>0.26461000000000001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3095.75</v>
      </c>
      <c r="D364" s="231">
        <v>3096.8833333333337</v>
      </c>
      <c r="E364" s="231">
        <v>3079.1666666666674</v>
      </c>
      <c r="F364" s="231">
        <v>3062.5833333333339</v>
      </c>
      <c r="G364" s="231">
        <v>3044.8666666666677</v>
      </c>
      <c r="H364" s="231">
        <v>3113.4666666666672</v>
      </c>
      <c r="I364" s="231">
        <v>3131.1833333333334</v>
      </c>
      <c r="J364" s="231">
        <v>3147.7666666666669</v>
      </c>
      <c r="K364" s="230">
        <v>3114.6</v>
      </c>
      <c r="L364" s="230">
        <v>3080.3</v>
      </c>
      <c r="M364" s="230">
        <v>1.6573800000000001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1263.5999999999999</v>
      </c>
      <c r="D365" s="231">
        <v>1261.8833333333332</v>
      </c>
      <c r="E365" s="231">
        <v>1251.7666666666664</v>
      </c>
      <c r="F365" s="231">
        <v>1239.9333333333332</v>
      </c>
      <c r="G365" s="231">
        <v>1229.8166666666664</v>
      </c>
      <c r="H365" s="231">
        <v>1273.7166666666665</v>
      </c>
      <c r="I365" s="231">
        <v>1283.8333333333333</v>
      </c>
      <c r="J365" s="231">
        <v>1295.6666666666665</v>
      </c>
      <c r="K365" s="230">
        <v>1272</v>
      </c>
      <c r="L365" s="230">
        <v>1250.05</v>
      </c>
      <c r="M365" s="230">
        <v>0.74024000000000001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309.39999999999998</v>
      </c>
      <c r="D366" s="231">
        <v>308.16666666666669</v>
      </c>
      <c r="E366" s="231">
        <v>303.93333333333339</v>
      </c>
      <c r="F366" s="231">
        <v>298.4666666666667</v>
      </c>
      <c r="G366" s="231">
        <v>294.23333333333341</v>
      </c>
      <c r="H366" s="231">
        <v>313.63333333333338</v>
      </c>
      <c r="I366" s="231">
        <v>317.86666666666662</v>
      </c>
      <c r="J366" s="231">
        <v>323.33333333333337</v>
      </c>
      <c r="K366" s="230">
        <v>312.39999999999998</v>
      </c>
      <c r="L366" s="230">
        <v>302.7</v>
      </c>
      <c r="M366" s="230">
        <v>57.075110000000002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161.75</v>
      </c>
      <c r="D367" s="231">
        <v>163.5</v>
      </c>
      <c r="E367" s="231">
        <v>158.80000000000001</v>
      </c>
      <c r="F367" s="231">
        <v>155.85000000000002</v>
      </c>
      <c r="G367" s="231">
        <v>151.15000000000003</v>
      </c>
      <c r="H367" s="231">
        <v>166.45</v>
      </c>
      <c r="I367" s="231">
        <v>171.14999999999998</v>
      </c>
      <c r="J367" s="231">
        <v>174.09999999999997</v>
      </c>
      <c r="K367" s="230">
        <v>168.2</v>
      </c>
      <c r="L367" s="230">
        <v>160.55000000000001</v>
      </c>
      <c r="M367" s="230">
        <v>189.48777999999999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230.3</v>
      </c>
      <c r="D368" s="231">
        <v>232.48333333333335</v>
      </c>
      <c r="E368" s="231">
        <v>227.4666666666667</v>
      </c>
      <c r="F368" s="231">
        <v>224.63333333333335</v>
      </c>
      <c r="G368" s="231">
        <v>219.6166666666667</v>
      </c>
      <c r="H368" s="231">
        <v>235.31666666666669</v>
      </c>
      <c r="I368" s="231">
        <v>240.33333333333334</v>
      </c>
      <c r="J368" s="231">
        <v>243.16666666666669</v>
      </c>
      <c r="K368" s="230">
        <v>237.5</v>
      </c>
      <c r="L368" s="230">
        <v>229.65</v>
      </c>
      <c r="M368" s="230">
        <v>101.12125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342.25</v>
      </c>
      <c r="D369" s="231">
        <v>341.45</v>
      </c>
      <c r="E369" s="231">
        <v>339.09999999999997</v>
      </c>
      <c r="F369" s="231">
        <v>335.95</v>
      </c>
      <c r="G369" s="231">
        <v>333.59999999999997</v>
      </c>
      <c r="H369" s="231">
        <v>344.59999999999997</v>
      </c>
      <c r="I369" s="231">
        <v>346.95</v>
      </c>
      <c r="J369" s="231">
        <v>350.09999999999997</v>
      </c>
      <c r="K369" s="230">
        <v>343.8</v>
      </c>
      <c r="L369" s="230">
        <v>338.3</v>
      </c>
      <c r="M369" s="230">
        <v>4.8475900000000003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439.2</v>
      </c>
      <c r="D370" s="231">
        <v>441.93333333333339</v>
      </c>
      <c r="E370" s="231">
        <v>430.86666666666679</v>
      </c>
      <c r="F370" s="231">
        <v>422.53333333333342</v>
      </c>
      <c r="G370" s="231">
        <v>411.46666666666681</v>
      </c>
      <c r="H370" s="231">
        <v>450.26666666666677</v>
      </c>
      <c r="I370" s="231">
        <v>461.33333333333337</v>
      </c>
      <c r="J370" s="231">
        <v>469.66666666666674</v>
      </c>
      <c r="K370" s="230">
        <v>453</v>
      </c>
      <c r="L370" s="230">
        <v>433.6</v>
      </c>
      <c r="M370" s="230">
        <v>6.5090700000000004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592.25</v>
      </c>
      <c r="D371" s="231">
        <v>593.35</v>
      </c>
      <c r="E371" s="231">
        <v>588.25</v>
      </c>
      <c r="F371" s="231">
        <v>584.25</v>
      </c>
      <c r="G371" s="231">
        <v>579.15</v>
      </c>
      <c r="H371" s="231">
        <v>597.35</v>
      </c>
      <c r="I371" s="231">
        <v>602.45000000000016</v>
      </c>
      <c r="J371" s="231">
        <v>606.45000000000005</v>
      </c>
      <c r="K371" s="230">
        <v>598.45000000000005</v>
      </c>
      <c r="L371" s="230">
        <v>589.35</v>
      </c>
      <c r="M371" s="230">
        <v>0.61055000000000004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116.15</v>
      </c>
      <c r="D372" s="231">
        <v>117.11666666666667</v>
      </c>
      <c r="E372" s="231">
        <v>114.53333333333335</v>
      </c>
      <c r="F372" s="231">
        <v>112.91666666666667</v>
      </c>
      <c r="G372" s="231">
        <v>110.33333333333334</v>
      </c>
      <c r="H372" s="231">
        <v>118.73333333333335</v>
      </c>
      <c r="I372" s="231">
        <v>121.31666666666666</v>
      </c>
      <c r="J372" s="231">
        <v>122.93333333333335</v>
      </c>
      <c r="K372" s="230">
        <v>119.7</v>
      </c>
      <c r="L372" s="230">
        <v>115.5</v>
      </c>
      <c r="M372" s="230">
        <v>1.9775400000000001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1109.4000000000001</v>
      </c>
      <c r="D373" s="231">
        <v>1103.1000000000001</v>
      </c>
      <c r="E373" s="231">
        <v>1091.3000000000002</v>
      </c>
      <c r="F373" s="231">
        <v>1073.2</v>
      </c>
      <c r="G373" s="231">
        <v>1061.4000000000001</v>
      </c>
      <c r="H373" s="231">
        <v>1121.2000000000003</v>
      </c>
      <c r="I373" s="231">
        <v>1133</v>
      </c>
      <c r="J373" s="231">
        <v>1151.1000000000004</v>
      </c>
      <c r="K373" s="230">
        <v>1114.9000000000001</v>
      </c>
      <c r="L373" s="230">
        <v>1085</v>
      </c>
      <c r="M373" s="230">
        <v>0.14545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4759.1000000000004</v>
      </c>
      <c r="D374" s="231">
        <v>4778.333333333333</v>
      </c>
      <c r="E374" s="231">
        <v>4717.7666666666664</v>
      </c>
      <c r="F374" s="231">
        <v>4676.4333333333334</v>
      </c>
      <c r="G374" s="231">
        <v>4615.8666666666668</v>
      </c>
      <c r="H374" s="231">
        <v>4819.6666666666661</v>
      </c>
      <c r="I374" s="231">
        <v>4880.2333333333336</v>
      </c>
      <c r="J374" s="231">
        <v>4921.5666666666657</v>
      </c>
      <c r="K374" s="230">
        <v>4838.8999999999996</v>
      </c>
      <c r="L374" s="230">
        <v>4737</v>
      </c>
      <c r="M374" s="230">
        <v>6.037E-2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14007.7</v>
      </c>
      <c r="D375" s="231">
        <v>14032.233333333332</v>
      </c>
      <c r="E375" s="231">
        <v>13875.466666666664</v>
      </c>
      <c r="F375" s="231">
        <v>13743.233333333332</v>
      </c>
      <c r="G375" s="231">
        <v>13586.466666666664</v>
      </c>
      <c r="H375" s="231">
        <v>14164.466666666664</v>
      </c>
      <c r="I375" s="231">
        <v>14321.23333333333</v>
      </c>
      <c r="J375" s="231">
        <v>14453.466666666664</v>
      </c>
      <c r="K375" s="230">
        <v>14189</v>
      </c>
      <c r="L375" s="230">
        <v>13900</v>
      </c>
      <c r="M375" s="230">
        <v>4.7739999999999998E-2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49.1</v>
      </c>
      <c r="D376" s="231">
        <v>49.066666666666663</v>
      </c>
      <c r="E376" s="231">
        <v>48.633333333333326</v>
      </c>
      <c r="F376" s="231">
        <v>48.166666666666664</v>
      </c>
      <c r="G376" s="231">
        <v>47.733333333333327</v>
      </c>
      <c r="H376" s="231">
        <v>49.533333333333324</v>
      </c>
      <c r="I376" s="231">
        <v>49.966666666666661</v>
      </c>
      <c r="J376" s="231">
        <v>50.433333333333323</v>
      </c>
      <c r="K376" s="230">
        <v>49.5</v>
      </c>
      <c r="L376" s="230">
        <v>48.6</v>
      </c>
      <c r="M376" s="230">
        <v>358.8023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370.8</v>
      </c>
      <c r="D377" s="231">
        <v>369.25</v>
      </c>
      <c r="E377" s="231">
        <v>364.65</v>
      </c>
      <c r="F377" s="231">
        <v>358.5</v>
      </c>
      <c r="G377" s="231">
        <v>353.9</v>
      </c>
      <c r="H377" s="231">
        <v>375.4</v>
      </c>
      <c r="I377" s="231">
        <v>380</v>
      </c>
      <c r="J377" s="231">
        <v>386.15</v>
      </c>
      <c r="K377" s="230">
        <v>373.85</v>
      </c>
      <c r="L377" s="230">
        <v>363.1</v>
      </c>
      <c r="M377" s="230">
        <v>0.95065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154.55000000000001</v>
      </c>
      <c r="D378" s="231">
        <v>154.65</v>
      </c>
      <c r="E378" s="231">
        <v>153</v>
      </c>
      <c r="F378" s="231">
        <v>151.44999999999999</v>
      </c>
      <c r="G378" s="231">
        <v>149.79999999999998</v>
      </c>
      <c r="H378" s="231">
        <v>156.20000000000002</v>
      </c>
      <c r="I378" s="231">
        <v>157.85000000000005</v>
      </c>
      <c r="J378" s="231">
        <v>159.40000000000003</v>
      </c>
      <c r="K378" s="230">
        <v>156.30000000000001</v>
      </c>
      <c r="L378" s="230">
        <v>153.1</v>
      </c>
      <c r="M378" s="230">
        <v>62.960239999999999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123.25</v>
      </c>
      <c r="D379" s="231">
        <v>123.14999999999999</v>
      </c>
      <c r="E379" s="231">
        <v>121.89999999999998</v>
      </c>
      <c r="F379" s="231">
        <v>120.54999999999998</v>
      </c>
      <c r="G379" s="231">
        <v>119.29999999999997</v>
      </c>
      <c r="H379" s="231">
        <v>124.49999999999999</v>
      </c>
      <c r="I379" s="231">
        <v>125.75000000000001</v>
      </c>
      <c r="J379" s="231">
        <v>127.1</v>
      </c>
      <c r="K379" s="230">
        <v>124.4</v>
      </c>
      <c r="L379" s="230">
        <v>121.8</v>
      </c>
      <c r="M379" s="230">
        <v>81.596680000000006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640.85</v>
      </c>
      <c r="D380" s="231">
        <v>643.85</v>
      </c>
      <c r="E380" s="231">
        <v>635.20000000000005</v>
      </c>
      <c r="F380" s="231">
        <v>629.55000000000007</v>
      </c>
      <c r="G380" s="231">
        <v>620.90000000000009</v>
      </c>
      <c r="H380" s="231">
        <v>649.5</v>
      </c>
      <c r="I380" s="231">
        <v>658.14999999999986</v>
      </c>
      <c r="J380" s="231">
        <v>663.8</v>
      </c>
      <c r="K380" s="230">
        <v>652.5</v>
      </c>
      <c r="L380" s="230">
        <v>638.20000000000005</v>
      </c>
      <c r="M380" s="230">
        <v>0.76378000000000001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347.65</v>
      </c>
      <c r="D381" s="231">
        <v>347.46666666666664</v>
      </c>
      <c r="E381" s="231">
        <v>342.48333333333329</v>
      </c>
      <c r="F381" s="231">
        <v>337.31666666666666</v>
      </c>
      <c r="G381" s="231">
        <v>332.33333333333331</v>
      </c>
      <c r="H381" s="231">
        <v>352.63333333333327</v>
      </c>
      <c r="I381" s="231">
        <v>357.61666666666662</v>
      </c>
      <c r="J381" s="231">
        <v>362.78333333333325</v>
      </c>
      <c r="K381" s="230">
        <v>352.45</v>
      </c>
      <c r="L381" s="230">
        <v>342.3</v>
      </c>
      <c r="M381" s="230">
        <v>2.9029699999999998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1110.8499999999999</v>
      </c>
      <c r="D382" s="231">
        <v>1109.95</v>
      </c>
      <c r="E382" s="231">
        <v>1102.9000000000001</v>
      </c>
      <c r="F382" s="231">
        <v>1094.95</v>
      </c>
      <c r="G382" s="231">
        <v>1087.9000000000001</v>
      </c>
      <c r="H382" s="231">
        <v>1117.9000000000001</v>
      </c>
      <c r="I382" s="231">
        <v>1124.9499999999998</v>
      </c>
      <c r="J382" s="231">
        <v>1132.9000000000001</v>
      </c>
      <c r="K382" s="230">
        <v>1117</v>
      </c>
      <c r="L382" s="230">
        <v>1102</v>
      </c>
      <c r="M382" s="230">
        <v>0.92764000000000002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75</v>
      </c>
      <c r="D383" s="231">
        <v>75.149999999999991</v>
      </c>
      <c r="E383" s="231">
        <v>73.09999999999998</v>
      </c>
      <c r="F383" s="231">
        <v>71.199999999999989</v>
      </c>
      <c r="G383" s="231">
        <v>69.149999999999977</v>
      </c>
      <c r="H383" s="231">
        <v>77.049999999999983</v>
      </c>
      <c r="I383" s="231">
        <v>79.099999999999994</v>
      </c>
      <c r="J383" s="231">
        <v>80.999999999999986</v>
      </c>
      <c r="K383" s="230">
        <v>77.2</v>
      </c>
      <c r="L383" s="230">
        <v>73.25</v>
      </c>
      <c r="M383" s="230">
        <v>206.65862999999999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159.05000000000001</v>
      </c>
      <c r="D384" s="231">
        <v>158.81666666666669</v>
      </c>
      <c r="E384" s="231">
        <v>157.63333333333338</v>
      </c>
      <c r="F384" s="231">
        <v>156.2166666666667</v>
      </c>
      <c r="G384" s="231">
        <v>155.03333333333339</v>
      </c>
      <c r="H384" s="231">
        <v>160.23333333333338</v>
      </c>
      <c r="I384" s="231">
        <v>161.41666666666671</v>
      </c>
      <c r="J384" s="231">
        <v>162.83333333333337</v>
      </c>
      <c r="K384" s="230">
        <v>160</v>
      </c>
      <c r="L384" s="230">
        <v>157.4</v>
      </c>
      <c r="M384" s="230">
        <v>9.8504299999999994</v>
      </c>
      <c r="N384" s="1"/>
      <c r="O384" s="1"/>
    </row>
    <row r="385" spans="1:15" ht="12.75" customHeight="1">
      <c r="A385" s="30">
        <v>375</v>
      </c>
      <c r="B385" s="216" t="s">
        <v>882</v>
      </c>
      <c r="C385" s="230">
        <v>800.05</v>
      </c>
      <c r="D385" s="231">
        <v>803.08333333333337</v>
      </c>
      <c r="E385" s="231">
        <v>794.16666666666674</v>
      </c>
      <c r="F385" s="231">
        <v>788.28333333333342</v>
      </c>
      <c r="G385" s="231">
        <v>779.36666666666679</v>
      </c>
      <c r="H385" s="231">
        <v>808.9666666666667</v>
      </c>
      <c r="I385" s="231">
        <v>817.88333333333344</v>
      </c>
      <c r="J385" s="231">
        <v>823.76666666666665</v>
      </c>
      <c r="K385" s="230">
        <v>812</v>
      </c>
      <c r="L385" s="230">
        <v>797.2</v>
      </c>
      <c r="M385" s="230">
        <v>2.0336500000000002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564.29999999999995</v>
      </c>
      <c r="D386" s="231">
        <v>568.93333333333328</v>
      </c>
      <c r="E386" s="231">
        <v>557.61666666666656</v>
      </c>
      <c r="F386" s="231">
        <v>550.93333333333328</v>
      </c>
      <c r="G386" s="231">
        <v>539.61666666666656</v>
      </c>
      <c r="H386" s="231">
        <v>575.61666666666656</v>
      </c>
      <c r="I386" s="231">
        <v>586.93333333333339</v>
      </c>
      <c r="J386" s="231">
        <v>593.61666666666656</v>
      </c>
      <c r="K386" s="230">
        <v>580.25</v>
      </c>
      <c r="L386" s="230">
        <v>562.25</v>
      </c>
      <c r="M386" s="230">
        <v>3.8435100000000002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206.15</v>
      </c>
      <c r="D387" s="231">
        <v>206.4</v>
      </c>
      <c r="E387" s="231">
        <v>204.95000000000002</v>
      </c>
      <c r="F387" s="231">
        <v>203.75</v>
      </c>
      <c r="G387" s="231">
        <v>202.3</v>
      </c>
      <c r="H387" s="231">
        <v>207.60000000000002</v>
      </c>
      <c r="I387" s="231">
        <v>209.05</v>
      </c>
      <c r="J387" s="231">
        <v>210.25000000000003</v>
      </c>
      <c r="K387" s="230">
        <v>207.85</v>
      </c>
      <c r="L387" s="230">
        <v>205.2</v>
      </c>
      <c r="M387" s="230">
        <v>1.68285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102.85</v>
      </c>
      <c r="D388" s="231">
        <v>104.01666666666667</v>
      </c>
      <c r="E388" s="231">
        <v>101.33333333333333</v>
      </c>
      <c r="F388" s="231">
        <v>99.816666666666663</v>
      </c>
      <c r="G388" s="231">
        <v>97.133333333333326</v>
      </c>
      <c r="H388" s="231">
        <v>105.53333333333333</v>
      </c>
      <c r="I388" s="231">
        <v>108.21666666666667</v>
      </c>
      <c r="J388" s="231">
        <v>109.73333333333333</v>
      </c>
      <c r="K388" s="230">
        <v>106.7</v>
      </c>
      <c r="L388" s="230">
        <v>102.5</v>
      </c>
      <c r="M388" s="230">
        <v>30.96283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2128.9499999999998</v>
      </c>
      <c r="D389" s="231">
        <v>2135.7333333333331</v>
      </c>
      <c r="E389" s="231">
        <v>2102.4666666666662</v>
      </c>
      <c r="F389" s="231">
        <v>2075.9833333333331</v>
      </c>
      <c r="G389" s="231">
        <v>2042.7166666666662</v>
      </c>
      <c r="H389" s="231">
        <v>2162.2166666666662</v>
      </c>
      <c r="I389" s="231">
        <v>2195.4833333333336</v>
      </c>
      <c r="J389" s="231">
        <v>2221.9666666666662</v>
      </c>
      <c r="K389" s="230">
        <v>2169</v>
      </c>
      <c r="L389" s="230">
        <v>2109.25</v>
      </c>
      <c r="M389" s="230">
        <v>0.15626999999999999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38.6</v>
      </c>
      <c r="D390" s="231">
        <v>38.65</v>
      </c>
      <c r="E390" s="231">
        <v>38.449999999999996</v>
      </c>
      <c r="F390" s="231">
        <v>38.299999999999997</v>
      </c>
      <c r="G390" s="231">
        <v>38.099999999999994</v>
      </c>
      <c r="H390" s="231">
        <v>38.799999999999997</v>
      </c>
      <c r="I390" s="231">
        <v>39</v>
      </c>
      <c r="J390" s="231">
        <v>39.15</v>
      </c>
      <c r="K390" s="230">
        <v>38.85</v>
      </c>
      <c r="L390" s="230">
        <v>38.5</v>
      </c>
      <c r="M390" s="230">
        <v>4.2908099999999996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1406.5</v>
      </c>
      <c r="D391" s="231">
        <v>1405.1166666666668</v>
      </c>
      <c r="E391" s="231">
        <v>1388.0333333333335</v>
      </c>
      <c r="F391" s="231">
        <v>1369.5666666666668</v>
      </c>
      <c r="G391" s="231">
        <v>1352.4833333333336</v>
      </c>
      <c r="H391" s="231">
        <v>1423.5833333333335</v>
      </c>
      <c r="I391" s="231">
        <v>1440.6666666666665</v>
      </c>
      <c r="J391" s="231">
        <v>1459.1333333333334</v>
      </c>
      <c r="K391" s="230">
        <v>1422.2</v>
      </c>
      <c r="L391" s="230">
        <v>1386.65</v>
      </c>
      <c r="M391" s="230">
        <v>4.4239199999999999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172.4</v>
      </c>
      <c r="D392" s="231">
        <v>171.36666666666665</v>
      </c>
      <c r="E392" s="231">
        <v>169.23333333333329</v>
      </c>
      <c r="F392" s="231">
        <v>166.06666666666663</v>
      </c>
      <c r="G392" s="231">
        <v>163.93333333333328</v>
      </c>
      <c r="H392" s="231">
        <v>174.5333333333333</v>
      </c>
      <c r="I392" s="231">
        <v>176.66666666666669</v>
      </c>
      <c r="J392" s="231">
        <v>179.83333333333331</v>
      </c>
      <c r="K392" s="230">
        <v>173.5</v>
      </c>
      <c r="L392" s="230">
        <v>168.2</v>
      </c>
      <c r="M392" s="230">
        <v>15.59721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817.35</v>
      </c>
      <c r="D393" s="231">
        <v>813.44999999999993</v>
      </c>
      <c r="E393" s="231">
        <v>806.89999999999986</v>
      </c>
      <c r="F393" s="231">
        <v>796.44999999999993</v>
      </c>
      <c r="G393" s="231">
        <v>789.89999999999986</v>
      </c>
      <c r="H393" s="231">
        <v>823.89999999999986</v>
      </c>
      <c r="I393" s="231">
        <v>830.44999999999982</v>
      </c>
      <c r="J393" s="231">
        <v>840.89999999999986</v>
      </c>
      <c r="K393" s="230">
        <v>820</v>
      </c>
      <c r="L393" s="230">
        <v>803</v>
      </c>
      <c r="M393" s="230">
        <v>0.50675000000000003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2340.35</v>
      </c>
      <c r="D394" s="231">
        <v>2347.7833333333333</v>
      </c>
      <c r="E394" s="231">
        <v>2318.5666666666666</v>
      </c>
      <c r="F394" s="231">
        <v>2296.7833333333333</v>
      </c>
      <c r="G394" s="231">
        <v>2267.5666666666666</v>
      </c>
      <c r="H394" s="231">
        <v>2369.5666666666666</v>
      </c>
      <c r="I394" s="231">
        <v>2398.7833333333328</v>
      </c>
      <c r="J394" s="231">
        <v>2420.5666666666666</v>
      </c>
      <c r="K394" s="230">
        <v>2377</v>
      </c>
      <c r="L394" s="230">
        <v>2326</v>
      </c>
      <c r="M394" s="230">
        <v>48.021720000000002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95</v>
      </c>
      <c r="D395" s="231">
        <v>94.533333333333346</v>
      </c>
      <c r="E395" s="231">
        <v>93.566666666666691</v>
      </c>
      <c r="F395" s="231">
        <v>92.13333333333334</v>
      </c>
      <c r="G395" s="231">
        <v>91.166666666666686</v>
      </c>
      <c r="H395" s="231">
        <v>95.966666666666697</v>
      </c>
      <c r="I395" s="231">
        <v>96.933333333333366</v>
      </c>
      <c r="J395" s="231">
        <v>98.366666666666703</v>
      </c>
      <c r="K395" s="230">
        <v>95.5</v>
      </c>
      <c r="L395" s="230">
        <v>93.1</v>
      </c>
      <c r="M395" s="230">
        <v>8.9419500000000003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687.4</v>
      </c>
      <c r="D396" s="231">
        <v>689.51666666666677</v>
      </c>
      <c r="E396" s="231">
        <v>680.43333333333351</v>
      </c>
      <c r="F396" s="231">
        <v>673.4666666666667</v>
      </c>
      <c r="G396" s="231">
        <v>664.38333333333344</v>
      </c>
      <c r="H396" s="231">
        <v>696.48333333333358</v>
      </c>
      <c r="I396" s="231">
        <v>705.56666666666683</v>
      </c>
      <c r="J396" s="231">
        <v>712.53333333333364</v>
      </c>
      <c r="K396" s="230">
        <v>698.6</v>
      </c>
      <c r="L396" s="230">
        <v>682.55</v>
      </c>
      <c r="M396" s="230">
        <v>2.17807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1251.3</v>
      </c>
      <c r="D397" s="231">
        <v>1256.2833333333333</v>
      </c>
      <c r="E397" s="231">
        <v>1236.7666666666667</v>
      </c>
      <c r="F397" s="231">
        <v>1222.2333333333333</v>
      </c>
      <c r="G397" s="231">
        <v>1202.7166666666667</v>
      </c>
      <c r="H397" s="231">
        <v>1270.8166666666666</v>
      </c>
      <c r="I397" s="231">
        <v>1290.333333333333</v>
      </c>
      <c r="J397" s="231">
        <v>1304.8666666666666</v>
      </c>
      <c r="K397" s="230">
        <v>1275.8</v>
      </c>
      <c r="L397" s="230">
        <v>1241.75</v>
      </c>
      <c r="M397" s="230">
        <v>4.9636699999999996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770.05</v>
      </c>
      <c r="D398" s="231">
        <v>767.94999999999993</v>
      </c>
      <c r="E398" s="231">
        <v>760.89999999999986</v>
      </c>
      <c r="F398" s="231">
        <v>751.74999999999989</v>
      </c>
      <c r="G398" s="231">
        <v>744.69999999999982</v>
      </c>
      <c r="H398" s="231">
        <v>777.09999999999991</v>
      </c>
      <c r="I398" s="231">
        <v>784.14999999999986</v>
      </c>
      <c r="J398" s="231">
        <v>793.3</v>
      </c>
      <c r="K398" s="230">
        <v>775</v>
      </c>
      <c r="L398" s="230">
        <v>758.8</v>
      </c>
      <c r="M398" s="230">
        <v>11.60835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1145.55</v>
      </c>
      <c r="D399" s="231">
        <v>1146.3166666666666</v>
      </c>
      <c r="E399" s="231">
        <v>1139.3333333333333</v>
      </c>
      <c r="F399" s="231">
        <v>1133.1166666666666</v>
      </c>
      <c r="G399" s="231">
        <v>1126.1333333333332</v>
      </c>
      <c r="H399" s="231">
        <v>1152.5333333333333</v>
      </c>
      <c r="I399" s="231">
        <v>1159.5166666666669</v>
      </c>
      <c r="J399" s="231">
        <v>1165.7333333333333</v>
      </c>
      <c r="K399" s="230">
        <v>1153.3</v>
      </c>
      <c r="L399" s="230">
        <v>1140.0999999999999</v>
      </c>
      <c r="M399" s="230">
        <v>5.2101300000000004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379.4</v>
      </c>
      <c r="D400" s="231">
        <v>376.84999999999997</v>
      </c>
      <c r="E400" s="231">
        <v>373.69999999999993</v>
      </c>
      <c r="F400" s="231">
        <v>367.99999999999994</v>
      </c>
      <c r="G400" s="231">
        <v>364.84999999999991</v>
      </c>
      <c r="H400" s="231">
        <v>382.54999999999995</v>
      </c>
      <c r="I400" s="231">
        <v>385.69999999999993</v>
      </c>
      <c r="J400" s="231">
        <v>391.4</v>
      </c>
      <c r="K400" s="230">
        <v>380</v>
      </c>
      <c r="L400" s="230">
        <v>371.15</v>
      </c>
      <c r="M400" s="230">
        <v>0.87307999999999997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33.299999999999997</v>
      </c>
      <c r="D401" s="231">
        <v>33.349999999999994</v>
      </c>
      <c r="E401" s="231">
        <v>33.04999999999999</v>
      </c>
      <c r="F401" s="231">
        <v>32.799999999999997</v>
      </c>
      <c r="G401" s="231">
        <v>32.499999999999993</v>
      </c>
      <c r="H401" s="231">
        <v>33.599999999999987</v>
      </c>
      <c r="I401" s="231">
        <v>33.9</v>
      </c>
      <c r="J401" s="231">
        <v>34.149999999999984</v>
      </c>
      <c r="K401" s="230">
        <v>33.65</v>
      </c>
      <c r="L401" s="230">
        <v>33.1</v>
      </c>
      <c r="M401" s="230">
        <v>10.2179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4200.7</v>
      </c>
      <c r="D402" s="231">
        <v>4213.9333333333334</v>
      </c>
      <c r="E402" s="231">
        <v>4145.3166666666666</v>
      </c>
      <c r="F402" s="231">
        <v>4089.9333333333334</v>
      </c>
      <c r="G402" s="231">
        <v>4021.3166666666666</v>
      </c>
      <c r="H402" s="231">
        <v>4269.3166666666666</v>
      </c>
      <c r="I402" s="231">
        <v>4337.9333333333334</v>
      </c>
      <c r="J402" s="231">
        <v>4393.3166666666666</v>
      </c>
      <c r="K402" s="230">
        <v>4282.55</v>
      </c>
      <c r="L402" s="230">
        <v>4158.55</v>
      </c>
      <c r="M402" s="230">
        <v>0.1235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2483.5</v>
      </c>
      <c r="D403" s="231">
        <v>2474.15</v>
      </c>
      <c r="E403" s="231">
        <v>2461.4</v>
      </c>
      <c r="F403" s="231">
        <v>2439.3000000000002</v>
      </c>
      <c r="G403" s="231">
        <v>2426.5500000000002</v>
      </c>
      <c r="H403" s="231">
        <v>2496.25</v>
      </c>
      <c r="I403" s="231">
        <v>2509</v>
      </c>
      <c r="J403" s="231">
        <v>2531.1</v>
      </c>
      <c r="K403" s="230">
        <v>2486.9</v>
      </c>
      <c r="L403" s="230">
        <v>2452.0500000000002</v>
      </c>
      <c r="M403" s="230">
        <v>5.7398899999999999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68.7</v>
      </c>
      <c r="D404" s="231">
        <v>68.766666666666666</v>
      </c>
      <c r="E404" s="231">
        <v>68.233333333333334</v>
      </c>
      <c r="F404" s="231">
        <v>67.766666666666666</v>
      </c>
      <c r="G404" s="231">
        <v>67.233333333333334</v>
      </c>
      <c r="H404" s="231">
        <v>69.233333333333334</v>
      </c>
      <c r="I404" s="231">
        <v>69.766666666666666</v>
      </c>
      <c r="J404" s="231">
        <v>70.233333333333334</v>
      </c>
      <c r="K404" s="230">
        <v>69.3</v>
      </c>
      <c r="L404" s="230">
        <v>68.3</v>
      </c>
      <c r="M404" s="230">
        <v>92.76925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5940.95</v>
      </c>
      <c r="D405" s="231">
        <v>5952.8999999999987</v>
      </c>
      <c r="E405" s="231">
        <v>5920.8999999999978</v>
      </c>
      <c r="F405" s="231">
        <v>5900.8499999999995</v>
      </c>
      <c r="G405" s="231">
        <v>5868.8499999999985</v>
      </c>
      <c r="H405" s="231">
        <v>5972.9499999999971</v>
      </c>
      <c r="I405" s="231">
        <v>6004.9499999999989</v>
      </c>
      <c r="J405" s="231">
        <v>6024.9999999999964</v>
      </c>
      <c r="K405" s="230">
        <v>5984.9</v>
      </c>
      <c r="L405" s="230">
        <v>5932.85</v>
      </c>
      <c r="M405" s="230">
        <v>0.30864000000000003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1180.7</v>
      </c>
      <c r="D406" s="231">
        <v>1182.6666666666667</v>
      </c>
      <c r="E406" s="231">
        <v>1175.0333333333335</v>
      </c>
      <c r="F406" s="231">
        <v>1169.3666666666668</v>
      </c>
      <c r="G406" s="231">
        <v>1161.7333333333336</v>
      </c>
      <c r="H406" s="231">
        <v>1188.3333333333335</v>
      </c>
      <c r="I406" s="231">
        <v>1195.9666666666667</v>
      </c>
      <c r="J406" s="231">
        <v>1201.6333333333334</v>
      </c>
      <c r="K406" s="230">
        <v>1190.3</v>
      </c>
      <c r="L406" s="230">
        <v>1177</v>
      </c>
      <c r="M406" s="230">
        <v>1.0347200000000001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2942.85</v>
      </c>
      <c r="D407" s="231">
        <v>2979.0166666666664</v>
      </c>
      <c r="E407" s="231">
        <v>2894.8833333333328</v>
      </c>
      <c r="F407" s="231">
        <v>2846.9166666666665</v>
      </c>
      <c r="G407" s="231">
        <v>2762.7833333333328</v>
      </c>
      <c r="H407" s="231">
        <v>3026.9833333333327</v>
      </c>
      <c r="I407" s="231">
        <v>3111.1166666666659</v>
      </c>
      <c r="J407" s="231">
        <v>3159.0833333333326</v>
      </c>
      <c r="K407" s="230">
        <v>3063.15</v>
      </c>
      <c r="L407" s="230">
        <v>2931.05</v>
      </c>
      <c r="M407" s="230">
        <v>2.4184399999999999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457.25</v>
      </c>
      <c r="D408" s="231">
        <v>458.38333333333338</v>
      </c>
      <c r="E408" s="231">
        <v>454.16666666666674</v>
      </c>
      <c r="F408" s="231">
        <v>451.08333333333337</v>
      </c>
      <c r="G408" s="231">
        <v>446.86666666666673</v>
      </c>
      <c r="H408" s="231">
        <v>461.46666666666675</v>
      </c>
      <c r="I408" s="231">
        <v>465.68333333333334</v>
      </c>
      <c r="J408" s="231">
        <v>468.76666666666677</v>
      </c>
      <c r="K408" s="230">
        <v>462.6</v>
      </c>
      <c r="L408" s="230">
        <v>455.3</v>
      </c>
      <c r="M408" s="230">
        <v>0.53098000000000001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1061.6500000000001</v>
      </c>
      <c r="D409" s="231">
        <v>1054.95</v>
      </c>
      <c r="E409" s="231">
        <v>1042.7</v>
      </c>
      <c r="F409" s="231">
        <v>1023.75</v>
      </c>
      <c r="G409" s="231">
        <v>1011.5</v>
      </c>
      <c r="H409" s="231">
        <v>1073.9000000000001</v>
      </c>
      <c r="I409" s="231">
        <v>1086.1500000000001</v>
      </c>
      <c r="J409" s="231">
        <v>1105.1000000000001</v>
      </c>
      <c r="K409" s="230">
        <v>1067.2</v>
      </c>
      <c r="L409" s="230">
        <v>1036</v>
      </c>
      <c r="M409" s="230">
        <v>0.12839999999999999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252.45</v>
      </c>
      <c r="D410" s="231">
        <v>252.66666666666666</v>
      </c>
      <c r="E410" s="231">
        <v>250.33333333333331</v>
      </c>
      <c r="F410" s="231">
        <v>248.21666666666667</v>
      </c>
      <c r="G410" s="231">
        <v>245.88333333333333</v>
      </c>
      <c r="H410" s="231">
        <v>254.7833333333333</v>
      </c>
      <c r="I410" s="231">
        <v>257.11666666666662</v>
      </c>
      <c r="J410" s="231">
        <v>259.23333333333329</v>
      </c>
      <c r="K410" s="230">
        <v>255</v>
      </c>
      <c r="L410" s="230">
        <v>250.55</v>
      </c>
      <c r="M410" s="230">
        <v>3.3151999999999999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583.35</v>
      </c>
      <c r="D411" s="231">
        <v>581.83333333333337</v>
      </c>
      <c r="E411" s="231">
        <v>575.56666666666672</v>
      </c>
      <c r="F411" s="231">
        <v>567.7833333333333</v>
      </c>
      <c r="G411" s="231">
        <v>561.51666666666665</v>
      </c>
      <c r="H411" s="231">
        <v>589.61666666666679</v>
      </c>
      <c r="I411" s="231">
        <v>595.88333333333344</v>
      </c>
      <c r="J411" s="231">
        <v>603.66666666666686</v>
      </c>
      <c r="K411" s="230">
        <v>588.1</v>
      </c>
      <c r="L411" s="230">
        <v>574.04999999999995</v>
      </c>
      <c r="M411" s="230">
        <v>0.39156999999999997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25263.65</v>
      </c>
      <c r="D412" s="231">
        <v>25508.533333333336</v>
      </c>
      <c r="E412" s="231">
        <v>24970.216666666674</v>
      </c>
      <c r="F412" s="231">
        <v>24676.783333333336</v>
      </c>
      <c r="G412" s="231">
        <v>24138.466666666674</v>
      </c>
      <c r="H412" s="231">
        <v>25801.966666666674</v>
      </c>
      <c r="I412" s="231">
        <v>26340.283333333333</v>
      </c>
      <c r="J412" s="231">
        <v>26633.716666666674</v>
      </c>
      <c r="K412" s="230">
        <v>26046.85</v>
      </c>
      <c r="L412" s="230">
        <v>25215.1</v>
      </c>
      <c r="M412" s="230">
        <v>0.31230000000000002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46.2</v>
      </c>
      <c r="D413" s="231">
        <v>46.533333333333331</v>
      </c>
      <c r="E413" s="231">
        <v>45.766666666666666</v>
      </c>
      <c r="F413" s="231">
        <v>45.333333333333336</v>
      </c>
      <c r="G413" s="231">
        <v>44.56666666666667</v>
      </c>
      <c r="H413" s="231">
        <v>46.966666666666661</v>
      </c>
      <c r="I413" s="231">
        <v>47.733333333333327</v>
      </c>
      <c r="J413" s="231">
        <v>48.166666666666657</v>
      </c>
      <c r="K413" s="230">
        <v>47.3</v>
      </c>
      <c r="L413" s="230">
        <v>46.1</v>
      </c>
      <c r="M413" s="230">
        <v>50.816209999999998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1339.2</v>
      </c>
      <c r="D414" s="231">
        <v>1334.3999999999999</v>
      </c>
      <c r="E414" s="231">
        <v>1323.7999999999997</v>
      </c>
      <c r="F414" s="231">
        <v>1308.3999999999999</v>
      </c>
      <c r="G414" s="231">
        <v>1297.7999999999997</v>
      </c>
      <c r="H414" s="231">
        <v>1349.7999999999997</v>
      </c>
      <c r="I414" s="231">
        <v>1360.3999999999996</v>
      </c>
      <c r="J414" s="231">
        <v>1375.7999999999997</v>
      </c>
      <c r="K414" s="230">
        <v>1345</v>
      </c>
      <c r="L414" s="230">
        <v>1319</v>
      </c>
      <c r="M414" s="230">
        <v>5.20458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295.55</v>
      </c>
      <c r="D415" s="277">
        <v>294.68333333333334</v>
      </c>
      <c r="E415" s="277">
        <v>293.36666666666667</v>
      </c>
      <c r="F415" s="277">
        <v>291.18333333333334</v>
      </c>
      <c r="G415" s="277">
        <v>289.86666666666667</v>
      </c>
      <c r="H415" s="277">
        <v>296.86666666666667</v>
      </c>
      <c r="I415" s="277">
        <v>298.18333333333339</v>
      </c>
      <c r="J415" s="277">
        <v>300.36666666666667</v>
      </c>
      <c r="K415" s="276">
        <v>296</v>
      </c>
      <c r="L415" s="276">
        <v>292.5</v>
      </c>
      <c r="M415" s="276">
        <v>0.64166000000000001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3315.75</v>
      </c>
      <c r="D416" s="231">
        <v>3327.9333333333329</v>
      </c>
      <c r="E416" s="231">
        <v>3293.016666666666</v>
      </c>
      <c r="F416" s="231">
        <v>3270.2833333333328</v>
      </c>
      <c r="G416" s="231">
        <v>3235.3666666666659</v>
      </c>
      <c r="H416" s="231">
        <v>3350.6666666666661</v>
      </c>
      <c r="I416" s="231">
        <v>3385.583333333333</v>
      </c>
      <c r="J416" s="231">
        <v>3408.3166666666662</v>
      </c>
      <c r="K416" s="230">
        <v>3362.85</v>
      </c>
      <c r="L416" s="230">
        <v>3305.2</v>
      </c>
      <c r="M416" s="230">
        <v>2.3642599999999998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467.1</v>
      </c>
      <c r="D417" s="231">
        <v>458.0333333333333</v>
      </c>
      <c r="E417" s="231">
        <v>445.06666666666661</v>
      </c>
      <c r="F417" s="231">
        <v>423.0333333333333</v>
      </c>
      <c r="G417" s="231">
        <v>410.06666666666661</v>
      </c>
      <c r="H417" s="231">
        <v>480.06666666666661</v>
      </c>
      <c r="I417" s="231">
        <v>493.0333333333333</v>
      </c>
      <c r="J417" s="231">
        <v>515.06666666666661</v>
      </c>
      <c r="K417" s="230">
        <v>471</v>
      </c>
      <c r="L417" s="230">
        <v>436</v>
      </c>
      <c r="M417" s="230">
        <v>35.968879999999999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3861.15</v>
      </c>
      <c r="D418" s="231">
        <v>3863.1166666666668</v>
      </c>
      <c r="E418" s="231">
        <v>3843.0333333333338</v>
      </c>
      <c r="F418" s="231">
        <v>3824.916666666667</v>
      </c>
      <c r="G418" s="231">
        <v>3804.8333333333339</v>
      </c>
      <c r="H418" s="231">
        <v>3881.2333333333336</v>
      </c>
      <c r="I418" s="231">
        <v>3901.3166666666666</v>
      </c>
      <c r="J418" s="231">
        <v>3919.4333333333334</v>
      </c>
      <c r="K418" s="230">
        <v>3883.2</v>
      </c>
      <c r="L418" s="230">
        <v>3845</v>
      </c>
      <c r="M418" s="230">
        <v>0.18487000000000001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468.1</v>
      </c>
      <c r="D419" s="231">
        <v>465.8</v>
      </c>
      <c r="E419" s="231">
        <v>460.70000000000005</v>
      </c>
      <c r="F419" s="231">
        <v>453.3</v>
      </c>
      <c r="G419" s="231">
        <v>448.20000000000005</v>
      </c>
      <c r="H419" s="231">
        <v>473.20000000000005</v>
      </c>
      <c r="I419" s="231">
        <v>478.30000000000007</v>
      </c>
      <c r="J419" s="231">
        <v>485.70000000000005</v>
      </c>
      <c r="K419" s="230">
        <v>470.9</v>
      </c>
      <c r="L419" s="230">
        <v>458.4</v>
      </c>
      <c r="M419" s="230">
        <v>32.839500000000001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798.45</v>
      </c>
      <c r="D420" s="231">
        <v>803.4666666666667</v>
      </c>
      <c r="E420" s="231">
        <v>783.93333333333339</v>
      </c>
      <c r="F420" s="231">
        <v>769.41666666666674</v>
      </c>
      <c r="G420" s="231">
        <v>749.88333333333344</v>
      </c>
      <c r="H420" s="231">
        <v>817.98333333333335</v>
      </c>
      <c r="I420" s="231">
        <v>837.51666666666665</v>
      </c>
      <c r="J420" s="231">
        <v>852.0333333333333</v>
      </c>
      <c r="K420" s="230">
        <v>823</v>
      </c>
      <c r="L420" s="230">
        <v>788.95</v>
      </c>
      <c r="M420" s="230">
        <v>8.2839500000000008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595.4</v>
      </c>
      <c r="D421" s="231">
        <v>597.25</v>
      </c>
      <c r="E421" s="231">
        <v>588.4</v>
      </c>
      <c r="F421" s="231">
        <v>581.4</v>
      </c>
      <c r="G421" s="231">
        <v>572.54999999999995</v>
      </c>
      <c r="H421" s="231">
        <v>604.25</v>
      </c>
      <c r="I421" s="231">
        <v>613.09999999999991</v>
      </c>
      <c r="J421" s="231">
        <v>620.1</v>
      </c>
      <c r="K421" s="230">
        <v>606.1</v>
      </c>
      <c r="L421" s="230">
        <v>590.25</v>
      </c>
      <c r="M421" s="230">
        <v>2.4256799999999998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545.85</v>
      </c>
      <c r="D422" s="231">
        <v>544.94999999999993</v>
      </c>
      <c r="E422" s="231">
        <v>541.39999999999986</v>
      </c>
      <c r="F422" s="231">
        <v>536.94999999999993</v>
      </c>
      <c r="G422" s="231">
        <v>533.39999999999986</v>
      </c>
      <c r="H422" s="231">
        <v>549.39999999999986</v>
      </c>
      <c r="I422" s="231">
        <v>552.94999999999982</v>
      </c>
      <c r="J422" s="231">
        <v>557.39999999999986</v>
      </c>
      <c r="K422" s="230">
        <v>548.5</v>
      </c>
      <c r="L422" s="230">
        <v>540.5</v>
      </c>
      <c r="M422" s="230">
        <v>222.83456000000001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82.3</v>
      </c>
      <c r="D423" s="231">
        <v>82.433333333333337</v>
      </c>
      <c r="E423" s="231">
        <v>81.866666666666674</v>
      </c>
      <c r="F423" s="231">
        <v>81.433333333333337</v>
      </c>
      <c r="G423" s="231">
        <v>80.866666666666674</v>
      </c>
      <c r="H423" s="231">
        <v>82.866666666666674</v>
      </c>
      <c r="I423" s="231">
        <v>83.433333333333337</v>
      </c>
      <c r="J423" s="231">
        <v>83.866666666666674</v>
      </c>
      <c r="K423" s="230">
        <v>83</v>
      </c>
      <c r="L423" s="230">
        <v>82</v>
      </c>
      <c r="M423" s="230">
        <v>63.014110000000002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303.8</v>
      </c>
      <c r="D424" s="231">
        <v>301.78333333333336</v>
      </c>
      <c r="E424" s="231">
        <v>297.66666666666674</v>
      </c>
      <c r="F424" s="231">
        <v>291.53333333333336</v>
      </c>
      <c r="G424" s="231">
        <v>287.41666666666674</v>
      </c>
      <c r="H424" s="231">
        <v>307.91666666666674</v>
      </c>
      <c r="I424" s="231">
        <v>312.03333333333342</v>
      </c>
      <c r="J424" s="231">
        <v>318.16666666666674</v>
      </c>
      <c r="K424" s="230">
        <v>305.89999999999998</v>
      </c>
      <c r="L424" s="230">
        <v>295.64999999999998</v>
      </c>
      <c r="M424" s="230">
        <v>5.7651300000000001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159.1</v>
      </c>
      <c r="D425" s="231">
        <v>159.45000000000002</v>
      </c>
      <c r="E425" s="231">
        <v>157.65000000000003</v>
      </c>
      <c r="F425" s="231">
        <v>156.20000000000002</v>
      </c>
      <c r="G425" s="231">
        <v>154.40000000000003</v>
      </c>
      <c r="H425" s="231">
        <v>160.90000000000003</v>
      </c>
      <c r="I425" s="231">
        <v>162.70000000000005</v>
      </c>
      <c r="J425" s="231">
        <v>164.15000000000003</v>
      </c>
      <c r="K425" s="230">
        <v>161.25</v>
      </c>
      <c r="L425" s="230">
        <v>158</v>
      </c>
      <c r="M425" s="230">
        <v>3.9085999999999999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420.45</v>
      </c>
      <c r="D426" s="231">
        <v>423.18333333333339</v>
      </c>
      <c r="E426" s="231">
        <v>417.36666666666679</v>
      </c>
      <c r="F426" s="231">
        <v>414.28333333333342</v>
      </c>
      <c r="G426" s="231">
        <v>408.46666666666681</v>
      </c>
      <c r="H426" s="231">
        <v>426.26666666666677</v>
      </c>
      <c r="I426" s="231">
        <v>432.08333333333337</v>
      </c>
      <c r="J426" s="231">
        <v>435.16666666666674</v>
      </c>
      <c r="K426" s="230">
        <v>429</v>
      </c>
      <c r="L426" s="230">
        <v>420.1</v>
      </c>
      <c r="M426" s="230">
        <v>0.59653999999999996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426.4</v>
      </c>
      <c r="D427" s="231">
        <v>426.3</v>
      </c>
      <c r="E427" s="231">
        <v>423.6</v>
      </c>
      <c r="F427" s="231">
        <v>420.8</v>
      </c>
      <c r="G427" s="231">
        <v>418.1</v>
      </c>
      <c r="H427" s="231">
        <v>429.1</v>
      </c>
      <c r="I427" s="231">
        <v>431.79999999999995</v>
      </c>
      <c r="J427" s="231">
        <v>434.6</v>
      </c>
      <c r="K427" s="230">
        <v>429</v>
      </c>
      <c r="L427" s="230">
        <v>423.5</v>
      </c>
      <c r="M427" s="230">
        <v>0.96482000000000001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194.45</v>
      </c>
      <c r="D428" s="231">
        <v>192.66666666666666</v>
      </c>
      <c r="E428" s="231">
        <v>187.38333333333333</v>
      </c>
      <c r="F428" s="231">
        <v>180.31666666666666</v>
      </c>
      <c r="G428" s="231">
        <v>175.03333333333333</v>
      </c>
      <c r="H428" s="231">
        <v>199.73333333333332</v>
      </c>
      <c r="I428" s="231">
        <v>205.01666666666668</v>
      </c>
      <c r="J428" s="231">
        <v>212.08333333333331</v>
      </c>
      <c r="K428" s="230">
        <v>197.95</v>
      </c>
      <c r="L428" s="230">
        <v>185.6</v>
      </c>
      <c r="M428" s="230">
        <v>18.271879999999999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1004.8</v>
      </c>
      <c r="D429" s="231">
        <v>999.7833333333333</v>
      </c>
      <c r="E429" s="231">
        <v>993.31666666666661</v>
      </c>
      <c r="F429" s="231">
        <v>981.83333333333326</v>
      </c>
      <c r="G429" s="231">
        <v>975.36666666666656</v>
      </c>
      <c r="H429" s="231">
        <v>1011.2666666666667</v>
      </c>
      <c r="I429" s="231">
        <v>1017.7333333333333</v>
      </c>
      <c r="J429" s="231">
        <v>1029.2166666666667</v>
      </c>
      <c r="K429" s="230">
        <v>1006.25</v>
      </c>
      <c r="L429" s="230">
        <v>988.3</v>
      </c>
      <c r="M429" s="230">
        <v>12.1739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424.1</v>
      </c>
      <c r="D430" s="231">
        <v>424.5</v>
      </c>
      <c r="E430" s="231">
        <v>420.6</v>
      </c>
      <c r="F430" s="231">
        <v>417.1</v>
      </c>
      <c r="G430" s="231">
        <v>413.20000000000005</v>
      </c>
      <c r="H430" s="231">
        <v>428</v>
      </c>
      <c r="I430" s="231">
        <v>431.9</v>
      </c>
      <c r="J430" s="231">
        <v>435.4</v>
      </c>
      <c r="K430" s="230">
        <v>428.4</v>
      </c>
      <c r="L430" s="230">
        <v>421</v>
      </c>
      <c r="M430" s="230">
        <v>7.0498099999999999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2294.1</v>
      </c>
      <c r="D431" s="231">
        <v>2307.0666666666662</v>
      </c>
      <c r="E431" s="231">
        <v>2275.1833333333325</v>
      </c>
      <c r="F431" s="231">
        <v>2256.2666666666664</v>
      </c>
      <c r="G431" s="231">
        <v>2224.3833333333328</v>
      </c>
      <c r="H431" s="231">
        <v>2325.9833333333322</v>
      </c>
      <c r="I431" s="231">
        <v>2357.8666666666663</v>
      </c>
      <c r="J431" s="231">
        <v>2376.7833333333319</v>
      </c>
      <c r="K431" s="230">
        <v>2338.9499999999998</v>
      </c>
      <c r="L431" s="230">
        <v>2288.15</v>
      </c>
      <c r="M431" s="230">
        <v>0.13108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1058.9000000000001</v>
      </c>
      <c r="D432" s="231">
        <v>1048.9833333333333</v>
      </c>
      <c r="E432" s="231">
        <v>1027.9666666666667</v>
      </c>
      <c r="F432" s="231">
        <v>997.0333333333333</v>
      </c>
      <c r="G432" s="231">
        <v>976.01666666666665</v>
      </c>
      <c r="H432" s="231">
        <v>1079.9166666666667</v>
      </c>
      <c r="I432" s="231">
        <v>1100.9333333333336</v>
      </c>
      <c r="J432" s="231">
        <v>1131.8666666666668</v>
      </c>
      <c r="K432" s="230">
        <v>1070</v>
      </c>
      <c r="L432" s="230">
        <v>1018.05</v>
      </c>
      <c r="M432" s="230">
        <v>5.2994399999999997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297.85000000000002</v>
      </c>
      <c r="D433" s="231">
        <v>297.63333333333338</v>
      </c>
      <c r="E433" s="231">
        <v>295.51666666666677</v>
      </c>
      <c r="F433" s="231">
        <v>293.18333333333339</v>
      </c>
      <c r="G433" s="231">
        <v>291.06666666666678</v>
      </c>
      <c r="H433" s="231">
        <v>299.96666666666675</v>
      </c>
      <c r="I433" s="231">
        <v>302.08333333333343</v>
      </c>
      <c r="J433" s="231">
        <v>304.41666666666674</v>
      </c>
      <c r="K433" s="230">
        <v>299.75</v>
      </c>
      <c r="L433" s="230">
        <v>295.3</v>
      </c>
      <c r="M433" s="230">
        <v>1.4956799999999999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356.75</v>
      </c>
      <c r="D434" s="231">
        <v>357.16666666666669</v>
      </c>
      <c r="E434" s="231">
        <v>353.98333333333335</v>
      </c>
      <c r="F434" s="231">
        <v>351.21666666666664</v>
      </c>
      <c r="G434" s="231">
        <v>348.0333333333333</v>
      </c>
      <c r="H434" s="231">
        <v>359.93333333333339</v>
      </c>
      <c r="I434" s="231">
        <v>363.11666666666667</v>
      </c>
      <c r="J434" s="231">
        <v>365.88333333333344</v>
      </c>
      <c r="K434" s="230">
        <v>360.35</v>
      </c>
      <c r="L434" s="230">
        <v>354.4</v>
      </c>
      <c r="M434" s="230">
        <v>0.42331999999999997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2624.9</v>
      </c>
      <c r="D435" s="231">
        <v>2629.2666666666669</v>
      </c>
      <c r="E435" s="231">
        <v>2576.6333333333337</v>
      </c>
      <c r="F435" s="231">
        <v>2528.3666666666668</v>
      </c>
      <c r="G435" s="231">
        <v>2475.7333333333336</v>
      </c>
      <c r="H435" s="231">
        <v>2677.5333333333338</v>
      </c>
      <c r="I435" s="231">
        <v>2730.166666666667</v>
      </c>
      <c r="J435" s="231">
        <v>2778.4333333333338</v>
      </c>
      <c r="K435" s="230">
        <v>2681.9</v>
      </c>
      <c r="L435" s="230">
        <v>2581</v>
      </c>
      <c r="M435" s="230">
        <v>0.99246999999999996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465.05</v>
      </c>
      <c r="D436" s="231">
        <v>465.38333333333338</v>
      </c>
      <c r="E436" s="231">
        <v>463.76666666666677</v>
      </c>
      <c r="F436" s="231">
        <v>462.48333333333341</v>
      </c>
      <c r="G436" s="231">
        <v>460.86666666666679</v>
      </c>
      <c r="H436" s="231">
        <v>466.66666666666674</v>
      </c>
      <c r="I436" s="231">
        <v>468.28333333333342</v>
      </c>
      <c r="J436" s="231">
        <v>469.56666666666672</v>
      </c>
      <c r="K436" s="230">
        <v>467</v>
      </c>
      <c r="L436" s="230">
        <v>464.1</v>
      </c>
      <c r="M436" s="230">
        <v>9.3213600000000003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8.0500000000000007</v>
      </c>
      <c r="D437" s="231">
        <v>8.0833333333333339</v>
      </c>
      <c r="E437" s="231">
        <v>7.9666666666666686</v>
      </c>
      <c r="F437" s="231">
        <v>7.8833333333333346</v>
      </c>
      <c r="G437" s="231">
        <v>7.7666666666666693</v>
      </c>
      <c r="H437" s="231">
        <v>8.1666666666666679</v>
      </c>
      <c r="I437" s="231">
        <v>8.2833333333333314</v>
      </c>
      <c r="J437" s="231">
        <v>8.3666666666666671</v>
      </c>
      <c r="K437" s="230">
        <v>8.1999999999999993</v>
      </c>
      <c r="L437" s="230">
        <v>8</v>
      </c>
      <c r="M437" s="230">
        <v>392.50925000000001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217.75</v>
      </c>
      <c r="D438" s="231">
        <v>218.79999999999998</v>
      </c>
      <c r="E438" s="231">
        <v>213.34999999999997</v>
      </c>
      <c r="F438" s="231">
        <v>208.95</v>
      </c>
      <c r="G438" s="231">
        <v>203.49999999999997</v>
      </c>
      <c r="H438" s="231">
        <v>223.19999999999996</v>
      </c>
      <c r="I438" s="231">
        <v>228.64999999999995</v>
      </c>
      <c r="J438" s="231">
        <v>233.04999999999995</v>
      </c>
      <c r="K438" s="230">
        <v>224.25</v>
      </c>
      <c r="L438" s="230">
        <v>214.4</v>
      </c>
      <c r="M438" s="230">
        <v>2.4329900000000002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997.4</v>
      </c>
      <c r="D439" s="231">
        <v>999.83333333333337</v>
      </c>
      <c r="E439" s="231">
        <v>989.66666666666674</v>
      </c>
      <c r="F439" s="231">
        <v>981.93333333333339</v>
      </c>
      <c r="G439" s="231">
        <v>971.76666666666677</v>
      </c>
      <c r="H439" s="231">
        <v>1007.5666666666667</v>
      </c>
      <c r="I439" s="231">
        <v>1017.7333333333335</v>
      </c>
      <c r="J439" s="231">
        <v>1025.4666666666667</v>
      </c>
      <c r="K439" s="230">
        <v>1010</v>
      </c>
      <c r="L439" s="230">
        <v>992.1</v>
      </c>
      <c r="M439" s="230">
        <v>0.28176000000000001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617.85</v>
      </c>
      <c r="D440" s="231">
        <v>615.25</v>
      </c>
      <c r="E440" s="231">
        <v>608.5</v>
      </c>
      <c r="F440" s="231">
        <v>599.15</v>
      </c>
      <c r="G440" s="231">
        <v>592.4</v>
      </c>
      <c r="H440" s="231">
        <v>624.6</v>
      </c>
      <c r="I440" s="231">
        <v>631.35</v>
      </c>
      <c r="J440" s="231">
        <v>640.70000000000005</v>
      </c>
      <c r="K440" s="230">
        <v>622</v>
      </c>
      <c r="L440" s="230">
        <v>605.9</v>
      </c>
      <c r="M440" s="230">
        <v>4.8192899999999996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1522.8</v>
      </c>
      <c r="D441" s="231">
        <v>1531.3</v>
      </c>
      <c r="E441" s="231">
        <v>1493.6999999999998</v>
      </c>
      <c r="F441" s="231">
        <v>1464.6</v>
      </c>
      <c r="G441" s="231">
        <v>1426.9999999999998</v>
      </c>
      <c r="H441" s="231">
        <v>1560.3999999999999</v>
      </c>
      <c r="I441" s="231">
        <v>1597.9999999999998</v>
      </c>
      <c r="J441" s="231">
        <v>1627.1</v>
      </c>
      <c r="K441" s="230">
        <v>1568.9</v>
      </c>
      <c r="L441" s="230">
        <v>1502.2</v>
      </c>
      <c r="M441" s="230">
        <v>0.12376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459.05</v>
      </c>
      <c r="D442" s="231">
        <v>460.08333333333331</v>
      </c>
      <c r="E442" s="231">
        <v>456.96666666666664</v>
      </c>
      <c r="F442" s="231">
        <v>454.88333333333333</v>
      </c>
      <c r="G442" s="231">
        <v>451.76666666666665</v>
      </c>
      <c r="H442" s="231">
        <v>462.16666666666663</v>
      </c>
      <c r="I442" s="231">
        <v>465.2833333333333</v>
      </c>
      <c r="J442" s="231">
        <v>467.36666666666662</v>
      </c>
      <c r="K442" s="230">
        <v>463.2</v>
      </c>
      <c r="L442" s="230">
        <v>458</v>
      </c>
      <c r="M442" s="230">
        <v>0.15479000000000001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710.6</v>
      </c>
      <c r="D443" s="231">
        <v>712.73333333333323</v>
      </c>
      <c r="E443" s="231">
        <v>706.46666666666647</v>
      </c>
      <c r="F443" s="231">
        <v>702.33333333333326</v>
      </c>
      <c r="G443" s="231">
        <v>696.06666666666649</v>
      </c>
      <c r="H443" s="231">
        <v>716.86666666666645</v>
      </c>
      <c r="I443" s="231">
        <v>723.1333333333331</v>
      </c>
      <c r="J443" s="231">
        <v>727.26666666666642</v>
      </c>
      <c r="K443" s="230">
        <v>719</v>
      </c>
      <c r="L443" s="230">
        <v>708.6</v>
      </c>
      <c r="M443" s="230">
        <v>0.23974999999999999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29.6</v>
      </c>
      <c r="D444" s="231">
        <v>29.650000000000002</v>
      </c>
      <c r="E444" s="231">
        <v>29.250000000000004</v>
      </c>
      <c r="F444" s="231">
        <v>28.900000000000002</v>
      </c>
      <c r="G444" s="231">
        <v>28.500000000000004</v>
      </c>
      <c r="H444" s="231">
        <v>30.000000000000004</v>
      </c>
      <c r="I444" s="231">
        <v>30.400000000000002</v>
      </c>
      <c r="J444" s="231">
        <v>30.750000000000004</v>
      </c>
      <c r="K444" s="230">
        <v>30.05</v>
      </c>
      <c r="L444" s="230">
        <v>29.3</v>
      </c>
      <c r="M444" s="230">
        <v>92.659379999999999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1144.95</v>
      </c>
      <c r="D445" s="231">
        <v>1153.3333333333333</v>
      </c>
      <c r="E445" s="231">
        <v>1133.8666666666666</v>
      </c>
      <c r="F445" s="231">
        <v>1122.7833333333333</v>
      </c>
      <c r="G445" s="231">
        <v>1103.3166666666666</v>
      </c>
      <c r="H445" s="231">
        <v>1164.4166666666665</v>
      </c>
      <c r="I445" s="231">
        <v>1183.8833333333332</v>
      </c>
      <c r="J445" s="231">
        <v>1194.9666666666665</v>
      </c>
      <c r="K445" s="230">
        <v>1172.8</v>
      </c>
      <c r="L445" s="230">
        <v>1142.25</v>
      </c>
      <c r="M445" s="230">
        <v>10.7174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654.20000000000005</v>
      </c>
      <c r="D446" s="231">
        <v>653.66666666666663</v>
      </c>
      <c r="E446" s="231">
        <v>640.5333333333333</v>
      </c>
      <c r="F446" s="231">
        <v>626.86666666666667</v>
      </c>
      <c r="G446" s="231">
        <v>613.73333333333335</v>
      </c>
      <c r="H446" s="231">
        <v>667.33333333333326</v>
      </c>
      <c r="I446" s="231">
        <v>680.4666666666667</v>
      </c>
      <c r="J446" s="231">
        <v>694.13333333333321</v>
      </c>
      <c r="K446" s="230">
        <v>666.8</v>
      </c>
      <c r="L446" s="230">
        <v>640</v>
      </c>
      <c r="M446" s="230">
        <v>7.5475700000000003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932.1</v>
      </c>
      <c r="D447" s="231">
        <v>946.04999999999984</v>
      </c>
      <c r="E447" s="231">
        <v>912.09999999999968</v>
      </c>
      <c r="F447" s="231">
        <v>892.0999999999998</v>
      </c>
      <c r="G447" s="231">
        <v>858.14999999999964</v>
      </c>
      <c r="H447" s="231">
        <v>966.04999999999973</v>
      </c>
      <c r="I447" s="231">
        <v>999.99999999999977</v>
      </c>
      <c r="J447" s="231">
        <v>1019.9999999999998</v>
      </c>
      <c r="K447" s="230">
        <v>980</v>
      </c>
      <c r="L447" s="230">
        <v>926.05</v>
      </c>
      <c r="M447" s="230">
        <v>62.105620000000002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207.75</v>
      </c>
      <c r="D448" s="231">
        <v>209.28333333333333</v>
      </c>
      <c r="E448" s="231">
        <v>205.56666666666666</v>
      </c>
      <c r="F448" s="231">
        <v>203.38333333333333</v>
      </c>
      <c r="G448" s="231">
        <v>199.66666666666666</v>
      </c>
      <c r="H448" s="231">
        <v>211.46666666666667</v>
      </c>
      <c r="I448" s="231">
        <v>215.18333333333331</v>
      </c>
      <c r="J448" s="231">
        <v>217.36666666666667</v>
      </c>
      <c r="K448" s="230">
        <v>213</v>
      </c>
      <c r="L448" s="230">
        <v>207.1</v>
      </c>
      <c r="M448" s="230">
        <v>10.16633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1212.7</v>
      </c>
      <c r="D449" s="231">
        <v>1211.7666666666667</v>
      </c>
      <c r="E449" s="231">
        <v>1178.9333333333334</v>
      </c>
      <c r="F449" s="231">
        <v>1145.1666666666667</v>
      </c>
      <c r="G449" s="231">
        <v>1112.3333333333335</v>
      </c>
      <c r="H449" s="231">
        <v>1245.5333333333333</v>
      </c>
      <c r="I449" s="231">
        <v>1278.3666666666668</v>
      </c>
      <c r="J449" s="231">
        <v>1312.1333333333332</v>
      </c>
      <c r="K449" s="230">
        <v>1244.5999999999999</v>
      </c>
      <c r="L449" s="230">
        <v>1178</v>
      </c>
      <c r="M449" s="230">
        <v>10.030860000000001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3130.75</v>
      </c>
      <c r="D450" s="231">
        <v>3132.7333333333336</v>
      </c>
      <c r="E450" s="231">
        <v>3108.6166666666672</v>
      </c>
      <c r="F450" s="231">
        <v>3086.4833333333336</v>
      </c>
      <c r="G450" s="231">
        <v>3062.3666666666672</v>
      </c>
      <c r="H450" s="231">
        <v>3154.8666666666672</v>
      </c>
      <c r="I450" s="231">
        <v>3178.983333333334</v>
      </c>
      <c r="J450" s="231">
        <v>3201.1166666666672</v>
      </c>
      <c r="K450" s="230">
        <v>3156.85</v>
      </c>
      <c r="L450" s="230">
        <v>3110.6</v>
      </c>
      <c r="M450" s="230">
        <v>26.173020000000001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707.05</v>
      </c>
      <c r="D451" s="231">
        <v>711.21666666666658</v>
      </c>
      <c r="E451" s="231">
        <v>702.53333333333319</v>
      </c>
      <c r="F451" s="231">
        <v>698.01666666666665</v>
      </c>
      <c r="G451" s="231">
        <v>689.33333333333326</v>
      </c>
      <c r="H451" s="231">
        <v>715.73333333333312</v>
      </c>
      <c r="I451" s="231">
        <v>724.41666666666652</v>
      </c>
      <c r="J451" s="231">
        <v>728.93333333333305</v>
      </c>
      <c r="K451" s="230">
        <v>719.9</v>
      </c>
      <c r="L451" s="230">
        <v>706.7</v>
      </c>
      <c r="M451" s="230">
        <v>13.236079999999999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6367.3</v>
      </c>
      <c r="D452" s="231">
        <v>6352.7666666666664</v>
      </c>
      <c r="E452" s="231">
        <v>6309.5333333333328</v>
      </c>
      <c r="F452" s="231">
        <v>6251.7666666666664</v>
      </c>
      <c r="G452" s="231">
        <v>6208.5333333333328</v>
      </c>
      <c r="H452" s="231">
        <v>6410.5333333333328</v>
      </c>
      <c r="I452" s="231">
        <v>6453.7666666666664</v>
      </c>
      <c r="J452" s="231">
        <v>6511.5333333333328</v>
      </c>
      <c r="K452" s="230">
        <v>6396</v>
      </c>
      <c r="L452" s="230">
        <v>6295</v>
      </c>
      <c r="M452" s="230">
        <v>1.0061100000000001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2082.4</v>
      </c>
      <c r="D453" s="231">
        <v>2092.1333333333332</v>
      </c>
      <c r="E453" s="231">
        <v>2062.2666666666664</v>
      </c>
      <c r="F453" s="231">
        <v>2042.1333333333332</v>
      </c>
      <c r="G453" s="231">
        <v>2012.2666666666664</v>
      </c>
      <c r="H453" s="231">
        <v>2112.2666666666664</v>
      </c>
      <c r="I453" s="231">
        <v>2142.1333333333332</v>
      </c>
      <c r="J453" s="231">
        <v>2162.2666666666664</v>
      </c>
      <c r="K453" s="230">
        <v>2122</v>
      </c>
      <c r="L453" s="230">
        <v>2072</v>
      </c>
      <c r="M453" s="230">
        <v>0.57130000000000003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241.85</v>
      </c>
      <c r="D454" s="231">
        <v>241.48333333333335</v>
      </c>
      <c r="E454" s="231">
        <v>238.4666666666667</v>
      </c>
      <c r="F454" s="231">
        <v>235.08333333333334</v>
      </c>
      <c r="G454" s="231">
        <v>232.06666666666669</v>
      </c>
      <c r="H454" s="231">
        <v>244.8666666666667</v>
      </c>
      <c r="I454" s="231">
        <v>247.88333333333335</v>
      </c>
      <c r="J454" s="231">
        <v>251.26666666666671</v>
      </c>
      <c r="K454" s="230">
        <v>244.5</v>
      </c>
      <c r="L454" s="230">
        <v>238.1</v>
      </c>
      <c r="M454" s="230">
        <v>31.955480000000001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473</v>
      </c>
      <c r="D455" s="231">
        <v>474.81666666666666</v>
      </c>
      <c r="E455" s="231">
        <v>466.2833333333333</v>
      </c>
      <c r="F455" s="231">
        <v>459.56666666666666</v>
      </c>
      <c r="G455" s="231">
        <v>451.0333333333333</v>
      </c>
      <c r="H455" s="231">
        <v>481.5333333333333</v>
      </c>
      <c r="I455" s="231">
        <v>490.06666666666672</v>
      </c>
      <c r="J455" s="231">
        <v>496.7833333333333</v>
      </c>
      <c r="K455" s="230">
        <v>483.35</v>
      </c>
      <c r="L455" s="230">
        <v>468.1</v>
      </c>
      <c r="M455" s="230">
        <v>161.40056000000001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197.25</v>
      </c>
      <c r="D456" s="231">
        <v>197.20000000000002</v>
      </c>
      <c r="E456" s="231">
        <v>196.20000000000005</v>
      </c>
      <c r="F456" s="231">
        <v>195.15000000000003</v>
      </c>
      <c r="G456" s="231">
        <v>194.15000000000006</v>
      </c>
      <c r="H456" s="231">
        <v>198.25000000000003</v>
      </c>
      <c r="I456" s="231">
        <v>199.24999999999997</v>
      </c>
      <c r="J456" s="231">
        <v>200.3</v>
      </c>
      <c r="K456" s="230">
        <v>198.2</v>
      </c>
      <c r="L456" s="230">
        <v>196.15</v>
      </c>
      <c r="M456" s="230">
        <v>42.492220000000003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107.6</v>
      </c>
      <c r="D457" s="231">
        <v>107.45</v>
      </c>
      <c r="E457" s="231">
        <v>107</v>
      </c>
      <c r="F457" s="231">
        <v>106.39999999999999</v>
      </c>
      <c r="G457" s="231">
        <v>105.94999999999999</v>
      </c>
      <c r="H457" s="231">
        <v>108.05000000000001</v>
      </c>
      <c r="I457" s="231">
        <v>108.50000000000003</v>
      </c>
      <c r="J457" s="231">
        <v>109.10000000000002</v>
      </c>
      <c r="K457" s="230">
        <v>107.9</v>
      </c>
      <c r="L457" s="230">
        <v>106.85</v>
      </c>
      <c r="M457" s="230">
        <v>254.76338999999999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62.35</v>
      </c>
      <c r="D458" s="231">
        <v>63</v>
      </c>
      <c r="E458" s="231">
        <v>61.5</v>
      </c>
      <c r="F458" s="231">
        <v>60.65</v>
      </c>
      <c r="G458" s="231">
        <v>59.15</v>
      </c>
      <c r="H458" s="231">
        <v>63.85</v>
      </c>
      <c r="I458" s="231">
        <v>65.349999999999994</v>
      </c>
      <c r="J458" s="231">
        <v>66.2</v>
      </c>
      <c r="K458" s="230">
        <v>64.5</v>
      </c>
      <c r="L458" s="230">
        <v>62.15</v>
      </c>
      <c r="M458" s="230">
        <v>20.042100000000001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2164.9499999999998</v>
      </c>
      <c r="D459" s="231">
        <v>2172.1166666666668</v>
      </c>
      <c r="E459" s="231">
        <v>2151.8333333333335</v>
      </c>
      <c r="F459" s="231">
        <v>2138.7166666666667</v>
      </c>
      <c r="G459" s="231">
        <v>2118.4333333333334</v>
      </c>
      <c r="H459" s="231">
        <v>2185.2333333333336</v>
      </c>
      <c r="I459" s="231">
        <v>2205.5166666666664</v>
      </c>
      <c r="J459" s="231">
        <v>2218.6333333333337</v>
      </c>
      <c r="K459" s="230">
        <v>2192.4</v>
      </c>
      <c r="L459" s="230">
        <v>2159</v>
      </c>
      <c r="M459" s="230">
        <v>5.8799999999999998E-2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1025.2</v>
      </c>
      <c r="D460" s="231">
        <v>1024.6499999999999</v>
      </c>
      <c r="E460" s="231">
        <v>1011.5499999999997</v>
      </c>
      <c r="F460" s="231">
        <v>997.89999999999986</v>
      </c>
      <c r="G460" s="231">
        <v>984.79999999999973</v>
      </c>
      <c r="H460" s="231">
        <v>1038.2999999999997</v>
      </c>
      <c r="I460" s="231">
        <v>1051.3999999999996</v>
      </c>
      <c r="J460" s="231">
        <v>1065.0499999999997</v>
      </c>
      <c r="K460" s="230">
        <v>1037.75</v>
      </c>
      <c r="L460" s="230">
        <v>1011</v>
      </c>
      <c r="M460" s="230">
        <v>27.355920000000001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637.04999999999995</v>
      </c>
      <c r="D461" s="231">
        <v>643.0333333333333</v>
      </c>
      <c r="E461" s="231">
        <v>627.01666666666665</v>
      </c>
      <c r="F461" s="231">
        <v>616.98333333333335</v>
      </c>
      <c r="G461" s="231">
        <v>600.9666666666667</v>
      </c>
      <c r="H461" s="231">
        <v>653.06666666666661</v>
      </c>
      <c r="I461" s="231">
        <v>669.08333333333326</v>
      </c>
      <c r="J461" s="231">
        <v>679.11666666666656</v>
      </c>
      <c r="K461" s="230">
        <v>659.05</v>
      </c>
      <c r="L461" s="230">
        <v>633</v>
      </c>
      <c r="M461" s="230">
        <v>5.0606999999999998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103.15</v>
      </c>
      <c r="D462" s="231">
        <v>103.30000000000001</v>
      </c>
      <c r="E462" s="231">
        <v>102.40000000000002</v>
      </c>
      <c r="F462" s="231">
        <v>101.65</v>
      </c>
      <c r="G462" s="231">
        <v>100.75000000000001</v>
      </c>
      <c r="H462" s="231">
        <v>104.05000000000003</v>
      </c>
      <c r="I462" s="231">
        <v>104.95</v>
      </c>
      <c r="J462" s="231">
        <v>105.70000000000003</v>
      </c>
      <c r="K462" s="230">
        <v>104.2</v>
      </c>
      <c r="L462" s="230">
        <v>102.55</v>
      </c>
      <c r="M462" s="230">
        <v>2.1362800000000002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755.6</v>
      </c>
      <c r="D463" s="231">
        <v>758.16666666666663</v>
      </c>
      <c r="E463" s="231">
        <v>747.98333333333323</v>
      </c>
      <c r="F463" s="231">
        <v>740.36666666666656</v>
      </c>
      <c r="G463" s="231">
        <v>730.18333333333317</v>
      </c>
      <c r="H463" s="231">
        <v>765.7833333333333</v>
      </c>
      <c r="I463" s="231">
        <v>775.9666666666667</v>
      </c>
      <c r="J463" s="231">
        <v>783.58333333333337</v>
      </c>
      <c r="K463" s="230">
        <v>768.35</v>
      </c>
      <c r="L463" s="230">
        <v>750.55</v>
      </c>
      <c r="M463" s="230">
        <v>2.0598000000000001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2267.9499999999998</v>
      </c>
      <c r="D464" s="231">
        <v>2268.1833333333334</v>
      </c>
      <c r="E464" s="231">
        <v>2252.8166666666666</v>
      </c>
      <c r="F464" s="231">
        <v>2237.6833333333334</v>
      </c>
      <c r="G464" s="231">
        <v>2222.3166666666666</v>
      </c>
      <c r="H464" s="231">
        <v>2283.3166666666666</v>
      </c>
      <c r="I464" s="231">
        <v>2298.6833333333334</v>
      </c>
      <c r="J464" s="231">
        <v>2313.8166666666666</v>
      </c>
      <c r="K464" s="230">
        <v>2283.5500000000002</v>
      </c>
      <c r="L464" s="230">
        <v>2253.0500000000002</v>
      </c>
      <c r="M464" s="230">
        <v>0.11148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494.65</v>
      </c>
      <c r="D465" s="231">
        <v>494.51666666666665</v>
      </c>
      <c r="E465" s="231">
        <v>491.0333333333333</v>
      </c>
      <c r="F465" s="231">
        <v>487.41666666666663</v>
      </c>
      <c r="G465" s="231">
        <v>483.93333333333328</v>
      </c>
      <c r="H465" s="231">
        <v>498.13333333333333</v>
      </c>
      <c r="I465" s="231">
        <v>501.61666666666667</v>
      </c>
      <c r="J465" s="231">
        <v>505.23333333333335</v>
      </c>
      <c r="K465" s="230">
        <v>498</v>
      </c>
      <c r="L465" s="230">
        <v>490.9</v>
      </c>
      <c r="M465" s="230">
        <v>1.61591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3020.7</v>
      </c>
      <c r="D466" s="231">
        <v>2989.5666666666671</v>
      </c>
      <c r="E466" s="231">
        <v>2931.1333333333341</v>
      </c>
      <c r="F466" s="231">
        <v>2841.5666666666671</v>
      </c>
      <c r="G466" s="231">
        <v>2783.1333333333341</v>
      </c>
      <c r="H466" s="231">
        <v>3079.1333333333341</v>
      </c>
      <c r="I466" s="231">
        <v>3137.5666666666675</v>
      </c>
      <c r="J466" s="231">
        <v>3227.1333333333341</v>
      </c>
      <c r="K466" s="230">
        <v>3048</v>
      </c>
      <c r="L466" s="230">
        <v>2900</v>
      </c>
      <c r="M466" s="230">
        <v>1.0924199999999999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2577.6999999999998</v>
      </c>
      <c r="D467" s="231">
        <v>2581.8166666666671</v>
      </c>
      <c r="E467" s="231">
        <v>2555.983333333334</v>
      </c>
      <c r="F467" s="231">
        <v>2534.2666666666669</v>
      </c>
      <c r="G467" s="231">
        <v>2508.4333333333338</v>
      </c>
      <c r="H467" s="231">
        <v>2603.5333333333342</v>
      </c>
      <c r="I467" s="231">
        <v>2629.3666666666672</v>
      </c>
      <c r="J467" s="231">
        <v>2651.0833333333344</v>
      </c>
      <c r="K467" s="230">
        <v>2607.65</v>
      </c>
      <c r="L467" s="230">
        <v>2560.1</v>
      </c>
      <c r="M467" s="230">
        <v>6.74756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1594.7</v>
      </c>
      <c r="D468" s="231">
        <v>1595.6666666666667</v>
      </c>
      <c r="E468" s="231">
        <v>1576.7833333333335</v>
      </c>
      <c r="F468" s="231">
        <v>1558.8666666666668</v>
      </c>
      <c r="G468" s="231">
        <v>1539.9833333333336</v>
      </c>
      <c r="H468" s="231">
        <v>1613.5833333333335</v>
      </c>
      <c r="I468" s="231">
        <v>1632.4666666666667</v>
      </c>
      <c r="J468" s="231">
        <v>1650.3833333333334</v>
      </c>
      <c r="K468" s="230">
        <v>1614.55</v>
      </c>
      <c r="L468" s="230">
        <v>1577.75</v>
      </c>
      <c r="M468" s="230">
        <v>4.46455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531.29999999999995</v>
      </c>
      <c r="D469" s="231">
        <v>528.81666666666661</v>
      </c>
      <c r="E469" s="231">
        <v>524.73333333333323</v>
      </c>
      <c r="F469" s="231">
        <v>518.16666666666663</v>
      </c>
      <c r="G469" s="231">
        <v>514.08333333333326</v>
      </c>
      <c r="H469" s="231">
        <v>535.38333333333321</v>
      </c>
      <c r="I469" s="231">
        <v>539.4666666666667</v>
      </c>
      <c r="J469" s="231">
        <v>546.03333333333319</v>
      </c>
      <c r="K469" s="230">
        <v>532.9</v>
      </c>
      <c r="L469" s="230">
        <v>522.25</v>
      </c>
      <c r="M469" s="230">
        <v>2.6598799999999998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607.4</v>
      </c>
      <c r="D470" s="231">
        <v>609.15</v>
      </c>
      <c r="E470" s="231">
        <v>603.25</v>
      </c>
      <c r="F470" s="231">
        <v>599.1</v>
      </c>
      <c r="G470" s="231">
        <v>593.20000000000005</v>
      </c>
      <c r="H470" s="231">
        <v>613.29999999999995</v>
      </c>
      <c r="I470" s="231">
        <v>619.19999999999982</v>
      </c>
      <c r="J470" s="231">
        <v>623.34999999999991</v>
      </c>
      <c r="K470" s="230">
        <v>615.04999999999995</v>
      </c>
      <c r="L470" s="230">
        <v>605</v>
      </c>
      <c r="M470" s="230">
        <v>0.2535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1361.1</v>
      </c>
      <c r="D471" s="231">
        <v>1362.5</v>
      </c>
      <c r="E471" s="231">
        <v>1351.6</v>
      </c>
      <c r="F471" s="231">
        <v>1342.1</v>
      </c>
      <c r="G471" s="231">
        <v>1331.1999999999998</v>
      </c>
      <c r="H471" s="231">
        <v>1372</v>
      </c>
      <c r="I471" s="231">
        <v>1382.9</v>
      </c>
      <c r="J471" s="231">
        <v>1392.4</v>
      </c>
      <c r="K471" s="230">
        <v>1373.4</v>
      </c>
      <c r="L471" s="230">
        <v>1353</v>
      </c>
      <c r="M471" s="230">
        <v>5.0282400000000003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31.4</v>
      </c>
      <c r="D472" s="231">
        <v>31.383333333333336</v>
      </c>
      <c r="E472" s="231">
        <v>31.016666666666673</v>
      </c>
      <c r="F472" s="231">
        <v>30.633333333333336</v>
      </c>
      <c r="G472" s="231">
        <v>30.266666666666673</v>
      </c>
      <c r="H472" s="231">
        <v>31.766666666666673</v>
      </c>
      <c r="I472" s="231">
        <v>32.13333333333334</v>
      </c>
      <c r="J472" s="231">
        <v>32.516666666666673</v>
      </c>
      <c r="K472" s="230">
        <v>31.75</v>
      </c>
      <c r="L472" s="230">
        <v>31</v>
      </c>
      <c r="M472" s="230">
        <v>79.300030000000007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275.8</v>
      </c>
      <c r="D473" s="231">
        <v>276.09999999999997</v>
      </c>
      <c r="E473" s="231">
        <v>271.74999999999994</v>
      </c>
      <c r="F473" s="231">
        <v>267.7</v>
      </c>
      <c r="G473" s="231">
        <v>263.34999999999997</v>
      </c>
      <c r="H473" s="231">
        <v>280.14999999999992</v>
      </c>
      <c r="I473" s="231">
        <v>284.49999999999994</v>
      </c>
      <c r="J473" s="231">
        <v>288.5499999999999</v>
      </c>
      <c r="K473" s="230">
        <v>280.45</v>
      </c>
      <c r="L473" s="230">
        <v>272.05</v>
      </c>
      <c r="M473" s="230">
        <v>4.5149800000000004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334</v>
      </c>
      <c r="D474" s="231">
        <v>334.09999999999997</v>
      </c>
      <c r="E474" s="231">
        <v>330.79999999999995</v>
      </c>
      <c r="F474" s="231">
        <v>327.59999999999997</v>
      </c>
      <c r="G474" s="231">
        <v>324.29999999999995</v>
      </c>
      <c r="H474" s="231">
        <v>337.29999999999995</v>
      </c>
      <c r="I474" s="231">
        <v>340.6</v>
      </c>
      <c r="J474" s="231">
        <v>343.79999999999995</v>
      </c>
      <c r="K474" s="230">
        <v>337.4</v>
      </c>
      <c r="L474" s="230">
        <v>330.9</v>
      </c>
      <c r="M474" s="230">
        <v>6.5288399999999998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2700.55</v>
      </c>
      <c r="D475" s="231">
        <v>2713.9666666666667</v>
      </c>
      <c r="E475" s="231">
        <v>2677.9333333333334</v>
      </c>
      <c r="F475" s="231">
        <v>2655.3166666666666</v>
      </c>
      <c r="G475" s="231">
        <v>2619.2833333333333</v>
      </c>
      <c r="H475" s="231">
        <v>2736.5833333333335</v>
      </c>
      <c r="I475" s="231">
        <v>2772.6166666666672</v>
      </c>
      <c r="J475" s="231">
        <v>2795.2333333333336</v>
      </c>
      <c r="K475" s="230">
        <v>2750</v>
      </c>
      <c r="L475" s="230">
        <v>2691.35</v>
      </c>
      <c r="M475" s="230">
        <v>1.06772</v>
      </c>
      <c r="N475" s="1"/>
      <c r="O475" s="1"/>
    </row>
    <row r="476" spans="1:15" ht="12.75" customHeight="1">
      <c r="A476" s="30">
        <v>466</v>
      </c>
      <c r="B476" s="216" t="s">
        <v>883</v>
      </c>
      <c r="C476" s="230">
        <v>27.35</v>
      </c>
      <c r="D476" s="231">
        <v>27.283333333333331</v>
      </c>
      <c r="E476" s="231">
        <v>26.866666666666664</v>
      </c>
      <c r="F476" s="231">
        <v>26.383333333333333</v>
      </c>
      <c r="G476" s="231">
        <v>25.966666666666665</v>
      </c>
      <c r="H476" s="231">
        <v>27.766666666666662</v>
      </c>
      <c r="I476" s="231">
        <v>28.183333333333334</v>
      </c>
      <c r="J476" s="231">
        <v>28.666666666666661</v>
      </c>
      <c r="K476" s="230">
        <v>27.7</v>
      </c>
      <c r="L476" s="230">
        <v>26.8</v>
      </c>
      <c r="M476" s="230">
        <v>285.916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394.9</v>
      </c>
      <c r="D477" s="231">
        <v>391.95</v>
      </c>
      <c r="E477" s="231">
        <v>386.95</v>
      </c>
      <c r="F477" s="231">
        <v>379</v>
      </c>
      <c r="G477" s="231">
        <v>374</v>
      </c>
      <c r="H477" s="231">
        <v>399.9</v>
      </c>
      <c r="I477" s="231">
        <v>404.9</v>
      </c>
      <c r="J477" s="231">
        <v>412.84999999999997</v>
      </c>
      <c r="K477" s="230">
        <v>396.95</v>
      </c>
      <c r="L477" s="230">
        <v>384</v>
      </c>
      <c r="M477" s="230">
        <v>2.8523299999999998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517.35</v>
      </c>
      <c r="D478" s="231">
        <v>514.4</v>
      </c>
      <c r="E478" s="231">
        <v>508.65</v>
      </c>
      <c r="F478" s="231">
        <v>499.95</v>
      </c>
      <c r="G478" s="231">
        <v>494.2</v>
      </c>
      <c r="H478" s="231">
        <v>523.09999999999991</v>
      </c>
      <c r="I478" s="231">
        <v>528.84999999999991</v>
      </c>
      <c r="J478" s="231">
        <v>537.54999999999995</v>
      </c>
      <c r="K478" s="230">
        <v>520.15</v>
      </c>
      <c r="L478" s="230">
        <v>505.7</v>
      </c>
      <c r="M478" s="230">
        <v>2.27372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738.65</v>
      </c>
      <c r="D479" s="231">
        <v>739</v>
      </c>
      <c r="E479" s="231">
        <v>734.9</v>
      </c>
      <c r="F479" s="231">
        <v>731.15</v>
      </c>
      <c r="G479" s="231">
        <v>727.05</v>
      </c>
      <c r="H479" s="231">
        <v>742.75</v>
      </c>
      <c r="I479" s="231">
        <v>746.84999999999991</v>
      </c>
      <c r="J479" s="231">
        <v>750.6</v>
      </c>
      <c r="K479" s="230">
        <v>743.1</v>
      </c>
      <c r="L479" s="230">
        <v>735.25</v>
      </c>
      <c r="M479" s="230">
        <v>12.80463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687.2</v>
      </c>
      <c r="D480" s="231">
        <v>689.31666666666661</v>
      </c>
      <c r="E480" s="231">
        <v>682.93333333333317</v>
      </c>
      <c r="F480" s="231">
        <v>678.66666666666652</v>
      </c>
      <c r="G480" s="231">
        <v>672.28333333333308</v>
      </c>
      <c r="H480" s="231">
        <v>693.58333333333326</v>
      </c>
      <c r="I480" s="231">
        <v>699.9666666666667</v>
      </c>
      <c r="J480" s="231">
        <v>704.23333333333335</v>
      </c>
      <c r="K480" s="230">
        <v>695.7</v>
      </c>
      <c r="L480" s="230">
        <v>685.05</v>
      </c>
      <c r="M480" s="230">
        <v>0.53505999999999998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7595.3</v>
      </c>
      <c r="D481" s="231">
        <v>7648.0999999999995</v>
      </c>
      <c r="E481" s="231">
        <v>7517.1999999999989</v>
      </c>
      <c r="F481" s="231">
        <v>7439.0999999999995</v>
      </c>
      <c r="G481" s="231">
        <v>7308.1999999999989</v>
      </c>
      <c r="H481" s="231">
        <v>7726.1999999999989</v>
      </c>
      <c r="I481" s="231">
        <v>7857.0999999999985</v>
      </c>
      <c r="J481" s="231">
        <v>7935.1999999999989</v>
      </c>
      <c r="K481" s="230">
        <v>7779</v>
      </c>
      <c r="L481" s="230">
        <v>7570</v>
      </c>
      <c r="M481" s="230">
        <v>4.3723200000000002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73.5</v>
      </c>
      <c r="D482" s="231">
        <v>73.616666666666674</v>
      </c>
      <c r="E482" s="231">
        <v>72.933333333333351</v>
      </c>
      <c r="F482" s="231">
        <v>72.366666666666674</v>
      </c>
      <c r="G482" s="231">
        <v>71.683333333333351</v>
      </c>
      <c r="H482" s="231">
        <v>74.183333333333351</v>
      </c>
      <c r="I482" s="231">
        <v>74.866666666666688</v>
      </c>
      <c r="J482" s="231">
        <v>75.433333333333351</v>
      </c>
      <c r="K482" s="230">
        <v>74.3</v>
      </c>
      <c r="L482" s="230">
        <v>73.05</v>
      </c>
      <c r="M482" s="230">
        <v>123.00623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1400.25</v>
      </c>
      <c r="D483" s="231">
        <v>1404.1000000000001</v>
      </c>
      <c r="E483" s="231">
        <v>1392.2000000000003</v>
      </c>
      <c r="F483" s="231">
        <v>1384.15</v>
      </c>
      <c r="G483" s="231">
        <v>1372.2500000000002</v>
      </c>
      <c r="H483" s="231">
        <v>1412.1500000000003</v>
      </c>
      <c r="I483" s="231">
        <v>1424.0500000000004</v>
      </c>
      <c r="J483" s="231">
        <v>1432.1000000000004</v>
      </c>
      <c r="K483" s="230">
        <v>1416</v>
      </c>
      <c r="L483" s="230">
        <v>1396.05</v>
      </c>
      <c r="M483" s="230">
        <v>2.1718299999999999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775</v>
      </c>
      <c r="D484" s="241">
        <v>774.15</v>
      </c>
      <c r="E484" s="241">
        <v>762.84999999999991</v>
      </c>
      <c r="F484" s="241">
        <v>750.69999999999993</v>
      </c>
      <c r="G484" s="241">
        <v>739.39999999999986</v>
      </c>
      <c r="H484" s="241">
        <v>786.3</v>
      </c>
      <c r="I484" s="241">
        <v>797.59999999999991</v>
      </c>
      <c r="J484" s="240">
        <v>809.75</v>
      </c>
      <c r="K484" s="240">
        <v>785.45</v>
      </c>
      <c r="L484" s="240">
        <v>762</v>
      </c>
      <c r="M484" s="216">
        <v>14.102919999999999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258.45</v>
      </c>
      <c r="D485" s="241">
        <v>257.51666666666671</v>
      </c>
      <c r="E485" s="241">
        <v>256.03333333333342</v>
      </c>
      <c r="F485" s="241">
        <v>253.6166666666667</v>
      </c>
      <c r="G485" s="241">
        <v>252.13333333333341</v>
      </c>
      <c r="H485" s="241">
        <v>259.93333333333339</v>
      </c>
      <c r="I485" s="241">
        <v>261.41666666666663</v>
      </c>
      <c r="J485" s="240">
        <v>263.83333333333343</v>
      </c>
      <c r="K485" s="240">
        <v>259</v>
      </c>
      <c r="L485" s="240">
        <v>255.1</v>
      </c>
      <c r="M485" s="216">
        <v>0.88775999999999999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2152.85</v>
      </c>
      <c r="D486" s="231">
        <v>2161.3999999999996</v>
      </c>
      <c r="E486" s="231">
        <v>2123.8499999999995</v>
      </c>
      <c r="F486" s="231">
        <v>2094.85</v>
      </c>
      <c r="G486" s="231">
        <v>2057.2999999999997</v>
      </c>
      <c r="H486" s="231">
        <v>2190.3999999999992</v>
      </c>
      <c r="I486" s="231">
        <v>2227.9499999999994</v>
      </c>
      <c r="J486" s="231">
        <v>2256.9499999999989</v>
      </c>
      <c r="K486" s="230">
        <v>2198.9499999999998</v>
      </c>
      <c r="L486" s="230">
        <v>2132.4</v>
      </c>
      <c r="M486" s="230">
        <v>0.18018000000000001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584.15</v>
      </c>
      <c r="D487" s="241">
        <v>583.76666666666677</v>
      </c>
      <c r="E487" s="241">
        <v>579.53333333333353</v>
      </c>
      <c r="F487" s="241">
        <v>574.91666666666674</v>
      </c>
      <c r="G487" s="241">
        <v>570.68333333333351</v>
      </c>
      <c r="H487" s="241">
        <v>588.38333333333355</v>
      </c>
      <c r="I487" s="241">
        <v>592.6166666666669</v>
      </c>
      <c r="J487" s="240">
        <v>597.23333333333358</v>
      </c>
      <c r="K487" s="240">
        <v>588</v>
      </c>
      <c r="L487" s="240">
        <v>579.15</v>
      </c>
      <c r="M487" s="216">
        <v>1.8111699999999999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312.5</v>
      </c>
      <c r="D488" s="231">
        <v>314.5</v>
      </c>
      <c r="E488" s="231">
        <v>302.10000000000002</v>
      </c>
      <c r="F488" s="231">
        <v>291.70000000000005</v>
      </c>
      <c r="G488" s="231">
        <v>279.30000000000007</v>
      </c>
      <c r="H488" s="231">
        <v>324.89999999999998</v>
      </c>
      <c r="I488" s="231">
        <v>337.29999999999995</v>
      </c>
      <c r="J488" s="231">
        <v>347.69999999999993</v>
      </c>
      <c r="K488" s="230">
        <v>326.89999999999998</v>
      </c>
      <c r="L488" s="230">
        <v>304.10000000000002</v>
      </c>
      <c r="M488" s="230">
        <v>7.5321499999999997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316.7</v>
      </c>
      <c r="D489" s="241">
        <v>313.48333333333335</v>
      </c>
      <c r="E489" s="231">
        <v>307.26666666666671</v>
      </c>
      <c r="F489" s="231">
        <v>297.83333333333337</v>
      </c>
      <c r="G489" s="231">
        <v>291.61666666666673</v>
      </c>
      <c r="H489" s="231">
        <v>322.91666666666669</v>
      </c>
      <c r="I489" s="231">
        <v>329.13333333333338</v>
      </c>
      <c r="J489" s="231">
        <v>338.56666666666666</v>
      </c>
      <c r="K489" s="230">
        <v>319.7</v>
      </c>
      <c r="L489" s="230">
        <v>304.05</v>
      </c>
      <c r="M489" s="230">
        <v>2.2974600000000001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267.5</v>
      </c>
      <c r="D490" s="231">
        <v>267.81666666666666</v>
      </c>
      <c r="E490" s="231">
        <v>263.68333333333334</v>
      </c>
      <c r="F490" s="231">
        <v>259.86666666666667</v>
      </c>
      <c r="G490" s="231">
        <v>255.73333333333335</v>
      </c>
      <c r="H490" s="231">
        <v>271.63333333333333</v>
      </c>
      <c r="I490" s="231">
        <v>275.76666666666665</v>
      </c>
      <c r="J490" s="231">
        <v>279.58333333333331</v>
      </c>
      <c r="K490" s="230">
        <v>271.95</v>
      </c>
      <c r="L490" s="230">
        <v>264</v>
      </c>
      <c r="M490" s="230">
        <v>0.66057999999999995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1414.5</v>
      </c>
      <c r="D491" s="241">
        <v>1426.6166666666668</v>
      </c>
      <c r="E491" s="231">
        <v>1393.2833333333335</v>
      </c>
      <c r="F491" s="231">
        <v>1372.0666666666668</v>
      </c>
      <c r="G491" s="231">
        <v>1338.7333333333336</v>
      </c>
      <c r="H491" s="231">
        <v>1447.8333333333335</v>
      </c>
      <c r="I491" s="231">
        <v>1481.1666666666665</v>
      </c>
      <c r="J491" s="231">
        <v>1502.3833333333334</v>
      </c>
      <c r="K491" s="230">
        <v>1459.95</v>
      </c>
      <c r="L491" s="230">
        <v>1405.4</v>
      </c>
      <c r="M491" s="230">
        <v>22.20965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1270.95</v>
      </c>
      <c r="D492" s="231">
        <v>1274.5833333333333</v>
      </c>
      <c r="E492" s="231">
        <v>1255.1666666666665</v>
      </c>
      <c r="F492" s="231">
        <v>1239.3833333333332</v>
      </c>
      <c r="G492" s="231">
        <v>1219.9666666666665</v>
      </c>
      <c r="H492" s="231">
        <v>1290.3666666666666</v>
      </c>
      <c r="I492" s="231">
        <v>1309.7833333333331</v>
      </c>
      <c r="J492" s="231">
        <v>1325.5666666666666</v>
      </c>
      <c r="K492" s="230">
        <v>1294</v>
      </c>
      <c r="L492" s="230">
        <v>1258.8</v>
      </c>
      <c r="M492" s="230">
        <v>0.65120999999999996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279.60000000000002</v>
      </c>
      <c r="D493" s="241">
        <v>278.9666666666667</v>
      </c>
      <c r="E493" s="231">
        <v>277.63333333333338</v>
      </c>
      <c r="F493" s="231">
        <v>275.66666666666669</v>
      </c>
      <c r="G493" s="231">
        <v>274.33333333333337</v>
      </c>
      <c r="H493" s="231">
        <v>280.93333333333339</v>
      </c>
      <c r="I493" s="231">
        <v>282.26666666666665</v>
      </c>
      <c r="J493" s="231">
        <v>284.23333333333341</v>
      </c>
      <c r="K493" s="230">
        <v>280.3</v>
      </c>
      <c r="L493" s="230">
        <v>277</v>
      </c>
      <c r="M493" s="230">
        <v>46.091659999999997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380.1</v>
      </c>
      <c r="D494" s="231">
        <v>380.13333333333338</v>
      </c>
      <c r="E494" s="231">
        <v>377.31666666666678</v>
      </c>
      <c r="F494" s="231">
        <v>374.53333333333342</v>
      </c>
      <c r="G494" s="231">
        <v>371.71666666666681</v>
      </c>
      <c r="H494" s="231">
        <v>382.91666666666674</v>
      </c>
      <c r="I494" s="231">
        <v>385.73333333333335</v>
      </c>
      <c r="J494" s="231">
        <v>388.51666666666671</v>
      </c>
      <c r="K494" s="230">
        <v>382.95</v>
      </c>
      <c r="L494" s="230">
        <v>377.35</v>
      </c>
      <c r="M494" s="230">
        <v>0.67895000000000005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1967.75</v>
      </c>
      <c r="D495" s="241">
        <v>1978.0666666666666</v>
      </c>
      <c r="E495" s="231">
        <v>1949.6833333333332</v>
      </c>
      <c r="F495" s="231">
        <v>1931.6166666666666</v>
      </c>
      <c r="G495" s="231">
        <v>1903.2333333333331</v>
      </c>
      <c r="H495" s="231">
        <v>1996.1333333333332</v>
      </c>
      <c r="I495" s="231">
        <v>2024.5166666666664</v>
      </c>
      <c r="J495" s="231">
        <v>2042.5833333333333</v>
      </c>
      <c r="K495" s="230">
        <v>2006.45</v>
      </c>
      <c r="L495" s="230">
        <v>1960</v>
      </c>
      <c r="M495" s="230">
        <v>0.24642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6.05</v>
      </c>
      <c r="D496" s="241">
        <v>6.05</v>
      </c>
      <c r="E496" s="231">
        <v>6</v>
      </c>
      <c r="F496" s="231">
        <v>5.95</v>
      </c>
      <c r="G496" s="231">
        <v>5.9</v>
      </c>
      <c r="H496" s="231">
        <v>6.1</v>
      </c>
      <c r="I496" s="231">
        <v>6.1499999999999986</v>
      </c>
      <c r="J496" s="231">
        <v>6.1999999999999993</v>
      </c>
      <c r="K496" s="230">
        <v>6.1</v>
      </c>
      <c r="L496" s="230">
        <v>6</v>
      </c>
      <c r="M496" s="230">
        <v>279.42624000000001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835.15</v>
      </c>
      <c r="D497" s="241">
        <v>834.9</v>
      </c>
      <c r="E497" s="231">
        <v>828.8</v>
      </c>
      <c r="F497" s="231">
        <v>822.44999999999993</v>
      </c>
      <c r="G497" s="231">
        <v>816.34999999999991</v>
      </c>
      <c r="H497" s="231">
        <v>841.25</v>
      </c>
      <c r="I497" s="231">
        <v>847.35000000000014</v>
      </c>
      <c r="J497" s="231">
        <v>853.7</v>
      </c>
      <c r="K497" s="230">
        <v>841</v>
      </c>
      <c r="L497" s="230">
        <v>828.55</v>
      </c>
      <c r="M497" s="230">
        <v>10.98803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215</v>
      </c>
      <c r="D498" s="241">
        <v>216.54999999999998</v>
      </c>
      <c r="E498" s="231">
        <v>212.64999999999998</v>
      </c>
      <c r="F498" s="231">
        <v>210.29999999999998</v>
      </c>
      <c r="G498" s="231">
        <v>206.39999999999998</v>
      </c>
      <c r="H498" s="231">
        <v>218.89999999999998</v>
      </c>
      <c r="I498" s="231">
        <v>222.8</v>
      </c>
      <c r="J498" s="231">
        <v>225.14999999999998</v>
      </c>
      <c r="K498" s="230">
        <v>220.45</v>
      </c>
      <c r="L498" s="230">
        <v>214.2</v>
      </c>
      <c r="M498" s="230">
        <v>4.9171899999999997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81.849999999999994</v>
      </c>
      <c r="D499" s="241">
        <v>81.533333333333331</v>
      </c>
      <c r="E499" s="231">
        <v>80.566666666666663</v>
      </c>
      <c r="F499" s="231">
        <v>79.283333333333331</v>
      </c>
      <c r="G499" s="231">
        <v>78.316666666666663</v>
      </c>
      <c r="H499" s="231">
        <v>82.816666666666663</v>
      </c>
      <c r="I499" s="231">
        <v>83.783333333333331</v>
      </c>
      <c r="J499" s="231">
        <v>85.066666666666663</v>
      </c>
      <c r="K499" s="230">
        <v>82.5</v>
      </c>
      <c r="L499" s="230">
        <v>80.25</v>
      </c>
      <c r="M499" s="230">
        <v>9.8690599999999993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706.55</v>
      </c>
      <c r="D500" s="241">
        <v>712.58333333333337</v>
      </c>
      <c r="E500" s="231">
        <v>699.51666666666677</v>
      </c>
      <c r="F500" s="231">
        <v>692.48333333333335</v>
      </c>
      <c r="G500" s="231">
        <v>679.41666666666674</v>
      </c>
      <c r="H500" s="231">
        <v>719.61666666666679</v>
      </c>
      <c r="I500" s="231">
        <v>732.68333333333339</v>
      </c>
      <c r="J500" s="231">
        <v>739.71666666666681</v>
      </c>
      <c r="K500" s="230">
        <v>725.65</v>
      </c>
      <c r="L500" s="230">
        <v>705.55</v>
      </c>
      <c r="M500" s="230">
        <v>0.59311000000000003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1328.1</v>
      </c>
      <c r="D501" s="241">
        <v>1332.2499999999998</v>
      </c>
      <c r="E501" s="231">
        <v>1314.9499999999996</v>
      </c>
      <c r="F501" s="231">
        <v>1301.7999999999997</v>
      </c>
      <c r="G501" s="231">
        <v>1284.4999999999995</v>
      </c>
      <c r="H501" s="231">
        <v>1345.3999999999996</v>
      </c>
      <c r="I501" s="231">
        <v>1362.6999999999998</v>
      </c>
      <c r="J501" s="231">
        <v>1375.8499999999997</v>
      </c>
      <c r="K501" s="230">
        <v>1349.55</v>
      </c>
      <c r="L501" s="230">
        <v>1319.1</v>
      </c>
      <c r="M501" s="230">
        <v>0.91122000000000003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367.9</v>
      </c>
      <c r="D502" s="241">
        <v>365.34999999999997</v>
      </c>
      <c r="E502" s="231">
        <v>361.79999999999995</v>
      </c>
      <c r="F502" s="231">
        <v>355.7</v>
      </c>
      <c r="G502" s="231">
        <v>352.15</v>
      </c>
      <c r="H502" s="231">
        <v>371.44999999999993</v>
      </c>
      <c r="I502" s="231">
        <v>375</v>
      </c>
      <c r="J502" s="231">
        <v>381.09999999999991</v>
      </c>
      <c r="K502" s="230">
        <v>368.9</v>
      </c>
      <c r="L502" s="230">
        <v>359.25</v>
      </c>
      <c r="M502" s="230">
        <v>40.124490000000002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174.05</v>
      </c>
      <c r="D503" s="241">
        <v>172.18333333333331</v>
      </c>
      <c r="E503" s="231">
        <v>169.36666666666662</v>
      </c>
      <c r="F503" s="231">
        <v>164.68333333333331</v>
      </c>
      <c r="G503" s="231">
        <v>161.86666666666662</v>
      </c>
      <c r="H503" s="231">
        <v>176.86666666666662</v>
      </c>
      <c r="I503" s="231">
        <v>179.68333333333328</v>
      </c>
      <c r="J503" s="231">
        <v>184.36666666666662</v>
      </c>
      <c r="K503" s="230">
        <v>175</v>
      </c>
      <c r="L503" s="230">
        <v>167.5</v>
      </c>
      <c r="M503" s="230">
        <v>12.70378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16.649999999999999</v>
      </c>
      <c r="D504" s="241">
        <v>16.25</v>
      </c>
      <c r="E504" s="231">
        <v>15.7</v>
      </c>
      <c r="F504" s="231">
        <v>14.75</v>
      </c>
      <c r="G504" s="231">
        <v>14.2</v>
      </c>
      <c r="H504" s="231">
        <v>17.2</v>
      </c>
      <c r="I504" s="231">
        <v>17.749999999999996</v>
      </c>
      <c r="J504" s="231">
        <v>18.7</v>
      </c>
      <c r="K504" s="230">
        <v>16.8</v>
      </c>
      <c r="L504" s="230">
        <v>15.3</v>
      </c>
      <c r="M504" s="230">
        <v>3461.4483599999999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10272.6</v>
      </c>
      <c r="D505" s="241">
        <v>10308.283333333333</v>
      </c>
      <c r="E505" s="231">
        <v>9933.3166666666657</v>
      </c>
      <c r="F505" s="231">
        <v>9594.0333333333328</v>
      </c>
      <c r="G505" s="231">
        <v>9219.0666666666657</v>
      </c>
      <c r="H505" s="231">
        <v>10647.566666666666</v>
      </c>
      <c r="I505" s="231">
        <v>11022.533333333333</v>
      </c>
      <c r="J505" s="231">
        <v>11361.816666666666</v>
      </c>
      <c r="K505" s="230">
        <v>10683.25</v>
      </c>
      <c r="L505" s="230">
        <v>9969</v>
      </c>
      <c r="M505" s="230">
        <v>9.9390000000000006E-2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203.8</v>
      </c>
      <c r="D506" s="231">
        <v>204.7833333333333</v>
      </c>
      <c r="E506" s="231">
        <v>202.21666666666661</v>
      </c>
      <c r="F506" s="231">
        <v>200.6333333333333</v>
      </c>
      <c r="G506" s="231">
        <v>198.06666666666661</v>
      </c>
      <c r="H506" s="231">
        <v>206.36666666666662</v>
      </c>
      <c r="I506" s="231">
        <v>208.93333333333334</v>
      </c>
      <c r="J506" s="230">
        <v>210.51666666666662</v>
      </c>
      <c r="K506" s="230">
        <v>207.35</v>
      </c>
      <c r="L506" s="230">
        <v>203.2</v>
      </c>
      <c r="M506" s="216">
        <v>54.459580000000003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262.8</v>
      </c>
      <c r="D507" s="231">
        <v>264.33333333333331</v>
      </c>
      <c r="E507" s="231">
        <v>257.76666666666665</v>
      </c>
      <c r="F507" s="231">
        <v>252.73333333333335</v>
      </c>
      <c r="G507" s="231">
        <v>246.16666666666669</v>
      </c>
      <c r="H507" s="231">
        <v>269.36666666666662</v>
      </c>
      <c r="I507" s="231">
        <v>275.93333333333334</v>
      </c>
      <c r="J507" s="230">
        <v>280.96666666666658</v>
      </c>
      <c r="K507" s="230">
        <v>270.89999999999998</v>
      </c>
      <c r="L507" s="230">
        <v>259.3</v>
      </c>
      <c r="M507" s="216">
        <v>11.72631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53.3</v>
      </c>
      <c r="D508" s="241">
        <v>53.516666666666673</v>
      </c>
      <c r="E508" s="231">
        <v>52.833333333333343</v>
      </c>
      <c r="F508" s="231">
        <v>52.366666666666667</v>
      </c>
      <c r="G508" s="231">
        <v>51.683333333333337</v>
      </c>
      <c r="H508" s="231">
        <v>53.983333333333348</v>
      </c>
      <c r="I508" s="231">
        <v>54.666666666666671</v>
      </c>
      <c r="J508" s="231">
        <v>55.133333333333354</v>
      </c>
      <c r="K508" s="230">
        <v>54.2</v>
      </c>
      <c r="L508" s="230">
        <v>53.05</v>
      </c>
      <c r="M508" s="230">
        <v>276.17603000000003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515.9</v>
      </c>
      <c r="D509" s="241">
        <v>511.13333333333338</v>
      </c>
      <c r="E509" s="231">
        <v>503.76666666666677</v>
      </c>
      <c r="F509" s="231">
        <v>491.63333333333338</v>
      </c>
      <c r="G509" s="231">
        <v>484.26666666666677</v>
      </c>
      <c r="H509" s="231">
        <v>523.26666666666677</v>
      </c>
      <c r="I509" s="231">
        <v>530.63333333333344</v>
      </c>
      <c r="J509" s="231">
        <v>542.76666666666677</v>
      </c>
      <c r="K509" s="230">
        <v>518.5</v>
      </c>
      <c r="L509" s="230">
        <v>499</v>
      </c>
      <c r="M509" s="230">
        <v>17.277329999999999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1516.8</v>
      </c>
      <c r="D510" s="231">
        <v>1518.8</v>
      </c>
      <c r="E510" s="231">
        <v>1503</v>
      </c>
      <c r="F510" s="231">
        <v>1489.2</v>
      </c>
      <c r="G510" s="231">
        <v>1473.4</v>
      </c>
      <c r="H510" s="231">
        <v>1532.6</v>
      </c>
      <c r="I510" s="231">
        <v>1548.3999999999996</v>
      </c>
      <c r="J510" s="230">
        <v>1562.1999999999998</v>
      </c>
      <c r="K510" s="230">
        <v>1534.6</v>
      </c>
      <c r="L510" s="230">
        <v>1505</v>
      </c>
      <c r="M510" s="216">
        <v>7.4480000000000005E-2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1288.5999999999999</v>
      </c>
      <c r="D511" s="241">
        <v>1293.8833333333332</v>
      </c>
      <c r="E511" s="231">
        <v>1272.7166666666665</v>
      </c>
      <c r="F511" s="231">
        <v>1256.8333333333333</v>
      </c>
      <c r="G511" s="231">
        <v>1235.6666666666665</v>
      </c>
      <c r="H511" s="231">
        <v>1309.7666666666664</v>
      </c>
      <c r="I511" s="231">
        <v>1330.9333333333334</v>
      </c>
      <c r="J511" s="231">
        <v>1346.8166666666664</v>
      </c>
      <c r="K511" s="230">
        <v>1315.05</v>
      </c>
      <c r="L511" s="230">
        <v>1278</v>
      </c>
      <c r="M511" s="230">
        <v>0.67369000000000001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9"/>
      <c r="B5" s="380"/>
      <c r="C5" s="379"/>
      <c r="D5" s="38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1" t="s">
        <v>511</v>
      </c>
      <c r="C7" s="380"/>
      <c r="D7" s="7">
        <f>Main!B10</f>
        <v>45035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45034</v>
      </c>
      <c r="B10" s="29">
        <v>530881</v>
      </c>
      <c r="C10" s="28" t="s">
        <v>958</v>
      </c>
      <c r="D10" s="28" t="s">
        <v>999</v>
      </c>
      <c r="E10" s="28" t="s">
        <v>520</v>
      </c>
      <c r="F10" s="85">
        <v>34224</v>
      </c>
      <c r="G10" s="29">
        <v>180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45034</v>
      </c>
      <c r="B11" s="29">
        <v>530881</v>
      </c>
      <c r="C11" s="28" t="s">
        <v>958</v>
      </c>
      <c r="D11" s="28" t="s">
        <v>1000</v>
      </c>
      <c r="E11" s="28" t="s">
        <v>521</v>
      </c>
      <c r="F11" s="85">
        <v>28800</v>
      </c>
      <c r="G11" s="29">
        <v>180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45034</v>
      </c>
      <c r="B12" s="29">
        <v>530881</v>
      </c>
      <c r="C12" s="28" t="s">
        <v>958</v>
      </c>
      <c r="D12" s="28" t="s">
        <v>960</v>
      </c>
      <c r="E12" s="28" t="s">
        <v>521</v>
      </c>
      <c r="F12" s="85">
        <v>15385</v>
      </c>
      <c r="G12" s="29">
        <v>180.01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45034</v>
      </c>
      <c r="B13" s="29">
        <v>539773</v>
      </c>
      <c r="C13" s="28" t="s">
        <v>1001</v>
      </c>
      <c r="D13" s="28" t="s">
        <v>1002</v>
      </c>
      <c r="E13" s="28" t="s">
        <v>521</v>
      </c>
      <c r="F13" s="85">
        <v>2027145</v>
      </c>
      <c r="G13" s="29">
        <v>3.12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45034</v>
      </c>
      <c r="B14" s="29">
        <v>539773</v>
      </c>
      <c r="C14" s="28" t="s">
        <v>1001</v>
      </c>
      <c r="D14" s="28" t="s">
        <v>1002</v>
      </c>
      <c r="E14" s="28" t="s">
        <v>520</v>
      </c>
      <c r="F14" s="85">
        <v>1377855</v>
      </c>
      <c r="G14" s="29">
        <v>3.05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45034</v>
      </c>
      <c r="B15" s="29">
        <v>539277</v>
      </c>
      <c r="C15" s="28" t="s">
        <v>1003</v>
      </c>
      <c r="D15" s="28" t="s">
        <v>1004</v>
      </c>
      <c r="E15" s="28" t="s">
        <v>521</v>
      </c>
      <c r="F15" s="85">
        <v>6702659</v>
      </c>
      <c r="G15" s="29">
        <v>0.82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45034</v>
      </c>
      <c r="B16" s="29">
        <v>531112</v>
      </c>
      <c r="C16" s="28" t="s">
        <v>1005</v>
      </c>
      <c r="D16" s="28" t="s">
        <v>1006</v>
      </c>
      <c r="E16" s="28" t="s">
        <v>521</v>
      </c>
      <c r="F16" s="85">
        <v>775000</v>
      </c>
      <c r="G16" s="29">
        <v>90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45034</v>
      </c>
      <c r="B17" s="29">
        <v>537326</v>
      </c>
      <c r="C17" s="28" t="s">
        <v>1007</v>
      </c>
      <c r="D17" s="28" t="s">
        <v>950</v>
      </c>
      <c r="E17" s="28" t="s">
        <v>520</v>
      </c>
      <c r="F17" s="85">
        <v>61747</v>
      </c>
      <c r="G17" s="29">
        <v>23.34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45034</v>
      </c>
      <c r="B18" s="29">
        <v>537326</v>
      </c>
      <c r="C18" s="28" t="s">
        <v>1007</v>
      </c>
      <c r="D18" s="28" t="s">
        <v>950</v>
      </c>
      <c r="E18" s="28" t="s">
        <v>521</v>
      </c>
      <c r="F18" s="85">
        <v>49832</v>
      </c>
      <c r="G18" s="29">
        <v>23.28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45034</v>
      </c>
      <c r="B19" s="29">
        <v>517170</v>
      </c>
      <c r="C19" s="28" t="s">
        <v>1008</v>
      </c>
      <c r="D19" s="28" t="s">
        <v>1009</v>
      </c>
      <c r="E19" s="28" t="s">
        <v>521</v>
      </c>
      <c r="F19" s="85">
        <v>675000</v>
      </c>
      <c r="G19" s="29">
        <v>60.17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45034</v>
      </c>
      <c r="B20" s="29">
        <v>517170</v>
      </c>
      <c r="C20" s="28" t="s">
        <v>1008</v>
      </c>
      <c r="D20" s="28" t="s">
        <v>1010</v>
      </c>
      <c r="E20" s="28" t="s">
        <v>520</v>
      </c>
      <c r="F20" s="85">
        <v>120118</v>
      </c>
      <c r="G20" s="29">
        <v>60.58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45034</v>
      </c>
      <c r="B21" s="29">
        <v>540936</v>
      </c>
      <c r="C21" s="28" t="s">
        <v>1011</v>
      </c>
      <c r="D21" s="28" t="s">
        <v>1012</v>
      </c>
      <c r="E21" s="28" t="s">
        <v>521</v>
      </c>
      <c r="F21" s="85">
        <v>53139</v>
      </c>
      <c r="G21" s="29">
        <v>12.47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45034</v>
      </c>
      <c r="B22" s="29">
        <v>540936</v>
      </c>
      <c r="C22" s="28" t="s">
        <v>1011</v>
      </c>
      <c r="D22" s="28" t="s">
        <v>1012</v>
      </c>
      <c r="E22" s="28" t="s">
        <v>520</v>
      </c>
      <c r="F22" s="85">
        <v>53139</v>
      </c>
      <c r="G22" s="29">
        <v>12.21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45034</v>
      </c>
      <c r="B23" s="29">
        <v>540936</v>
      </c>
      <c r="C23" s="28" t="s">
        <v>1011</v>
      </c>
      <c r="D23" s="28" t="s">
        <v>1013</v>
      </c>
      <c r="E23" s="28" t="s">
        <v>520</v>
      </c>
      <c r="F23" s="85">
        <v>56091</v>
      </c>
      <c r="G23" s="29">
        <v>12.58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45034</v>
      </c>
      <c r="B24" s="29">
        <v>540936</v>
      </c>
      <c r="C24" s="28" t="s">
        <v>1011</v>
      </c>
      <c r="D24" s="28" t="s">
        <v>1013</v>
      </c>
      <c r="E24" s="28" t="s">
        <v>521</v>
      </c>
      <c r="F24" s="85">
        <v>71064</v>
      </c>
      <c r="G24" s="29">
        <v>12.47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45034</v>
      </c>
      <c r="B25" s="29">
        <v>513309</v>
      </c>
      <c r="C25" s="28" t="s">
        <v>1014</v>
      </c>
      <c r="D25" s="28" t="s">
        <v>1015</v>
      </c>
      <c r="E25" s="28" t="s">
        <v>521</v>
      </c>
      <c r="F25" s="85">
        <v>40000</v>
      </c>
      <c r="G25" s="29">
        <v>20.07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45034</v>
      </c>
      <c r="B26" s="29">
        <v>513309</v>
      </c>
      <c r="C26" s="28" t="s">
        <v>1014</v>
      </c>
      <c r="D26" s="28" t="s">
        <v>1016</v>
      </c>
      <c r="E26" s="28" t="s">
        <v>520</v>
      </c>
      <c r="F26" s="85">
        <v>45000</v>
      </c>
      <c r="G26" s="29">
        <v>20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45034</v>
      </c>
      <c r="B27" s="29">
        <v>543282</v>
      </c>
      <c r="C27" s="28" t="s">
        <v>1017</v>
      </c>
      <c r="D27" s="28" t="s">
        <v>977</v>
      </c>
      <c r="E27" s="28" t="s">
        <v>521</v>
      </c>
      <c r="F27" s="85">
        <v>2400</v>
      </c>
      <c r="G27" s="29">
        <v>214.8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45034</v>
      </c>
      <c r="B28" s="29">
        <v>539673</v>
      </c>
      <c r="C28" s="28" t="s">
        <v>978</v>
      </c>
      <c r="D28" s="28" t="s">
        <v>960</v>
      </c>
      <c r="E28" s="28" t="s">
        <v>520</v>
      </c>
      <c r="F28" s="85">
        <v>9794</v>
      </c>
      <c r="G28" s="29">
        <v>28.59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45034</v>
      </c>
      <c r="B29" s="29">
        <v>543897</v>
      </c>
      <c r="C29" s="28" t="s">
        <v>1018</v>
      </c>
      <c r="D29" s="28" t="s">
        <v>1019</v>
      </c>
      <c r="E29" s="28" t="s">
        <v>520</v>
      </c>
      <c r="F29" s="85">
        <v>21000</v>
      </c>
      <c r="G29" s="29">
        <v>64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45034</v>
      </c>
      <c r="B30" s="29">
        <v>543897</v>
      </c>
      <c r="C30" s="28" t="s">
        <v>1018</v>
      </c>
      <c r="D30" s="28" t="s">
        <v>1020</v>
      </c>
      <c r="E30" s="28" t="s">
        <v>521</v>
      </c>
      <c r="F30" s="85">
        <v>27000</v>
      </c>
      <c r="G30" s="29">
        <v>62.62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45034</v>
      </c>
      <c r="B31" s="29">
        <v>543897</v>
      </c>
      <c r="C31" s="28" t="s">
        <v>1018</v>
      </c>
      <c r="D31" s="28" t="s">
        <v>1021</v>
      </c>
      <c r="E31" s="28" t="s">
        <v>520</v>
      </c>
      <c r="F31" s="85">
        <v>39000</v>
      </c>
      <c r="G31" s="29">
        <v>63.28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45034</v>
      </c>
      <c r="B32" s="29">
        <v>543897</v>
      </c>
      <c r="C32" s="28" t="s">
        <v>1018</v>
      </c>
      <c r="D32" s="28" t="s">
        <v>1022</v>
      </c>
      <c r="E32" s="28" t="s">
        <v>521</v>
      </c>
      <c r="F32" s="85">
        <v>21000</v>
      </c>
      <c r="G32" s="29">
        <v>64.459999999999994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45034</v>
      </c>
      <c r="B33" s="29">
        <v>543897</v>
      </c>
      <c r="C33" s="28" t="s">
        <v>1018</v>
      </c>
      <c r="D33" s="28" t="s">
        <v>951</v>
      </c>
      <c r="E33" s="28" t="s">
        <v>520</v>
      </c>
      <c r="F33" s="85">
        <v>27000</v>
      </c>
      <c r="G33" s="29">
        <v>64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45034</v>
      </c>
      <c r="B34" s="29">
        <v>543366</v>
      </c>
      <c r="C34" s="28" t="s">
        <v>979</v>
      </c>
      <c r="D34" s="28" t="s">
        <v>1023</v>
      </c>
      <c r="E34" s="28" t="s">
        <v>520</v>
      </c>
      <c r="F34" s="85">
        <v>32400</v>
      </c>
      <c r="G34" s="29">
        <v>74.239999999999995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45034</v>
      </c>
      <c r="B35" s="29">
        <v>543366</v>
      </c>
      <c r="C35" s="28" t="s">
        <v>979</v>
      </c>
      <c r="D35" s="28" t="s">
        <v>980</v>
      </c>
      <c r="E35" s="28" t="s">
        <v>520</v>
      </c>
      <c r="F35" s="85">
        <v>4800</v>
      </c>
      <c r="G35" s="29">
        <v>77.38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45034</v>
      </c>
      <c r="B36" s="29">
        <v>543366</v>
      </c>
      <c r="C36" s="28" t="s">
        <v>979</v>
      </c>
      <c r="D36" s="28" t="s">
        <v>980</v>
      </c>
      <c r="E36" s="28" t="s">
        <v>521</v>
      </c>
      <c r="F36" s="85">
        <v>13200</v>
      </c>
      <c r="G36" s="29">
        <v>75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45034</v>
      </c>
      <c r="B37" s="29">
        <v>543366</v>
      </c>
      <c r="C37" s="28" t="s">
        <v>979</v>
      </c>
      <c r="D37" s="28" t="s">
        <v>1024</v>
      </c>
      <c r="E37" s="28" t="s">
        <v>521</v>
      </c>
      <c r="F37" s="85">
        <v>10800</v>
      </c>
      <c r="G37" s="29">
        <v>73.61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45034</v>
      </c>
      <c r="B38" s="29">
        <v>538875</v>
      </c>
      <c r="C38" s="28" t="s">
        <v>1025</v>
      </c>
      <c r="D38" s="28" t="s">
        <v>1026</v>
      </c>
      <c r="E38" s="28" t="s">
        <v>521</v>
      </c>
      <c r="F38" s="85">
        <v>47457</v>
      </c>
      <c r="G38" s="29">
        <v>15.62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45034</v>
      </c>
      <c r="B39" s="29">
        <v>539026</v>
      </c>
      <c r="C39" s="28" t="s">
        <v>1027</v>
      </c>
      <c r="D39" s="28" t="s">
        <v>1028</v>
      </c>
      <c r="E39" s="28" t="s">
        <v>520</v>
      </c>
      <c r="F39" s="85">
        <v>20000</v>
      </c>
      <c r="G39" s="29">
        <v>7.97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45034</v>
      </c>
      <c r="B40" s="29">
        <v>511700</v>
      </c>
      <c r="C40" s="28" t="s">
        <v>952</v>
      </c>
      <c r="D40" s="28" t="s">
        <v>981</v>
      </c>
      <c r="E40" s="28" t="s">
        <v>521</v>
      </c>
      <c r="F40" s="85">
        <v>36224</v>
      </c>
      <c r="G40" s="29">
        <v>68.31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45034</v>
      </c>
      <c r="B41" s="29">
        <v>511700</v>
      </c>
      <c r="C41" s="28" t="s">
        <v>952</v>
      </c>
      <c r="D41" s="28" t="s">
        <v>981</v>
      </c>
      <c r="E41" s="28" t="s">
        <v>520</v>
      </c>
      <c r="F41" s="85">
        <v>965</v>
      </c>
      <c r="G41" s="29">
        <v>68.33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45034</v>
      </c>
      <c r="B42" s="29">
        <v>543799</v>
      </c>
      <c r="C42" s="28" t="s">
        <v>982</v>
      </c>
      <c r="D42" s="28" t="s">
        <v>1029</v>
      </c>
      <c r="E42" s="28" t="s">
        <v>521</v>
      </c>
      <c r="F42" s="85">
        <v>135000</v>
      </c>
      <c r="G42" s="29">
        <v>31.88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45034</v>
      </c>
      <c r="B43" s="29">
        <v>543799</v>
      </c>
      <c r="C43" s="28" t="s">
        <v>982</v>
      </c>
      <c r="D43" s="28" t="s">
        <v>981</v>
      </c>
      <c r="E43" s="28" t="s">
        <v>521</v>
      </c>
      <c r="F43" s="85">
        <v>6000</v>
      </c>
      <c r="G43" s="29">
        <v>31.75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45034</v>
      </c>
      <c r="B44" s="29">
        <v>543799</v>
      </c>
      <c r="C44" s="28" t="s">
        <v>982</v>
      </c>
      <c r="D44" s="28" t="s">
        <v>981</v>
      </c>
      <c r="E44" s="28" t="s">
        <v>520</v>
      </c>
      <c r="F44" s="85">
        <v>141000</v>
      </c>
      <c r="G44" s="29">
        <v>31.87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45034</v>
      </c>
      <c r="B45" s="29">
        <v>539041</v>
      </c>
      <c r="C45" s="28" t="s">
        <v>1030</v>
      </c>
      <c r="D45" s="28" t="s">
        <v>1031</v>
      </c>
      <c r="E45" s="28" t="s">
        <v>521</v>
      </c>
      <c r="F45" s="85">
        <v>120000</v>
      </c>
      <c r="G45" s="29">
        <v>46.23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45034</v>
      </c>
      <c r="B46" s="29">
        <v>542765</v>
      </c>
      <c r="C46" s="28" t="s">
        <v>928</v>
      </c>
      <c r="D46" s="28" t="s">
        <v>959</v>
      </c>
      <c r="E46" s="28" t="s">
        <v>521</v>
      </c>
      <c r="F46" s="85">
        <v>3000</v>
      </c>
      <c r="G46" s="29">
        <v>210.75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45034</v>
      </c>
      <c r="B47" s="29">
        <v>542765</v>
      </c>
      <c r="C47" s="28" t="s">
        <v>928</v>
      </c>
      <c r="D47" s="28" t="s">
        <v>1032</v>
      </c>
      <c r="E47" s="28" t="s">
        <v>520</v>
      </c>
      <c r="F47" s="85">
        <v>2000</v>
      </c>
      <c r="G47" s="29">
        <v>210.75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45034</v>
      </c>
      <c r="B48" s="29">
        <v>543545</v>
      </c>
      <c r="C48" s="28" t="s">
        <v>1033</v>
      </c>
      <c r="D48" s="28" t="s">
        <v>1002</v>
      </c>
      <c r="E48" s="28" t="s">
        <v>521</v>
      </c>
      <c r="F48" s="85">
        <v>114000</v>
      </c>
      <c r="G48" s="29">
        <v>103.79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45034</v>
      </c>
      <c r="B49" s="29">
        <v>543545</v>
      </c>
      <c r="C49" s="28" t="s">
        <v>1033</v>
      </c>
      <c r="D49" s="28" t="s">
        <v>1002</v>
      </c>
      <c r="E49" s="28" t="s">
        <v>520</v>
      </c>
      <c r="F49" s="85">
        <v>4000</v>
      </c>
      <c r="G49" s="29">
        <v>102.38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45034</v>
      </c>
      <c r="B50" s="29">
        <v>543545</v>
      </c>
      <c r="C50" s="28" t="s">
        <v>1033</v>
      </c>
      <c r="D50" s="28" t="s">
        <v>1034</v>
      </c>
      <c r="E50" s="28" t="s">
        <v>521</v>
      </c>
      <c r="F50" s="85">
        <v>2000</v>
      </c>
      <c r="G50" s="29">
        <v>98.8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45034</v>
      </c>
      <c r="B51" s="29">
        <v>543545</v>
      </c>
      <c r="C51" s="28" t="s">
        <v>1033</v>
      </c>
      <c r="D51" s="28" t="s">
        <v>1034</v>
      </c>
      <c r="E51" s="28" t="s">
        <v>520</v>
      </c>
      <c r="F51" s="85">
        <v>116000</v>
      </c>
      <c r="G51" s="29">
        <v>103.79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45034</v>
      </c>
      <c r="B52" s="29">
        <v>542803</v>
      </c>
      <c r="C52" s="28" t="s">
        <v>1035</v>
      </c>
      <c r="D52" s="28" t="s">
        <v>1036</v>
      </c>
      <c r="E52" s="28" t="s">
        <v>520</v>
      </c>
      <c r="F52" s="85">
        <v>46175</v>
      </c>
      <c r="G52" s="29">
        <v>17.41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45034</v>
      </c>
      <c r="B53" s="29" t="s">
        <v>1037</v>
      </c>
      <c r="C53" s="28" t="s">
        <v>1038</v>
      </c>
      <c r="D53" s="28" t="s">
        <v>1039</v>
      </c>
      <c r="E53" s="28" t="s">
        <v>520</v>
      </c>
      <c r="F53" s="85">
        <v>445405</v>
      </c>
      <c r="G53" s="29">
        <v>408.13</v>
      </c>
      <c r="H53" s="29" t="s">
        <v>866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45034</v>
      </c>
      <c r="B54" s="29" t="s">
        <v>1037</v>
      </c>
      <c r="C54" s="28" t="s">
        <v>1038</v>
      </c>
      <c r="D54" s="28" t="s">
        <v>1040</v>
      </c>
      <c r="E54" s="28" t="s">
        <v>520</v>
      </c>
      <c r="F54" s="85">
        <v>350230</v>
      </c>
      <c r="G54" s="29">
        <v>412.91</v>
      </c>
      <c r="H54" s="29" t="s">
        <v>866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45034</v>
      </c>
      <c r="B55" s="29" t="s">
        <v>1037</v>
      </c>
      <c r="C55" s="28" t="s">
        <v>1038</v>
      </c>
      <c r="D55" s="28" t="s">
        <v>988</v>
      </c>
      <c r="E55" s="28" t="s">
        <v>520</v>
      </c>
      <c r="F55" s="85">
        <v>338723</v>
      </c>
      <c r="G55" s="29">
        <v>409.39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45034</v>
      </c>
      <c r="B56" s="29" t="s">
        <v>1041</v>
      </c>
      <c r="C56" s="28" t="s">
        <v>1042</v>
      </c>
      <c r="D56" s="28" t="s">
        <v>1043</v>
      </c>
      <c r="E56" s="28" t="s">
        <v>520</v>
      </c>
      <c r="F56" s="85">
        <v>201000</v>
      </c>
      <c r="G56" s="29">
        <v>47.69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45034</v>
      </c>
      <c r="B57" s="29" t="s">
        <v>984</v>
      </c>
      <c r="C57" s="28" t="s">
        <v>985</v>
      </c>
      <c r="D57" s="28" t="s">
        <v>1044</v>
      </c>
      <c r="E57" s="28" t="s">
        <v>520</v>
      </c>
      <c r="F57" s="85">
        <v>90553</v>
      </c>
      <c r="G57" s="29">
        <v>44.97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45034</v>
      </c>
      <c r="B58" s="29" t="s">
        <v>1045</v>
      </c>
      <c r="C58" s="28" t="s">
        <v>1046</v>
      </c>
      <c r="D58" s="28" t="s">
        <v>1047</v>
      </c>
      <c r="E58" s="28" t="s">
        <v>520</v>
      </c>
      <c r="F58" s="85">
        <v>200000</v>
      </c>
      <c r="G58" s="29">
        <v>90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45034</v>
      </c>
      <c r="B59" s="29" t="s">
        <v>1045</v>
      </c>
      <c r="C59" s="28" t="s">
        <v>1046</v>
      </c>
      <c r="D59" s="28" t="s">
        <v>1048</v>
      </c>
      <c r="E59" s="28" t="s">
        <v>520</v>
      </c>
      <c r="F59" s="85">
        <v>275200</v>
      </c>
      <c r="G59" s="29">
        <v>90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45034</v>
      </c>
      <c r="B60" s="29" t="s">
        <v>1045</v>
      </c>
      <c r="C60" s="28" t="s">
        <v>1046</v>
      </c>
      <c r="D60" s="28" t="s">
        <v>1049</v>
      </c>
      <c r="E60" s="28" t="s">
        <v>520</v>
      </c>
      <c r="F60" s="85">
        <v>164800</v>
      </c>
      <c r="G60" s="29">
        <v>90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45034</v>
      </c>
      <c r="B61" s="29" t="s">
        <v>1045</v>
      </c>
      <c r="C61" s="28" t="s">
        <v>1046</v>
      </c>
      <c r="D61" s="28" t="s">
        <v>1050</v>
      </c>
      <c r="E61" s="28" t="s">
        <v>520</v>
      </c>
      <c r="F61" s="85">
        <v>688000</v>
      </c>
      <c r="G61" s="29">
        <v>90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45034</v>
      </c>
      <c r="B62" s="29" t="s">
        <v>1045</v>
      </c>
      <c r="C62" s="28" t="s">
        <v>1046</v>
      </c>
      <c r="D62" s="28" t="s">
        <v>1051</v>
      </c>
      <c r="E62" s="28" t="s">
        <v>520</v>
      </c>
      <c r="F62" s="85">
        <v>300800</v>
      </c>
      <c r="G62" s="29">
        <v>90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45034</v>
      </c>
      <c r="B63" s="29" t="s">
        <v>905</v>
      </c>
      <c r="C63" s="28" t="s">
        <v>906</v>
      </c>
      <c r="D63" s="28" t="s">
        <v>989</v>
      </c>
      <c r="E63" s="28" t="s">
        <v>520</v>
      </c>
      <c r="F63" s="85">
        <v>38400</v>
      </c>
      <c r="G63" s="29">
        <v>54.62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45034</v>
      </c>
      <c r="B64" s="29" t="s">
        <v>905</v>
      </c>
      <c r="C64" s="28" t="s">
        <v>906</v>
      </c>
      <c r="D64" s="28" t="s">
        <v>1052</v>
      </c>
      <c r="E64" s="28" t="s">
        <v>520</v>
      </c>
      <c r="F64" s="85">
        <v>32400</v>
      </c>
      <c r="G64" s="29">
        <v>52.15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45034</v>
      </c>
      <c r="B65" s="29" t="s">
        <v>905</v>
      </c>
      <c r="C65" s="28" t="s">
        <v>906</v>
      </c>
      <c r="D65" s="28" t="s">
        <v>1034</v>
      </c>
      <c r="E65" s="28" t="s">
        <v>520</v>
      </c>
      <c r="F65" s="85">
        <v>16800</v>
      </c>
      <c r="G65" s="29">
        <v>58.2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45034</v>
      </c>
      <c r="B66" s="29" t="s">
        <v>905</v>
      </c>
      <c r="C66" s="28" t="s">
        <v>906</v>
      </c>
      <c r="D66" s="28" t="s">
        <v>1053</v>
      </c>
      <c r="E66" s="28" t="s">
        <v>520</v>
      </c>
      <c r="F66" s="85">
        <v>79200</v>
      </c>
      <c r="G66" s="29">
        <v>52.2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45034</v>
      </c>
      <c r="B67" s="29" t="s">
        <v>905</v>
      </c>
      <c r="C67" s="28" t="s">
        <v>906</v>
      </c>
      <c r="D67" s="28" t="s">
        <v>953</v>
      </c>
      <c r="E67" s="28" t="s">
        <v>520</v>
      </c>
      <c r="F67" s="85">
        <v>195600</v>
      </c>
      <c r="G67" s="29">
        <v>59.41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45034</v>
      </c>
      <c r="B68" s="29" t="s">
        <v>905</v>
      </c>
      <c r="C68" s="28" t="s">
        <v>906</v>
      </c>
      <c r="D68" s="28" t="s">
        <v>1054</v>
      </c>
      <c r="E68" s="28" t="s">
        <v>520</v>
      </c>
      <c r="F68" s="85">
        <v>66000</v>
      </c>
      <c r="G68" s="29">
        <v>55.79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45034</v>
      </c>
      <c r="B69" s="29" t="s">
        <v>905</v>
      </c>
      <c r="C69" s="28" t="s">
        <v>906</v>
      </c>
      <c r="D69" s="28" t="s">
        <v>1055</v>
      </c>
      <c r="E69" s="28" t="s">
        <v>520</v>
      </c>
      <c r="F69" s="85">
        <v>145200</v>
      </c>
      <c r="G69" s="29">
        <v>52.8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45034</v>
      </c>
      <c r="B70" s="29" t="s">
        <v>1056</v>
      </c>
      <c r="C70" s="28" t="s">
        <v>1057</v>
      </c>
      <c r="D70" s="28" t="s">
        <v>1058</v>
      </c>
      <c r="E70" s="28" t="s">
        <v>520</v>
      </c>
      <c r="F70" s="85">
        <v>12000</v>
      </c>
      <c r="G70" s="29">
        <v>38.83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45034</v>
      </c>
      <c r="B71" s="29" t="s">
        <v>1059</v>
      </c>
      <c r="C71" s="28" t="s">
        <v>1060</v>
      </c>
      <c r="D71" s="28" t="s">
        <v>1061</v>
      </c>
      <c r="E71" s="28" t="s">
        <v>520</v>
      </c>
      <c r="F71" s="85">
        <v>79000</v>
      </c>
      <c r="G71" s="29">
        <v>109.18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45034</v>
      </c>
      <c r="B72" s="29" t="s">
        <v>1062</v>
      </c>
      <c r="C72" s="28" t="s">
        <v>1063</v>
      </c>
      <c r="D72" s="28" t="s">
        <v>1064</v>
      </c>
      <c r="E72" s="28" t="s">
        <v>520</v>
      </c>
      <c r="F72" s="85">
        <v>246851</v>
      </c>
      <c r="G72" s="29">
        <v>23.51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45034</v>
      </c>
      <c r="B73" s="29" t="s">
        <v>1065</v>
      </c>
      <c r="C73" s="28" t="s">
        <v>1066</v>
      </c>
      <c r="D73" s="28" t="s">
        <v>1067</v>
      </c>
      <c r="E73" s="28" t="s">
        <v>520</v>
      </c>
      <c r="F73" s="85">
        <v>54000</v>
      </c>
      <c r="G73" s="29">
        <v>178.95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45034</v>
      </c>
      <c r="B74" s="29" t="s">
        <v>1065</v>
      </c>
      <c r="C74" s="28" t="s">
        <v>1066</v>
      </c>
      <c r="D74" s="28" t="s">
        <v>1068</v>
      </c>
      <c r="E74" s="28" t="s">
        <v>520</v>
      </c>
      <c r="F74" s="85">
        <v>81000</v>
      </c>
      <c r="G74" s="29">
        <v>178.95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45034</v>
      </c>
      <c r="B75" s="29" t="s">
        <v>1037</v>
      </c>
      <c r="C75" s="28" t="s">
        <v>1038</v>
      </c>
      <c r="D75" s="28" t="s">
        <v>988</v>
      </c>
      <c r="E75" s="28" t="s">
        <v>521</v>
      </c>
      <c r="F75" s="85">
        <v>338723</v>
      </c>
      <c r="G75" s="29">
        <v>409.71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45034</v>
      </c>
      <c r="B76" s="29" t="s">
        <v>1041</v>
      </c>
      <c r="C76" s="28" t="s">
        <v>1042</v>
      </c>
      <c r="D76" s="28" t="s">
        <v>1043</v>
      </c>
      <c r="E76" s="28" t="s">
        <v>521</v>
      </c>
      <c r="F76" s="85">
        <v>3000</v>
      </c>
      <c r="G76" s="29">
        <v>47.55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45034</v>
      </c>
      <c r="B77" s="29" t="s">
        <v>984</v>
      </c>
      <c r="C77" s="28" t="s">
        <v>985</v>
      </c>
      <c r="D77" s="28" t="s">
        <v>1044</v>
      </c>
      <c r="E77" s="28" t="s">
        <v>521</v>
      </c>
      <c r="F77" s="85">
        <v>90478</v>
      </c>
      <c r="G77" s="29">
        <v>44.9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45034</v>
      </c>
      <c r="B78" s="29" t="s">
        <v>986</v>
      </c>
      <c r="C78" s="28" t="s">
        <v>987</v>
      </c>
      <c r="D78" s="28" t="s">
        <v>1069</v>
      </c>
      <c r="E78" s="28" t="s">
        <v>521</v>
      </c>
      <c r="F78" s="85">
        <v>38000</v>
      </c>
      <c r="G78" s="29">
        <v>153.34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45034</v>
      </c>
      <c r="B79" s="29" t="s">
        <v>986</v>
      </c>
      <c r="C79" s="28" t="s">
        <v>987</v>
      </c>
      <c r="D79" s="28" t="s">
        <v>951</v>
      </c>
      <c r="E79" s="28" t="s">
        <v>521</v>
      </c>
      <c r="F79" s="85">
        <v>50000</v>
      </c>
      <c r="G79" s="29">
        <v>146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45034</v>
      </c>
      <c r="B80" s="29" t="s">
        <v>1045</v>
      </c>
      <c r="C80" s="28" t="s">
        <v>1046</v>
      </c>
      <c r="D80" s="28" t="s">
        <v>983</v>
      </c>
      <c r="E80" s="28" t="s">
        <v>521</v>
      </c>
      <c r="F80" s="85">
        <v>368000</v>
      </c>
      <c r="G80" s="29">
        <v>90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45034</v>
      </c>
      <c r="B81" s="29" t="s">
        <v>1045</v>
      </c>
      <c r="C81" s="28" t="s">
        <v>1046</v>
      </c>
      <c r="D81" s="28" t="s">
        <v>1070</v>
      </c>
      <c r="E81" s="28" t="s">
        <v>521</v>
      </c>
      <c r="F81" s="85">
        <v>283200</v>
      </c>
      <c r="G81" s="29">
        <v>90.47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45034</v>
      </c>
      <c r="B82" s="29" t="s">
        <v>1045</v>
      </c>
      <c r="C82" s="28" t="s">
        <v>1046</v>
      </c>
      <c r="D82" s="28" t="s">
        <v>961</v>
      </c>
      <c r="E82" s="28" t="s">
        <v>521</v>
      </c>
      <c r="F82" s="85">
        <v>128000</v>
      </c>
      <c r="G82" s="29">
        <v>90.01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45034</v>
      </c>
      <c r="B83" s="29" t="s">
        <v>905</v>
      </c>
      <c r="C83" s="28" t="s">
        <v>906</v>
      </c>
      <c r="D83" s="28" t="s">
        <v>989</v>
      </c>
      <c r="E83" s="28" t="s">
        <v>521</v>
      </c>
      <c r="F83" s="85">
        <v>158400</v>
      </c>
      <c r="G83" s="29">
        <v>53.02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45034</v>
      </c>
      <c r="B84" s="29" t="s">
        <v>905</v>
      </c>
      <c r="C84" s="28" t="s">
        <v>906</v>
      </c>
      <c r="D84" s="28" t="s">
        <v>1055</v>
      </c>
      <c r="E84" s="28" t="s">
        <v>521</v>
      </c>
      <c r="F84" s="85">
        <v>207600</v>
      </c>
      <c r="G84" s="29">
        <v>57.05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45034</v>
      </c>
      <c r="B85" s="29" t="s">
        <v>905</v>
      </c>
      <c r="C85" s="28" t="s">
        <v>906</v>
      </c>
      <c r="D85" s="28" t="s">
        <v>1054</v>
      </c>
      <c r="E85" s="28" t="s">
        <v>521</v>
      </c>
      <c r="F85" s="85">
        <v>62400</v>
      </c>
      <c r="G85" s="29">
        <v>56.42</v>
      </c>
      <c r="H85" s="29" t="s">
        <v>866</v>
      </c>
      <c r="I85" s="73"/>
      <c r="J85" s="355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45034</v>
      </c>
      <c r="B86" s="29" t="s">
        <v>905</v>
      </c>
      <c r="C86" s="28" t="s">
        <v>906</v>
      </c>
      <c r="D86" s="28" t="s">
        <v>1034</v>
      </c>
      <c r="E86" s="28" t="s">
        <v>521</v>
      </c>
      <c r="F86" s="85">
        <v>48000</v>
      </c>
      <c r="G86" s="29">
        <v>53.1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45034</v>
      </c>
      <c r="B87" s="29" t="s">
        <v>905</v>
      </c>
      <c r="C87" s="28" t="s">
        <v>906</v>
      </c>
      <c r="D87" s="28" t="s">
        <v>951</v>
      </c>
      <c r="E87" s="28" t="s">
        <v>521</v>
      </c>
      <c r="F87" s="85">
        <v>49200</v>
      </c>
      <c r="G87" s="29">
        <v>52.5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45034</v>
      </c>
      <c r="B88" s="29" t="s">
        <v>905</v>
      </c>
      <c r="C88" s="28" t="s">
        <v>906</v>
      </c>
      <c r="D88" s="28" t="s">
        <v>1071</v>
      </c>
      <c r="E88" s="28" t="s">
        <v>521</v>
      </c>
      <c r="F88" s="85">
        <v>36000</v>
      </c>
      <c r="G88" s="29">
        <v>52.19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45034</v>
      </c>
      <c r="B89" s="29" t="s">
        <v>905</v>
      </c>
      <c r="C89" s="28" t="s">
        <v>906</v>
      </c>
      <c r="D89" s="28" t="s">
        <v>953</v>
      </c>
      <c r="E89" s="28" t="s">
        <v>521</v>
      </c>
      <c r="F89" s="85">
        <v>195600</v>
      </c>
      <c r="G89" s="29">
        <v>54.94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45034</v>
      </c>
      <c r="B90" s="29" t="s">
        <v>1056</v>
      </c>
      <c r="C90" s="28" t="s">
        <v>1057</v>
      </c>
      <c r="D90" s="28" t="s">
        <v>1058</v>
      </c>
      <c r="E90" s="28" t="s">
        <v>521</v>
      </c>
      <c r="F90" s="85">
        <v>76000</v>
      </c>
      <c r="G90" s="29">
        <v>38.36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45034</v>
      </c>
      <c r="B91" s="29" t="s">
        <v>1072</v>
      </c>
      <c r="C91" s="28" t="s">
        <v>1073</v>
      </c>
      <c r="D91" s="28" t="s">
        <v>1074</v>
      </c>
      <c r="E91" s="28" t="s">
        <v>521</v>
      </c>
      <c r="F91" s="85">
        <v>16000</v>
      </c>
      <c r="G91" s="29">
        <v>97.11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45034</v>
      </c>
      <c r="B92" s="29" t="s">
        <v>1059</v>
      </c>
      <c r="C92" s="28" t="s">
        <v>1060</v>
      </c>
      <c r="D92" s="28" t="s">
        <v>1075</v>
      </c>
      <c r="E92" s="28" t="s">
        <v>521</v>
      </c>
      <c r="F92" s="85">
        <v>79000</v>
      </c>
      <c r="G92" s="29">
        <v>109.18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45034</v>
      </c>
      <c r="B93" s="29" t="s">
        <v>1062</v>
      </c>
      <c r="C93" s="28" t="s">
        <v>1063</v>
      </c>
      <c r="D93" s="28" t="s">
        <v>1064</v>
      </c>
      <c r="E93" s="28" t="s">
        <v>521</v>
      </c>
      <c r="F93" s="85">
        <v>246851</v>
      </c>
      <c r="G93" s="29">
        <v>23.05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45034</v>
      </c>
      <c r="B94" s="29" t="s">
        <v>990</v>
      </c>
      <c r="C94" s="28" t="s">
        <v>991</v>
      </c>
      <c r="D94" s="28" t="s">
        <v>1076</v>
      </c>
      <c r="E94" s="28" t="s">
        <v>521</v>
      </c>
      <c r="F94" s="85">
        <v>1049312</v>
      </c>
      <c r="G94" s="29">
        <v>0.1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45034</v>
      </c>
      <c r="B95" s="29" t="s">
        <v>1065</v>
      </c>
      <c r="C95" s="28" t="s">
        <v>1066</v>
      </c>
      <c r="D95" s="28" t="s">
        <v>1077</v>
      </c>
      <c r="E95" s="28" t="s">
        <v>521</v>
      </c>
      <c r="F95" s="85">
        <v>324000</v>
      </c>
      <c r="G95" s="29">
        <v>178.95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4"/>
  <sheetViews>
    <sheetView zoomScale="85" zoomScaleNormal="85" workbookViewId="0">
      <selection activeCell="J54" sqref="J5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45035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759.75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863.35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3153.3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873</v>
      </c>
      <c r="J13" s="273" t="s">
        <v>920</v>
      </c>
      <c r="K13" s="273">
        <f t="shared" ref="K13:K14" si="0">H13-F13</f>
        <v>8.75</v>
      </c>
      <c r="L13" s="294">
        <f t="shared" ref="L13:L14" si="1">(F13*-0.7)/100</f>
        <v>-1.17075</v>
      </c>
      <c r="M13" s="295">
        <f t="shared" ref="M13:M14" si="2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877</v>
      </c>
      <c r="J14" s="273" t="s">
        <v>921</v>
      </c>
      <c r="K14" s="273">
        <f t="shared" si="0"/>
        <v>335</v>
      </c>
      <c r="L14" s="294">
        <f t="shared" si="1"/>
        <v>-39.724999999999994</v>
      </c>
      <c r="M14" s="295">
        <f t="shared" si="2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9">
        <v>6</v>
      </c>
      <c r="B15" s="289">
        <v>45001</v>
      </c>
      <c r="C15" s="300"/>
      <c r="D15" s="301" t="s">
        <v>82</v>
      </c>
      <c r="E15" s="302" t="s">
        <v>565</v>
      </c>
      <c r="F15" s="299">
        <v>280.5</v>
      </c>
      <c r="G15" s="299">
        <v>255</v>
      </c>
      <c r="H15" s="299">
        <v>297</v>
      </c>
      <c r="I15" s="303" t="s">
        <v>766</v>
      </c>
      <c r="J15" s="273" t="s">
        <v>937</v>
      </c>
      <c r="K15" s="273">
        <f t="shared" ref="K15" si="3">H15-F15</f>
        <v>16.5</v>
      </c>
      <c r="L15" s="294">
        <f t="shared" ref="L15" si="4">(F15*-0.7)/100</f>
        <v>-1.9635</v>
      </c>
      <c r="M15" s="295">
        <f t="shared" ref="M15" si="5">(K15+L15)/F15</f>
        <v>5.1823529411764706E-2</v>
      </c>
      <c r="N15" s="288" t="s">
        <v>535</v>
      </c>
      <c r="O15" s="328">
        <v>45033</v>
      </c>
      <c r="P15" s="304"/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892</v>
      </c>
      <c r="J16" s="273" t="s">
        <v>894</v>
      </c>
      <c r="K16" s="273">
        <f t="shared" ref="K16" si="6">H16-F16</f>
        <v>175</v>
      </c>
      <c r="L16" s="294">
        <f t="shared" ref="L16" si="7">(F16*-0.7)/100</f>
        <v>-20.334999999999997</v>
      </c>
      <c r="M16" s="295">
        <f t="shared" ref="M16" si="8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893</v>
      </c>
      <c r="J17" s="273" t="s">
        <v>919</v>
      </c>
      <c r="K17" s="273">
        <f t="shared" ref="K17" si="9">H17-F17</f>
        <v>135</v>
      </c>
      <c r="L17" s="294">
        <f t="shared" ref="L17" si="10">(F17*-0.7)/100</f>
        <v>-16.274999999999999</v>
      </c>
      <c r="M17" s="295">
        <f t="shared" ref="M17" si="11">(K17+L17)/F17</f>
        <v>5.1064516129032254E-2</v>
      </c>
      <c r="N17" s="288" t="s">
        <v>535</v>
      </c>
      <c r="O17" s="328">
        <v>45026</v>
      </c>
      <c r="P17" s="304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>
        <v>9</v>
      </c>
      <c r="B18" s="243">
        <v>45027</v>
      </c>
      <c r="C18" s="249"/>
      <c r="D18" s="250" t="s">
        <v>856</v>
      </c>
      <c r="E18" s="251" t="s">
        <v>565</v>
      </c>
      <c r="F18" s="244" t="s">
        <v>929</v>
      </c>
      <c r="G18" s="244">
        <v>425</v>
      </c>
      <c r="H18" s="244"/>
      <c r="I18" s="252" t="s">
        <v>930</v>
      </c>
      <c r="J18" s="245" t="s">
        <v>538</v>
      </c>
      <c r="K18" s="245"/>
      <c r="L18" s="246"/>
      <c r="M18" s="247"/>
      <c r="N18" s="245"/>
      <c r="O18" s="248"/>
      <c r="P18" s="246">
        <f>VLOOKUP(D18,'MidCap Intra'!B27:C527,2,0)</f>
        <v>457.25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>
        <v>10</v>
      </c>
      <c r="B19" s="243">
        <v>45028</v>
      </c>
      <c r="C19" s="249"/>
      <c r="D19" s="250" t="s">
        <v>468</v>
      </c>
      <c r="E19" s="251" t="s">
        <v>565</v>
      </c>
      <c r="F19" s="244" t="s">
        <v>939</v>
      </c>
      <c r="G19" s="244">
        <v>377</v>
      </c>
      <c r="H19" s="244"/>
      <c r="I19" s="252" t="s">
        <v>940</v>
      </c>
      <c r="J19" s="245" t="s">
        <v>538</v>
      </c>
      <c r="K19" s="245"/>
      <c r="L19" s="246"/>
      <c r="M19" s="247"/>
      <c r="N19" s="245"/>
      <c r="O19" s="248"/>
      <c r="P19" s="246">
        <f>VLOOKUP(D19,'MidCap Intra'!B28:C528,2,0)</f>
        <v>420.45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4">
        <v>11</v>
      </c>
      <c r="B20" s="243">
        <v>45033</v>
      </c>
      <c r="C20" s="249"/>
      <c r="D20" s="250" t="s">
        <v>453</v>
      </c>
      <c r="E20" s="251" t="s">
        <v>565</v>
      </c>
      <c r="F20" s="244" t="s">
        <v>967</v>
      </c>
      <c r="G20" s="244">
        <v>158</v>
      </c>
      <c r="H20" s="244"/>
      <c r="I20" s="252" t="s">
        <v>968</v>
      </c>
      <c r="J20" s="245" t="s">
        <v>538</v>
      </c>
      <c r="K20" s="245"/>
      <c r="L20" s="246"/>
      <c r="M20" s="247"/>
      <c r="N20" s="245"/>
      <c r="O20" s="248"/>
      <c r="P20" s="246">
        <f>VLOOKUP(D20,'MidCap Intra'!B29:C529,2,0)</f>
        <v>172.4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4">
        <v>12</v>
      </c>
      <c r="B21" s="243">
        <v>45033</v>
      </c>
      <c r="C21" s="249"/>
      <c r="D21" s="250" t="s">
        <v>113</v>
      </c>
      <c r="E21" s="251" t="s">
        <v>565</v>
      </c>
      <c r="F21" s="244" t="s">
        <v>969</v>
      </c>
      <c r="G21" s="244">
        <v>945</v>
      </c>
      <c r="H21" s="244"/>
      <c r="I21" s="252" t="s">
        <v>970</v>
      </c>
      <c r="J21" s="245" t="s">
        <v>538</v>
      </c>
      <c r="K21" s="245"/>
      <c r="L21" s="246"/>
      <c r="M21" s="247"/>
      <c r="N21" s="245"/>
      <c r="O21" s="248"/>
      <c r="P21" s="246">
        <f>VLOOKUP(D21,'MidCap Intra'!B30:C530,2,0)</f>
        <v>1063.8499999999999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4">
        <v>13</v>
      </c>
      <c r="B22" s="243">
        <v>45033</v>
      </c>
      <c r="C22" s="249"/>
      <c r="D22" s="250" t="s">
        <v>973</v>
      </c>
      <c r="E22" s="251" t="s">
        <v>565</v>
      </c>
      <c r="F22" s="244" t="s">
        <v>971</v>
      </c>
      <c r="G22" s="244">
        <v>233</v>
      </c>
      <c r="H22" s="244"/>
      <c r="I22" s="252" t="s">
        <v>972</v>
      </c>
      <c r="J22" s="245" t="s">
        <v>538</v>
      </c>
      <c r="K22" s="245"/>
      <c r="L22" s="246"/>
      <c r="M22" s="247"/>
      <c r="N22" s="245"/>
      <c r="O22" s="248"/>
      <c r="P22" s="246">
        <v>254</v>
      </c>
      <c r="Q22" s="197"/>
      <c r="R22" s="197" t="s">
        <v>799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4"/>
      <c r="B23" s="243"/>
      <c r="C23" s="249"/>
      <c r="D23" s="250"/>
      <c r="E23" s="251"/>
      <c r="F23" s="244"/>
      <c r="G23" s="244"/>
      <c r="H23" s="244"/>
      <c r="I23" s="252"/>
      <c r="J23" s="245"/>
      <c r="K23" s="245"/>
      <c r="L23" s="246"/>
      <c r="M23" s="247"/>
      <c r="N23" s="245"/>
      <c r="O23" s="248"/>
      <c r="P23" s="246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539</v>
      </c>
      <c r="B26" s="110"/>
      <c r="C26" s="111"/>
      <c r="E26" s="112"/>
      <c r="F26" s="112"/>
      <c r="G26" s="112"/>
      <c r="H26" s="112"/>
      <c r="I26" s="112"/>
      <c r="J26" s="113"/>
      <c r="K26" s="112"/>
      <c r="L26" s="114"/>
      <c r="M26" s="54"/>
      <c r="N26" s="113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5" t="s">
        <v>540</v>
      </c>
      <c r="B27" s="109"/>
      <c r="C27" s="109"/>
      <c r="D27" s="109"/>
      <c r="E27" s="41"/>
      <c r="F27" s="116" t="s">
        <v>541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542</v>
      </c>
      <c r="B28" s="109"/>
      <c r="C28" s="109"/>
      <c r="D28" s="109" t="s">
        <v>789</v>
      </c>
      <c r="E28" s="6"/>
      <c r="F28" s="116" t="s">
        <v>543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1"/>
      <c r="K29" s="118"/>
      <c r="L29" s="118"/>
      <c r="M29" s="6"/>
      <c r="N29" s="122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3" t="s">
        <v>544</v>
      </c>
      <c r="C30" s="123"/>
      <c r="D30" s="123"/>
      <c r="E30" s="123"/>
      <c r="F30" s="124"/>
      <c r="G30" s="6"/>
      <c r="H30" s="6"/>
      <c r="I30" s="125"/>
      <c r="J30" s="126"/>
      <c r="K30" s="127"/>
      <c r="L30" s="126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265" t="s">
        <v>16</v>
      </c>
      <c r="B31" s="265" t="s">
        <v>512</v>
      </c>
      <c r="C31" s="265"/>
      <c r="D31" s="227" t="s">
        <v>523</v>
      </c>
      <c r="E31" s="265" t="s">
        <v>524</v>
      </c>
      <c r="F31" s="265" t="s">
        <v>525</v>
      </c>
      <c r="G31" s="265" t="s">
        <v>545</v>
      </c>
      <c r="H31" s="265" t="s">
        <v>527</v>
      </c>
      <c r="I31" s="265" t="s">
        <v>528</v>
      </c>
      <c r="J31" s="96" t="s">
        <v>529</v>
      </c>
      <c r="K31" s="94" t="s">
        <v>546</v>
      </c>
      <c r="L31" s="129" t="s">
        <v>531</v>
      </c>
      <c r="M31" s="96" t="s">
        <v>532</v>
      </c>
      <c r="N31" s="93" t="s">
        <v>533</v>
      </c>
      <c r="O31" s="227" t="s">
        <v>534</v>
      </c>
      <c r="P31" s="41"/>
      <c r="Q31" s="1"/>
      <c r="R31" s="54"/>
      <c r="S31" s="54"/>
      <c r="T31" s="54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268" customFormat="1" ht="13.5" customHeight="1">
      <c r="A32" s="275">
        <v>1</v>
      </c>
      <c r="B32" s="274">
        <v>45000</v>
      </c>
      <c r="C32" s="290"/>
      <c r="D32" s="291" t="s">
        <v>148</v>
      </c>
      <c r="E32" s="292" t="s">
        <v>537</v>
      </c>
      <c r="F32" s="275">
        <v>1165</v>
      </c>
      <c r="G32" s="275">
        <v>1137</v>
      </c>
      <c r="H32" s="275">
        <v>1190</v>
      </c>
      <c r="I32" s="293" t="s">
        <v>878</v>
      </c>
      <c r="J32" s="273" t="s">
        <v>556</v>
      </c>
      <c r="K32" s="273">
        <f t="shared" ref="K32" si="12">H32-F32</f>
        <v>25</v>
      </c>
      <c r="L32" s="294">
        <f t="shared" ref="L32" si="13">(F32*-0.7)/100</f>
        <v>-8.1549999999999994</v>
      </c>
      <c r="M32" s="295">
        <f t="shared" ref="M32" si="14">(K32+L32)/F32</f>
        <v>1.4459227467811158E-2</v>
      </c>
      <c r="N32" s="273" t="s">
        <v>535</v>
      </c>
      <c r="O32" s="328">
        <v>45026</v>
      </c>
      <c r="P32" s="266"/>
      <c r="Q32" s="198"/>
      <c r="R32" s="226" t="s">
        <v>536</v>
      </c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75">
        <v>2</v>
      </c>
      <c r="B33" s="274">
        <v>45006</v>
      </c>
      <c r="C33" s="290"/>
      <c r="D33" s="291" t="s">
        <v>186</v>
      </c>
      <c r="E33" s="292" t="s">
        <v>537</v>
      </c>
      <c r="F33" s="275">
        <v>518.5</v>
      </c>
      <c r="G33" s="275">
        <v>505</v>
      </c>
      <c r="H33" s="275">
        <v>531.5</v>
      </c>
      <c r="I33" s="293" t="s">
        <v>884</v>
      </c>
      <c r="J33" s="273" t="s">
        <v>910</v>
      </c>
      <c r="K33" s="273">
        <f t="shared" ref="K33" si="15">H33-F33</f>
        <v>13</v>
      </c>
      <c r="L33" s="294">
        <f t="shared" ref="L33" si="16">(F33*-0.7)/100</f>
        <v>-3.6294999999999997</v>
      </c>
      <c r="M33" s="295">
        <f t="shared" ref="M33" si="17">(K33+L33)/F33</f>
        <v>1.8072324011571841E-2</v>
      </c>
      <c r="N33" s="288" t="s">
        <v>535</v>
      </c>
      <c r="O33" s="328">
        <v>45023</v>
      </c>
      <c r="P33" s="266"/>
      <c r="Q33" s="198"/>
      <c r="R33" s="226" t="s">
        <v>536</v>
      </c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75">
        <v>3</v>
      </c>
      <c r="B34" s="289">
        <v>45013</v>
      </c>
      <c r="C34" s="290"/>
      <c r="D34" s="291" t="s">
        <v>153</v>
      </c>
      <c r="E34" s="292" t="s">
        <v>537</v>
      </c>
      <c r="F34" s="275">
        <v>748</v>
      </c>
      <c r="G34" s="275">
        <v>725</v>
      </c>
      <c r="H34" s="275">
        <v>764.5</v>
      </c>
      <c r="I34" s="293" t="s">
        <v>867</v>
      </c>
      <c r="J34" s="273" t="s">
        <v>937</v>
      </c>
      <c r="K34" s="273">
        <f t="shared" ref="K34" si="18">H34-F34</f>
        <v>16.5</v>
      </c>
      <c r="L34" s="294">
        <f t="shared" ref="L34" si="19">(F34*-0.7)/100</f>
        <v>-5.2360000000000007</v>
      </c>
      <c r="M34" s="295">
        <f t="shared" ref="M34" si="20">(K34+L34)/F34</f>
        <v>1.5058823529411763E-2</v>
      </c>
      <c r="N34" s="288" t="s">
        <v>535</v>
      </c>
      <c r="O34" s="328">
        <v>45028</v>
      </c>
      <c r="P34" s="266"/>
      <c r="Q34" s="198"/>
      <c r="R34" s="226" t="s">
        <v>536</v>
      </c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3.5" customHeight="1">
      <c r="A35" s="297">
        <v>4</v>
      </c>
      <c r="B35" s="326">
        <v>45013</v>
      </c>
      <c r="C35" s="306"/>
      <c r="D35" s="307" t="s">
        <v>256</v>
      </c>
      <c r="E35" s="308" t="s">
        <v>537</v>
      </c>
      <c r="F35" s="297">
        <v>268</v>
      </c>
      <c r="G35" s="297">
        <v>262</v>
      </c>
      <c r="H35" s="297">
        <v>261</v>
      </c>
      <c r="I35" s="309" t="s">
        <v>891</v>
      </c>
      <c r="J35" s="298" t="s">
        <v>889</v>
      </c>
      <c r="K35" s="298">
        <f t="shared" ref="K35:K36" si="21">H35-F35</f>
        <v>-7</v>
      </c>
      <c r="L35" s="310">
        <f t="shared" ref="L35" si="22">(F35*-0.7)/100</f>
        <v>-1.8759999999999999</v>
      </c>
      <c r="M35" s="311">
        <f t="shared" ref="M35:M36" si="23">(K35+L35)/F35</f>
        <v>-3.3119402985074625E-2</v>
      </c>
      <c r="N35" s="327" t="s">
        <v>547</v>
      </c>
      <c r="O35" s="329">
        <v>45019</v>
      </c>
      <c r="P35" s="266"/>
      <c r="Q35" s="198"/>
      <c r="R35" s="226" t="s">
        <v>799</v>
      </c>
      <c r="S35" s="19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3.5" customHeight="1">
      <c r="A36" s="275">
        <v>5</v>
      </c>
      <c r="B36" s="289">
        <v>45019</v>
      </c>
      <c r="C36" s="290"/>
      <c r="D36" s="291" t="s">
        <v>48</v>
      </c>
      <c r="E36" s="292" t="s">
        <v>537</v>
      </c>
      <c r="F36" s="275">
        <v>3365</v>
      </c>
      <c r="G36" s="275">
        <v>3270</v>
      </c>
      <c r="H36" s="275">
        <v>3400</v>
      </c>
      <c r="I36" s="293" t="s">
        <v>895</v>
      </c>
      <c r="J36" s="273" t="s">
        <v>896</v>
      </c>
      <c r="K36" s="273">
        <f t="shared" si="21"/>
        <v>35</v>
      </c>
      <c r="L36" s="294">
        <f>(F36*-0.07)/100</f>
        <v>-2.3555000000000001</v>
      </c>
      <c r="M36" s="295">
        <f t="shared" si="23"/>
        <v>9.7011887072808323E-3</v>
      </c>
      <c r="N36" s="273" t="s">
        <v>535</v>
      </c>
      <c r="O36" s="296">
        <v>45019</v>
      </c>
      <c r="P36" s="266"/>
      <c r="Q36" s="198"/>
      <c r="R36" s="226" t="s">
        <v>536</v>
      </c>
      <c r="S36" s="19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3.5" customHeight="1">
      <c r="A37" s="275">
        <v>6</v>
      </c>
      <c r="B37" s="289">
        <v>45026</v>
      </c>
      <c r="C37" s="290"/>
      <c r="D37" s="291" t="s">
        <v>924</v>
      </c>
      <c r="E37" s="292" t="s">
        <v>537</v>
      </c>
      <c r="F37" s="275">
        <v>459</v>
      </c>
      <c r="G37" s="275">
        <v>445</v>
      </c>
      <c r="H37" s="275">
        <v>468</v>
      </c>
      <c r="I37" s="293" t="s">
        <v>925</v>
      </c>
      <c r="J37" s="273" t="s">
        <v>742</v>
      </c>
      <c r="K37" s="273">
        <f t="shared" ref="K37:K39" si="24">H37-F37</f>
        <v>9</v>
      </c>
      <c r="L37" s="294">
        <f>(F37*-0.07)/100</f>
        <v>-0.32130000000000003</v>
      </c>
      <c r="M37" s="295">
        <f t="shared" ref="M37:M39" si="25">(K37+L37)/F37</f>
        <v>1.8907843137254899E-2</v>
      </c>
      <c r="N37" s="273" t="s">
        <v>535</v>
      </c>
      <c r="O37" s="296">
        <v>45026</v>
      </c>
      <c r="P37" s="266"/>
      <c r="Q37" s="198"/>
      <c r="R37" s="226" t="s">
        <v>799</v>
      </c>
      <c r="S37" s="19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3.5" customHeight="1">
      <c r="A38" s="275">
        <v>7</v>
      </c>
      <c r="B38" s="289">
        <v>45026</v>
      </c>
      <c r="C38" s="290"/>
      <c r="D38" s="291" t="s">
        <v>926</v>
      </c>
      <c r="E38" s="292" t="s">
        <v>537</v>
      </c>
      <c r="F38" s="275">
        <v>89.5</v>
      </c>
      <c r="G38" s="275">
        <v>86</v>
      </c>
      <c r="H38" s="275">
        <v>93.5</v>
      </c>
      <c r="I38" s="293" t="s">
        <v>927</v>
      </c>
      <c r="J38" s="273" t="s">
        <v>938</v>
      </c>
      <c r="K38" s="273">
        <f t="shared" si="24"/>
        <v>4</v>
      </c>
      <c r="L38" s="294">
        <f t="shared" ref="L38:L39" si="26">(F38*-0.7)/100</f>
        <v>-0.62649999999999995</v>
      </c>
      <c r="M38" s="295">
        <f t="shared" si="25"/>
        <v>3.76927374301676E-2</v>
      </c>
      <c r="N38" s="288" t="s">
        <v>535</v>
      </c>
      <c r="O38" s="328">
        <v>45028</v>
      </c>
      <c r="P38" s="266"/>
      <c r="Q38" s="198"/>
      <c r="R38" s="226" t="s">
        <v>799</v>
      </c>
      <c r="S38" s="19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3.5" customHeight="1">
      <c r="A39" s="297">
        <v>8</v>
      </c>
      <c r="B39" s="326">
        <v>45029</v>
      </c>
      <c r="C39" s="306"/>
      <c r="D39" s="307" t="s">
        <v>451</v>
      </c>
      <c r="E39" s="308" t="s">
        <v>537</v>
      </c>
      <c r="F39" s="297">
        <v>108.25</v>
      </c>
      <c r="G39" s="297">
        <v>105</v>
      </c>
      <c r="H39" s="297">
        <v>105</v>
      </c>
      <c r="I39" s="309" t="s">
        <v>957</v>
      </c>
      <c r="J39" s="298" t="s">
        <v>993</v>
      </c>
      <c r="K39" s="298">
        <f t="shared" si="24"/>
        <v>-3.25</v>
      </c>
      <c r="L39" s="310">
        <f t="shared" si="26"/>
        <v>-0.75774999999999992</v>
      </c>
      <c r="M39" s="311">
        <f t="shared" si="25"/>
        <v>-3.7023094688221708E-2</v>
      </c>
      <c r="N39" s="327" t="s">
        <v>547</v>
      </c>
      <c r="O39" s="329">
        <v>45034</v>
      </c>
      <c r="P39" s="266"/>
      <c r="Q39" s="198"/>
      <c r="R39" s="226" t="s">
        <v>799</v>
      </c>
      <c r="S39" s="19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3.5" customHeight="1">
      <c r="A40" s="201">
        <v>9</v>
      </c>
      <c r="B40" s="243">
        <v>45033</v>
      </c>
      <c r="C40" s="269"/>
      <c r="D40" s="270" t="s">
        <v>124</v>
      </c>
      <c r="E40" s="271" t="s">
        <v>537</v>
      </c>
      <c r="F40" s="201" t="s">
        <v>974</v>
      </c>
      <c r="G40" s="201">
        <v>865</v>
      </c>
      <c r="H40" s="201"/>
      <c r="I40" s="272" t="s">
        <v>975</v>
      </c>
      <c r="J40" s="225" t="s">
        <v>538</v>
      </c>
      <c r="K40" s="225"/>
      <c r="L40" s="278"/>
      <c r="M40" s="279"/>
      <c r="N40" s="225"/>
      <c r="O40" s="280"/>
      <c r="P40" s="266"/>
      <c r="Q40" s="198"/>
      <c r="R40" s="226" t="s">
        <v>536</v>
      </c>
      <c r="S40" s="19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3.5" customHeight="1">
      <c r="A41" s="201"/>
      <c r="B41" s="243"/>
      <c r="C41" s="269"/>
      <c r="D41" s="270"/>
      <c r="E41" s="271"/>
      <c r="F41" s="201"/>
      <c r="G41" s="201"/>
      <c r="H41" s="201"/>
      <c r="I41" s="272"/>
      <c r="J41" s="225"/>
      <c r="K41" s="225"/>
      <c r="L41" s="278"/>
      <c r="M41" s="279"/>
      <c r="N41" s="225"/>
      <c r="O41" s="280"/>
      <c r="P41" s="266"/>
      <c r="Q41" s="198"/>
      <c r="R41" s="226"/>
      <c r="S41" s="19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198" customFormat="1" ht="13.5" customHeight="1">
      <c r="A42" s="324"/>
      <c r="B42" s="324"/>
      <c r="C42" s="269"/>
      <c r="D42" s="270"/>
      <c r="E42" s="271"/>
      <c r="F42" s="201"/>
      <c r="G42" s="201"/>
      <c r="H42" s="201"/>
      <c r="I42" s="272"/>
      <c r="J42" s="225"/>
      <c r="K42" s="225"/>
      <c r="L42" s="278"/>
      <c r="M42" s="279"/>
      <c r="N42" s="225"/>
      <c r="O42" s="280"/>
      <c r="P42" s="266"/>
      <c r="R42" s="226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ht="44.25" customHeight="1">
      <c r="A43" s="109" t="s">
        <v>539</v>
      </c>
      <c r="B43" s="130"/>
      <c r="C43" s="130"/>
      <c r="D43" s="1"/>
      <c r="E43" s="6"/>
      <c r="F43" s="6"/>
      <c r="G43" s="6"/>
      <c r="H43" s="6" t="s">
        <v>551</v>
      </c>
      <c r="I43" s="6"/>
      <c r="J43" s="6"/>
      <c r="K43" s="105"/>
      <c r="L43" s="131"/>
      <c r="M43" s="105"/>
      <c r="N43" s="106"/>
      <c r="O43" s="10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15" t="s">
        <v>540</v>
      </c>
      <c r="B44" s="109"/>
      <c r="C44" s="109"/>
      <c r="D44" s="109"/>
      <c r="E44" s="41"/>
      <c r="F44" s="116" t="s">
        <v>541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5"/>
      <c r="B45" s="109"/>
      <c r="C45" s="109"/>
      <c r="D45" s="109"/>
      <c r="E45" s="6"/>
      <c r="F45" s="116" t="s">
        <v>543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09"/>
      <c r="B46" s="109"/>
      <c r="C46" s="109"/>
      <c r="D46" s="109"/>
      <c r="E46" s="6"/>
      <c r="F46" s="6"/>
      <c r="G46" s="6"/>
      <c r="H46" s="6"/>
      <c r="I46" s="6"/>
      <c r="J46" s="121"/>
      <c r="K46" s="118"/>
      <c r="L46" s="119"/>
      <c r="M46" s="6"/>
      <c r="N46" s="122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35" t="s">
        <v>552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4" t="s">
        <v>16</v>
      </c>
      <c r="B48" s="94" t="s">
        <v>512</v>
      </c>
      <c r="C48" s="94"/>
      <c r="D48" s="95" t="s">
        <v>523</v>
      </c>
      <c r="E48" s="94" t="s">
        <v>524</v>
      </c>
      <c r="F48" s="94" t="s">
        <v>525</v>
      </c>
      <c r="G48" s="94" t="s">
        <v>545</v>
      </c>
      <c r="H48" s="94" t="s">
        <v>527</v>
      </c>
      <c r="I48" s="94" t="s">
        <v>528</v>
      </c>
      <c r="J48" s="93" t="s">
        <v>529</v>
      </c>
      <c r="K48" s="136" t="s">
        <v>553</v>
      </c>
      <c r="L48" s="96" t="s">
        <v>531</v>
      </c>
      <c r="M48" s="136" t="s">
        <v>554</v>
      </c>
      <c r="N48" s="94" t="s">
        <v>555</v>
      </c>
      <c r="O48" s="93" t="s">
        <v>533</v>
      </c>
      <c r="P48" s="95" t="s">
        <v>534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287">
        <v>1</v>
      </c>
      <c r="B49" s="325">
        <v>45019</v>
      </c>
      <c r="C49" s="322"/>
      <c r="D49" s="322" t="s">
        <v>898</v>
      </c>
      <c r="E49" s="292" t="s">
        <v>537</v>
      </c>
      <c r="F49" s="287">
        <v>649</v>
      </c>
      <c r="G49" s="287">
        <v>633</v>
      </c>
      <c r="H49" s="323">
        <v>657</v>
      </c>
      <c r="I49" s="323" t="s">
        <v>886</v>
      </c>
      <c r="J49" s="273" t="s">
        <v>885</v>
      </c>
      <c r="K49" s="284">
        <f t="shared" ref="K49" si="27">H49-F49</f>
        <v>8</v>
      </c>
      <c r="L49" s="305">
        <f t="shared" ref="L49" si="28">(H49*N49)*0.07%</f>
        <v>390.91500000000008</v>
      </c>
      <c r="M49" s="350">
        <f t="shared" ref="M49" si="29">(K49*N49)-L49</f>
        <v>6409.085</v>
      </c>
      <c r="N49" s="284">
        <v>850</v>
      </c>
      <c r="O49" s="273" t="s">
        <v>535</v>
      </c>
      <c r="P49" s="296">
        <v>45019</v>
      </c>
      <c r="Q49" s="319"/>
      <c r="R49" s="54" t="s">
        <v>799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20"/>
      <c r="AG49" s="321"/>
      <c r="AH49" s="319"/>
      <c r="AI49" s="319"/>
      <c r="AJ49" s="320"/>
      <c r="AK49" s="320"/>
      <c r="AL49" s="320"/>
    </row>
    <row r="50" spans="1:38" ht="12.75" customHeight="1">
      <c r="A50" s="336">
        <v>2</v>
      </c>
      <c r="B50" s="348">
        <v>45022</v>
      </c>
      <c r="C50" s="339"/>
      <c r="D50" s="339" t="s">
        <v>911</v>
      </c>
      <c r="E50" s="336" t="s">
        <v>899</v>
      </c>
      <c r="F50" s="336">
        <v>1870</v>
      </c>
      <c r="G50" s="336">
        <v>1920</v>
      </c>
      <c r="H50" s="349">
        <v>1920</v>
      </c>
      <c r="I50" s="349" t="s">
        <v>912</v>
      </c>
      <c r="J50" s="298" t="s">
        <v>943</v>
      </c>
      <c r="K50" s="340">
        <f>F50-H50</f>
        <v>-50</v>
      </c>
      <c r="L50" s="341">
        <f t="shared" ref="L50" si="30">(H50*N50)*0.07%</f>
        <v>336.00000000000006</v>
      </c>
      <c r="M50" s="352">
        <f t="shared" ref="M50" si="31">(K50*N50)-L50</f>
        <v>-12836</v>
      </c>
      <c r="N50" s="342">
        <v>250</v>
      </c>
      <c r="O50" s="298" t="s">
        <v>547</v>
      </c>
      <c r="P50" s="351">
        <v>45028</v>
      </c>
      <c r="Q50" s="319"/>
      <c r="R50" s="54" t="s">
        <v>799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20"/>
      <c r="AG50" s="321"/>
      <c r="AH50" s="319"/>
      <c r="AI50" s="319"/>
      <c r="AJ50" s="320"/>
      <c r="AK50" s="320"/>
      <c r="AL50" s="320"/>
    </row>
    <row r="51" spans="1:38" ht="12.75" customHeight="1">
      <c r="A51" s="392">
        <v>3</v>
      </c>
      <c r="B51" s="394">
        <v>45022</v>
      </c>
      <c r="C51" s="339"/>
      <c r="D51" s="339" t="s">
        <v>916</v>
      </c>
      <c r="E51" s="336" t="s">
        <v>899</v>
      </c>
      <c r="F51" s="336">
        <v>17650</v>
      </c>
      <c r="G51" s="336">
        <v>17850</v>
      </c>
      <c r="H51" s="349">
        <v>17850</v>
      </c>
      <c r="I51" s="349" t="s">
        <v>917</v>
      </c>
      <c r="J51" s="396" t="s">
        <v>944</v>
      </c>
      <c r="K51" s="353">
        <f>F51-H51</f>
        <v>-200</v>
      </c>
      <c r="L51" s="341">
        <f t="shared" ref="L51" si="32">(H51*N51)*0.07%</f>
        <v>624.75000000000011</v>
      </c>
      <c r="M51" s="352">
        <f t="shared" ref="M51" si="33">(K51*N51)-L51</f>
        <v>-10624.75</v>
      </c>
      <c r="N51" s="342">
        <v>50</v>
      </c>
      <c r="O51" s="382" t="s">
        <v>547</v>
      </c>
      <c r="P51" s="384">
        <v>45028</v>
      </c>
      <c r="Q51" s="319"/>
      <c r="R51" s="54" t="s">
        <v>536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20"/>
      <c r="AG51" s="321"/>
      <c r="AH51" s="319"/>
      <c r="AI51" s="319"/>
      <c r="AJ51" s="320"/>
      <c r="AK51" s="320"/>
      <c r="AL51" s="320"/>
    </row>
    <row r="52" spans="1:38" s="198" customFormat="1" ht="12.75" customHeight="1">
      <c r="A52" s="393"/>
      <c r="B52" s="395"/>
      <c r="C52" s="338"/>
      <c r="D52" s="338" t="s">
        <v>918</v>
      </c>
      <c r="E52" s="297" t="s">
        <v>899</v>
      </c>
      <c r="F52" s="297">
        <v>100</v>
      </c>
      <c r="G52" s="297"/>
      <c r="H52" s="340">
        <v>37</v>
      </c>
      <c r="I52" s="340"/>
      <c r="J52" s="397"/>
      <c r="K52" s="354">
        <f>F52-H52</f>
        <v>63</v>
      </c>
      <c r="L52" s="297">
        <v>100</v>
      </c>
      <c r="M52" s="297">
        <v>3075</v>
      </c>
      <c r="N52" s="297">
        <v>50</v>
      </c>
      <c r="O52" s="383"/>
      <c r="P52" s="385"/>
      <c r="Q52" s="200"/>
      <c r="R52" s="203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29"/>
      <c r="AG52" s="228"/>
      <c r="AH52" s="200"/>
      <c r="AI52" s="200"/>
      <c r="AJ52" s="229"/>
      <c r="AK52" s="229"/>
      <c r="AL52" s="229"/>
    </row>
    <row r="53" spans="1:38" ht="12.75" customHeight="1">
      <c r="A53" s="287">
        <v>4</v>
      </c>
      <c r="B53" s="325">
        <v>45026</v>
      </c>
      <c r="C53" s="322"/>
      <c r="D53" s="322" t="s">
        <v>922</v>
      </c>
      <c r="E53" s="287" t="s">
        <v>537</v>
      </c>
      <c r="F53" s="287">
        <v>467</v>
      </c>
      <c r="G53" s="287">
        <v>456</v>
      </c>
      <c r="H53" s="323">
        <v>475.5</v>
      </c>
      <c r="I53" s="323" t="s">
        <v>923</v>
      </c>
      <c r="J53" s="273" t="s">
        <v>1079</v>
      </c>
      <c r="K53" s="284">
        <f t="shared" ref="K53" si="34">H53-F53</f>
        <v>8.5</v>
      </c>
      <c r="L53" s="305">
        <f t="shared" ref="L53" si="35">(H53*N53)*0.07%</f>
        <v>416.06250000000006</v>
      </c>
      <c r="M53" s="350">
        <f t="shared" ref="M53" si="36">(K53*N53)-L53</f>
        <v>10208.9375</v>
      </c>
      <c r="N53" s="284">
        <v>1250</v>
      </c>
      <c r="O53" s="273" t="s">
        <v>535</v>
      </c>
      <c r="P53" s="296">
        <v>45034</v>
      </c>
      <c r="Q53" s="319"/>
      <c r="R53" s="54" t="s">
        <v>799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20"/>
      <c r="AG53" s="321"/>
      <c r="AH53" s="319"/>
      <c r="AI53" s="319"/>
      <c r="AJ53" s="320"/>
      <c r="AK53" s="320"/>
      <c r="AL53" s="320"/>
    </row>
    <row r="54" spans="1:38" ht="12.75" customHeight="1">
      <c r="A54" s="287">
        <v>5</v>
      </c>
      <c r="B54" s="325">
        <v>45027</v>
      </c>
      <c r="C54" s="322"/>
      <c r="D54" s="322" t="s">
        <v>935</v>
      </c>
      <c r="E54" s="287" t="s">
        <v>537</v>
      </c>
      <c r="F54" s="287">
        <v>1516</v>
      </c>
      <c r="G54" s="287">
        <v>1480</v>
      </c>
      <c r="H54" s="323">
        <v>1537</v>
      </c>
      <c r="I54" s="323" t="s">
        <v>936</v>
      </c>
      <c r="J54" s="273" t="s">
        <v>548</v>
      </c>
      <c r="K54" s="284">
        <f t="shared" ref="K54" si="37">H54-F54</f>
        <v>21</v>
      </c>
      <c r="L54" s="305">
        <f t="shared" ref="L54" si="38">(H54*N54)*0.07%</f>
        <v>376.56500000000005</v>
      </c>
      <c r="M54" s="350">
        <f t="shared" ref="M54" si="39">(K54*N54)-L54</f>
        <v>6973.4349999999995</v>
      </c>
      <c r="N54" s="284">
        <v>350</v>
      </c>
      <c r="O54" s="273" t="s">
        <v>535</v>
      </c>
      <c r="P54" s="296">
        <v>45028</v>
      </c>
      <c r="Q54" s="319"/>
      <c r="R54" s="54" t="s">
        <v>799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20"/>
      <c r="AG54" s="321"/>
      <c r="AH54" s="319"/>
      <c r="AI54" s="319"/>
      <c r="AJ54" s="320"/>
      <c r="AK54" s="320"/>
      <c r="AL54" s="320"/>
    </row>
    <row r="55" spans="1:38" ht="12.75" customHeight="1">
      <c r="A55" s="287">
        <v>6</v>
      </c>
      <c r="B55" s="325">
        <v>45028</v>
      </c>
      <c r="C55" s="322"/>
      <c r="D55" s="322" t="s">
        <v>945</v>
      </c>
      <c r="E55" s="287" t="s">
        <v>537</v>
      </c>
      <c r="F55" s="287">
        <v>3342</v>
      </c>
      <c r="G55" s="287">
        <v>3295</v>
      </c>
      <c r="H55" s="323">
        <v>3372.5</v>
      </c>
      <c r="I55" s="323" t="s">
        <v>946</v>
      </c>
      <c r="J55" s="273" t="s">
        <v>976</v>
      </c>
      <c r="K55" s="284">
        <f t="shared" ref="K55" si="40">H55-F55</f>
        <v>30.5</v>
      </c>
      <c r="L55" s="305">
        <f t="shared" ref="L55" si="41">(H55*N55)*0.07%</f>
        <v>649.20625000000007</v>
      </c>
      <c r="M55" s="350">
        <f t="shared" ref="M55" si="42">(K55*N55)-L55</f>
        <v>7738.2937499999998</v>
      </c>
      <c r="N55" s="284">
        <v>275</v>
      </c>
      <c r="O55" s="273" t="s">
        <v>535</v>
      </c>
      <c r="P55" s="296">
        <v>45033</v>
      </c>
      <c r="Q55" s="319"/>
      <c r="R55" s="54" t="s">
        <v>799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20"/>
      <c r="AG55" s="321"/>
      <c r="AH55" s="319"/>
      <c r="AI55" s="319"/>
      <c r="AJ55" s="320"/>
      <c r="AK55" s="320"/>
      <c r="AL55" s="320"/>
    </row>
    <row r="56" spans="1:38" ht="12.75" customHeight="1">
      <c r="A56" s="256">
        <v>7</v>
      </c>
      <c r="B56" s="312">
        <v>45034</v>
      </c>
      <c r="C56" s="313"/>
      <c r="D56" s="313" t="s">
        <v>945</v>
      </c>
      <c r="E56" s="256" t="s">
        <v>537</v>
      </c>
      <c r="F56" s="256" t="s">
        <v>994</v>
      </c>
      <c r="G56" s="256">
        <v>3290</v>
      </c>
      <c r="H56" s="314"/>
      <c r="I56" s="314" t="s">
        <v>995</v>
      </c>
      <c r="J56" s="315" t="s">
        <v>538</v>
      </c>
      <c r="K56" s="316"/>
      <c r="L56" s="317"/>
      <c r="M56" s="318"/>
      <c r="N56" s="316"/>
      <c r="O56" s="314"/>
      <c r="P56" s="257"/>
      <c r="Q56" s="319"/>
      <c r="R56" s="54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20"/>
      <c r="AG56" s="321"/>
      <c r="AH56" s="319"/>
      <c r="AI56" s="319"/>
      <c r="AJ56" s="320"/>
      <c r="AK56" s="320"/>
      <c r="AL56" s="320"/>
    </row>
    <row r="57" spans="1:38" ht="12.75" customHeight="1">
      <c r="A57" s="256">
        <v>8</v>
      </c>
      <c r="B57" s="312">
        <v>45034</v>
      </c>
      <c r="C57" s="313"/>
      <c r="D57" s="313" t="s">
        <v>996</v>
      </c>
      <c r="E57" s="256" t="s">
        <v>537</v>
      </c>
      <c r="F57" s="256" t="s">
        <v>997</v>
      </c>
      <c r="G57" s="256">
        <v>1189</v>
      </c>
      <c r="H57" s="314"/>
      <c r="I57" s="314" t="s">
        <v>998</v>
      </c>
      <c r="J57" s="315" t="s">
        <v>538</v>
      </c>
      <c r="K57" s="316"/>
      <c r="L57" s="317"/>
      <c r="M57" s="318"/>
      <c r="N57" s="316"/>
      <c r="O57" s="314"/>
      <c r="P57" s="257"/>
      <c r="Q57" s="319"/>
      <c r="R57" s="54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20"/>
      <c r="AG57" s="321"/>
      <c r="AH57" s="319"/>
      <c r="AI57" s="319"/>
      <c r="AJ57" s="320"/>
      <c r="AK57" s="320"/>
      <c r="AL57" s="320"/>
    </row>
    <row r="58" spans="1:38" ht="12.75" customHeight="1">
      <c r="A58" s="256"/>
      <c r="B58" s="312"/>
      <c r="C58" s="313"/>
      <c r="D58" s="313"/>
      <c r="E58" s="256"/>
      <c r="F58" s="256"/>
      <c r="G58" s="256"/>
      <c r="H58" s="314"/>
      <c r="I58" s="314"/>
      <c r="J58" s="315"/>
      <c r="K58" s="316"/>
      <c r="L58" s="317"/>
      <c r="M58" s="318"/>
      <c r="N58" s="316"/>
      <c r="O58" s="314"/>
      <c r="P58" s="257"/>
      <c r="Q58" s="319"/>
      <c r="R58" s="5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20"/>
      <c r="AG58" s="321"/>
      <c r="AH58" s="319"/>
      <c r="AI58" s="319"/>
      <c r="AJ58" s="320"/>
      <c r="AK58" s="320"/>
      <c r="AL58" s="320"/>
    </row>
    <row r="59" spans="1:38" ht="12.75" customHeight="1">
      <c r="A59" s="256"/>
      <c r="B59" s="312"/>
      <c r="C59" s="313"/>
      <c r="D59" s="313"/>
      <c r="E59" s="256"/>
      <c r="F59" s="256"/>
      <c r="G59" s="256"/>
      <c r="H59" s="314"/>
      <c r="I59" s="314"/>
      <c r="J59" s="315"/>
      <c r="K59" s="316"/>
      <c r="L59" s="317"/>
      <c r="M59" s="318"/>
      <c r="N59" s="316"/>
      <c r="O59" s="314"/>
      <c r="P59" s="257"/>
      <c r="Q59" s="319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20"/>
      <c r="AG59" s="321"/>
      <c r="AH59" s="319"/>
      <c r="AI59" s="319"/>
      <c r="AJ59" s="320"/>
      <c r="AK59" s="320"/>
      <c r="AL59" s="320"/>
    </row>
    <row r="60" spans="1:38" ht="12.75" customHeight="1">
      <c r="A60" s="256"/>
      <c r="B60" s="312"/>
      <c r="C60" s="313"/>
      <c r="D60" s="313"/>
      <c r="E60" s="256"/>
      <c r="F60" s="256"/>
      <c r="G60" s="256"/>
      <c r="H60" s="314"/>
      <c r="I60" s="314"/>
      <c r="J60" s="315"/>
      <c r="K60" s="316"/>
      <c r="L60" s="317"/>
      <c r="M60" s="318"/>
      <c r="N60" s="316"/>
      <c r="O60" s="314"/>
      <c r="P60" s="257"/>
      <c r="Q60" s="319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20"/>
      <c r="AG60" s="321"/>
      <c r="AH60" s="319"/>
      <c r="AI60" s="319"/>
      <c r="AJ60" s="320"/>
      <c r="AK60" s="320"/>
      <c r="AL60" s="320"/>
    </row>
    <row r="61" spans="1:38" s="198" customFormat="1" ht="12.75" customHeight="1">
      <c r="A61" s="320"/>
      <c r="B61" s="345"/>
      <c r="C61" s="200"/>
      <c r="D61" s="200"/>
      <c r="E61" s="229"/>
      <c r="F61" s="229"/>
      <c r="G61" s="229"/>
      <c r="H61" s="346"/>
      <c r="I61" s="346"/>
      <c r="J61" s="347"/>
      <c r="K61" s="200"/>
      <c r="L61" s="229"/>
      <c r="M61" s="229"/>
      <c r="N61" s="229"/>
      <c r="O61" s="346"/>
      <c r="P61" s="346"/>
      <c r="Q61" s="200"/>
      <c r="R61" s="203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29"/>
      <c r="AG61" s="228"/>
      <c r="AH61" s="200"/>
      <c r="AI61" s="200"/>
      <c r="AJ61" s="229"/>
      <c r="AK61" s="229"/>
      <c r="AL61" s="229"/>
    </row>
    <row r="62" spans="1:38" ht="38.25" customHeight="1">
      <c r="A62" s="137" t="s">
        <v>557</v>
      </c>
      <c r="B62" s="137"/>
      <c r="C62" s="137"/>
      <c r="D62" s="137"/>
      <c r="E62" s="138"/>
      <c r="F62" s="102"/>
      <c r="G62" s="102"/>
      <c r="H62" s="102"/>
      <c r="I62" s="102"/>
      <c r="J62" s="1"/>
      <c r="K62" s="6"/>
      <c r="L62" s="6"/>
      <c r="M62" s="6"/>
      <c r="N62" s="1"/>
      <c r="O62" s="1"/>
      <c r="P62" s="41"/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ht="38.25">
      <c r="A63" s="94" t="s">
        <v>16</v>
      </c>
      <c r="B63" s="94" t="s">
        <v>512</v>
      </c>
      <c r="C63" s="94"/>
      <c r="D63" s="95" t="s">
        <v>523</v>
      </c>
      <c r="E63" s="94" t="s">
        <v>524</v>
      </c>
      <c r="F63" s="94" t="s">
        <v>525</v>
      </c>
      <c r="G63" s="94" t="s">
        <v>545</v>
      </c>
      <c r="H63" s="94" t="s">
        <v>527</v>
      </c>
      <c r="I63" s="94" t="s">
        <v>528</v>
      </c>
      <c r="J63" s="93" t="s">
        <v>529</v>
      </c>
      <c r="K63" s="93" t="s">
        <v>558</v>
      </c>
      <c r="L63" s="96" t="s">
        <v>531</v>
      </c>
      <c r="M63" s="136" t="s">
        <v>554</v>
      </c>
      <c r="N63" s="94" t="s">
        <v>555</v>
      </c>
      <c r="O63" s="94" t="s">
        <v>533</v>
      </c>
      <c r="P63" s="95" t="s">
        <v>534</v>
      </c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s="198" customFormat="1" ht="15" customHeight="1">
      <c r="A64" s="287">
        <v>1</v>
      </c>
      <c r="B64" s="274">
        <v>45012</v>
      </c>
      <c r="C64" s="285"/>
      <c r="D64" s="322" t="s">
        <v>890</v>
      </c>
      <c r="E64" s="275" t="s">
        <v>537</v>
      </c>
      <c r="F64" s="275">
        <v>128</v>
      </c>
      <c r="G64" s="275">
        <v>78</v>
      </c>
      <c r="H64" s="284">
        <v>151</v>
      </c>
      <c r="I64" s="305" t="s">
        <v>876</v>
      </c>
      <c r="J64" s="273" t="s">
        <v>875</v>
      </c>
      <c r="K64" s="281">
        <f>H64-F64</f>
        <v>23</v>
      </c>
      <c r="L64" s="282">
        <v>100</v>
      </c>
      <c r="M64" s="283">
        <f t="shared" ref="M64" si="43">(K64*N64)-100</f>
        <v>2200</v>
      </c>
      <c r="N64" s="281">
        <v>100</v>
      </c>
      <c r="O64" s="273" t="s">
        <v>535</v>
      </c>
      <c r="P64" s="274">
        <v>45019</v>
      </c>
      <c r="Q64" s="197"/>
      <c r="R64" s="203" t="s">
        <v>799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7">
        <v>2</v>
      </c>
      <c r="B65" s="274">
        <v>45021</v>
      </c>
      <c r="C65" s="285"/>
      <c r="D65" s="322" t="s">
        <v>941</v>
      </c>
      <c r="E65" s="275" t="s">
        <v>899</v>
      </c>
      <c r="F65" s="275">
        <v>55</v>
      </c>
      <c r="G65" s="275">
        <v>115</v>
      </c>
      <c r="H65" s="284">
        <v>35</v>
      </c>
      <c r="I65" s="305">
        <v>0.1</v>
      </c>
      <c r="J65" s="273" t="s">
        <v>942</v>
      </c>
      <c r="K65" s="281">
        <f>F65-H65</f>
        <v>20</v>
      </c>
      <c r="L65" s="282">
        <v>100</v>
      </c>
      <c r="M65" s="283">
        <f t="shared" ref="M65" si="44">(K65*N65)-100</f>
        <v>1900</v>
      </c>
      <c r="N65" s="281">
        <v>100</v>
      </c>
      <c r="O65" s="273" t="s">
        <v>535</v>
      </c>
      <c r="P65" s="274">
        <v>45028</v>
      </c>
      <c r="Q65" s="197"/>
      <c r="R65" s="203" t="s">
        <v>536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7">
        <v>3</v>
      </c>
      <c r="B66" s="274">
        <v>45021</v>
      </c>
      <c r="C66" s="285"/>
      <c r="D66" s="322" t="s">
        <v>900</v>
      </c>
      <c r="E66" s="275" t="s">
        <v>899</v>
      </c>
      <c r="F66" s="275">
        <v>50</v>
      </c>
      <c r="G66" s="275">
        <v>85</v>
      </c>
      <c r="H66" s="284">
        <v>30</v>
      </c>
      <c r="I66" s="305">
        <v>0.1</v>
      </c>
      <c r="J66" s="273" t="s">
        <v>942</v>
      </c>
      <c r="K66" s="281">
        <f>F66-H66</f>
        <v>20</v>
      </c>
      <c r="L66" s="282">
        <v>100</v>
      </c>
      <c r="M66" s="283">
        <f t="shared" ref="M66" si="45">(K66*N66)-100</f>
        <v>900</v>
      </c>
      <c r="N66" s="281">
        <v>50</v>
      </c>
      <c r="O66" s="273" t="s">
        <v>535</v>
      </c>
      <c r="P66" s="274">
        <v>45033</v>
      </c>
      <c r="Q66" s="197"/>
      <c r="R66" s="203" t="s">
        <v>536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336">
        <v>4</v>
      </c>
      <c r="B67" s="337">
        <v>45021</v>
      </c>
      <c r="C67" s="338"/>
      <c r="D67" s="339" t="s">
        <v>901</v>
      </c>
      <c r="E67" s="297" t="s">
        <v>537</v>
      </c>
      <c r="F67" s="297">
        <v>40</v>
      </c>
      <c r="G67" s="297">
        <v>15</v>
      </c>
      <c r="H67" s="340">
        <v>16</v>
      </c>
      <c r="I67" s="341" t="s">
        <v>902</v>
      </c>
      <c r="J67" s="298" t="s">
        <v>908</v>
      </c>
      <c r="K67" s="342">
        <f t="shared" ref="K67:K68" si="46">H67-F67</f>
        <v>-24</v>
      </c>
      <c r="L67" s="343">
        <v>100</v>
      </c>
      <c r="M67" s="344">
        <f t="shared" ref="M67:M68" si="47">(K67*N67)-100</f>
        <v>-1300</v>
      </c>
      <c r="N67" s="342">
        <v>50</v>
      </c>
      <c r="O67" s="298" t="s">
        <v>547</v>
      </c>
      <c r="P67" s="337">
        <v>45022</v>
      </c>
      <c r="Q67" s="197"/>
      <c r="R67" s="203" t="s">
        <v>536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36">
        <v>5</v>
      </c>
      <c r="B68" s="337">
        <v>45021</v>
      </c>
      <c r="C68" s="338"/>
      <c r="D68" s="339" t="s">
        <v>903</v>
      </c>
      <c r="E68" s="297" t="s">
        <v>537</v>
      </c>
      <c r="F68" s="297">
        <v>150</v>
      </c>
      <c r="G68" s="297">
        <v>35</v>
      </c>
      <c r="H68" s="340">
        <v>39</v>
      </c>
      <c r="I68" s="341" t="s">
        <v>904</v>
      </c>
      <c r="J68" s="298" t="s">
        <v>909</v>
      </c>
      <c r="K68" s="342">
        <f t="shared" si="46"/>
        <v>-111</v>
      </c>
      <c r="L68" s="343">
        <v>100</v>
      </c>
      <c r="M68" s="344">
        <f t="shared" si="47"/>
        <v>-2875</v>
      </c>
      <c r="N68" s="342">
        <v>25</v>
      </c>
      <c r="O68" s="298" t="s">
        <v>547</v>
      </c>
      <c r="P68" s="337">
        <v>45022</v>
      </c>
      <c r="Q68" s="197"/>
      <c r="R68" s="203" t="s">
        <v>799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32">
        <v>6</v>
      </c>
      <c r="B69" s="312">
        <v>45022</v>
      </c>
      <c r="C69" s="234"/>
      <c r="D69" s="333" t="s">
        <v>913</v>
      </c>
      <c r="E69" s="201" t="s">
        <v>537</v>
      </c>
      <c r="F69" s="201" t="s">
        <v>914</v>
      </c>
      <c r="G69" s="201">
        <v>10</v>
      </c>
      <c r="H69" s="202"/>
      <c r="I69" s="217" t="s">
        <v>915</v>
      </c>
      <c r="J69" s="225" t="s">
        <v>538</v>
      </c>
      <c r="K69" s="255"/>
      <c r="L69" s="334"/>
      <c r="M69" s="335"/>
      <c r="N69" s="255"/>
      <c r="O69" s="225"/>
      <c r="P69" s="199"/>
      <c r="Q69" s="197"/>
      <c r="R69" s="203" t="s">
        <v>799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36">
        <v>7</v>
      </c>
      <c r="B70" s="348">
        <v>45027</v>
      </c>
      <c r="C70" s="338"/>
      <c r="D70" s="339" t="s">
        <v>933</v>
      </c>
      <c r="E70" s="297" t="s">
        <v>537</v>
      </c>
      <c r="F70" s="297">
        <v>135</v>
      </c>
      <c r="G70" s="297">
        <v>35</v>
      </c>
      <c r="H70" s="340">
        <v>35</v>
      </c>
      <c r="I70" s="341" t="s">
        <v>934</v>
      </c>
      <c r="J70" s="298" t="s">
        <v>1078</v>
      </c>
      <c r="K70" s="342">
        <f t="shared" ref="K70" si="48">H70-F70</f>
        <v>-100</v>
      </c>
      <c r="L70" s="343">
        <v>100</v>
      </c>
      <c r="M70" s="344">
        <f t="shared" ref="M70" si="49">(K70*N70)-100</f>
        <v>-2600</v>
      </c>
      <c r="N70" s="342">
        <v>25</v>
      </c>
      <c r="O70" s="298" t="s">
        <v>547</v>
      </c>
      <c r="P70" s="337">
        <v>45028</v>
      </c>
      <c r="Q70" s="197"/>
      <c r="R70" s="203" t="s">
        <v>536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2">
        <v>8</v>
      </c>
      <c r="B71" s="312">
        <v>45028</v>
      </c>
      <c r="C71" s="234"/>
      <c r="D71" s="333" t="s">
        <v>947</v>
      </c>
      <c r="E71" s="201" t="s">
        <v>537</v>
      </c>
      <c r="F71" s="201" t="s">
        <v>948</v>
      </c>
      <c r="G71" s="201">
        <v>1.9</v>
      </c>
      <c r="H71" s="202"/>
      <c r="I71" s="217" t="s">
        <v>949</v>
      </c>
      <c r="J71" s="225" t="s">
        <v>538</v>
      </c>
      <c r="K71" s="255"/>
      <c r="L71" s="334"/>
      <c r="M71" s="335"/>
      <c r="N71" s="255"/>
      <c r="O71" s="225"/>
      <c r="P71" s="199"/>
      <c r="Q71" s="197"/>
      <c r="R71" s="203" t="s">
        <v>536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7">
        <v>9</v>
      </c>
      <c r="B72" s="325">
        <v>45029</v>
      </c>
      <c r="C72" s="285"/>
      <c r="D72" s="322" t="s">
        <v>954</v>
      </c>
      <c r="E72" s="275" t="s">
        <v>537</v>
      </c>
      <c r="F72" s="275">
        <v>97.5</v>
      </c>
      <c r="G72" s="275">
        <v>48</v>
      </c>
      <c r="H72" s="284">
        <v>122</v>
      </c>
      <c r="I72" s="305" t="s">
        <v>955</v>
      </c>
      <c r="J72" s="273" t="s">
        <v>956</v>
      </c>
      <c r="K72" s="281">
        <f>H72-F72</f>
        <v>24.5</v>
      </c>
      <c r="L72" s="282">
        <v>100</v>
      </c>
      <c r="M72" s="283">
        <f t="shared" ref="M72" si="50">(K72*N72)-100</f>
        <v>2350</v>
      </c>
      <c r="N72" s="281">
        <v>100</v>
      </c>
      <c r="O72" s="273" t="s">
        <v>535</v>
      </c>
      <c r="P72" s="274">
        <v>45029</v>
      </c>
      <c r="Q72" s="197"/>
      <c r="R72" s="203" t="s">
        <v>799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7">
        <v>10</v>
      </c>
      <c r="B73" s="325">
        <v>45033</v>
      </c>
      <c r="C73" s="285"/>
      <c r="D73" s="322" t="s">
        <v>954</v>
      </c>
      <c r="E73" s="275" t="s">
        <v>537</v>
      </c>
      <c r="F73" s="275">
        <v>116</v>
      </c>
      <c r="G73" s="275">
        <v>65</v>
      </c>
      <c r="H73" s="284">
        <v>139</v>
      </c>
      <c r="I73" s="305" t="s">
        <v>962</v>
      </c>
      <c r="J73" s="273" t="s">
        <v>875</v>
      </c>
      <c r="K73" s="281">
        <f>H73-F73</f>
        <v>23</v>
      </c>
      <c r="L73" s="282">
        <v>100</v>
      </c>
      <c r="M73" s="283">
        <f t="shared" ref="M73" si="51">(K73*N73)-100</f>
        <v>2200</v>
      </c>
      <c r="N73" s="281">
        <v>100</v>
      </c>
      <c r="O73" s="273" t="s">
        <v>535</v>
      </c>
      <c r="P73" s="274">
        <v>45034</v>
      </c>
      <c r="Q73" s="197"/>
      <c r="R73" s="203" t="s">
        <v>799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88">
        <v>11</v>
      </c>
      <c r="B74" s="386">
        <v>45033</v>
      </c>
      <c r="C74" s="234"/>
      <c r="D74" s="333" t="s">
        <v>963</v>
      </c>
      <c r="E74" s="201" t="s">
        <v>537</v>
      </c>
      <c r="F74" s="201" t="s">
        <v>964</v>
      </c>
      <c r="G74" s="201"/>
      <c r="H74" s="202"/>
      <c r="I74" s="217"/>
      <c r="J74" s="390" t="s">
        <v>538</v>
      </c>
      <c r="K74" s="255"/>
      <c r="L74" s="334"/>
      <c r="M74" s="335"/>
      <c r="N74" s="255"/>
      <c r="O74" s="225"/>
      <c r="P74" s="199"/>
      <c r="Q74" s="197"/>
      <c r="R74" s="203" t="s">
        <v>536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89"/>
      <c r="B75" s="387"/>
      <c r="C75" s="234"/>
      <c r="D75" s="333" t="s">
        <v>966</v>
      </c>
      <c r="E75" s="201" t="s">
        <v>537</v>
      </c>
      <c r="F75" s="201" t="s">
        <v>965</v>
      </c>
      <c r="G75" s="201"/>
      <c r="H75" s="202"/>
      <c r="I75" s="217"/>
      <c r="J75" s="391"/>
      <c r="K75" s="255"/>
      <c r="L75" s="334"/>
      <c r="M75" s="335"/>
      <c r="N75" s="255"/>
      <c r="O75" s="225"/>
      <c r="P75" s="199"/>
      <c r="Q75" s="197"/>
      <c r="R75" s="203"/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58"/>
      <c r="B76" s="357"/>
      <c r="C76" s="234"/>
      <c r="D76" s="333"/>
      <c r="E76" s="201"/>
      <c r="F76" s="201"/>
      <c r="G76" s="201"/>
      <c r="H76" s="202"/>
      <c r="I76" s="217"/>
      <c r="J76" s="245"/>
      <c r="K76" s="255"/>
      <c r="L76" s="334"/>
      <c r="M76" s="335"/>
      <c r="N76" s="255"/>
      <c r="O76" s="225"/>
      <c r="P76" s="199"/>
      <c r="Q76" s="197"/>
      <c r="R76" s="203"/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58"/>
      <c r="B77" s="357"/>
      <c r="C77" s="234"/>
      <c r="D77" s="333"/>
      <c r="E77" s="201"/>
      <c r="F77" s="201"/>
      <c r="G77" s="201"/>
      <c r="H77" s="202"/>
      <c r="I77" s="217"/>
      <c r="J77" s="245"/>
      <c r="K77" s="255"/>
      <c r="L77" s="334"/>
      <c r="M77" s="335"/>
      <c r="N77" s="255"/>
      <c r="O77" s="225"/>
      <c r="P77" s="199"/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32"/>
      <c r="B78" s="356"/>
      <c r="C78" s="234"/>
      <c r="D78" s="333"/>
      <c r="E78" s="201"/>
      <c r="F78" s="201"/>
      <c r="G78" s="201"/>
      <c r="H78" s="202"/>
      <c r="I78" s="217"/>
      <c r="J78" s="225"/>
      <c r="K78" s="255"/>
      <c r="L78" s="334"/>
      <c r="M78" s="335"/>
      <c r="N78" s="255"/>
      <c r="O78" s="225"/>
      <c r="P78" s="199"/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24"/>
      <c r="B79" s="324"/>
      <c r="C79" s="324"/>
      <c r="D79" s="324"/>
      <c r="E79" s="324"/>
      <c r="F79" s="324"/>
      <c r="G79" s="324"/>
      <c r="H79" s="324"/>
      <c r="I79" s="324"/>
      <c r="J79" s="225"/>
      <c r="K79" s="202"/>
      <c r="L79" s="217"/>
      <c r="M79" s="218"/>
      <c r="N79" s="202"/>
      <c r="O79" s="225"/>
      <c r="P79" s="199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ht="38.25" customHeight="1">
      <c r="A80" s="92" t="s">
        <v>559</v>
      </c>
      <c r="B80" s="139"/>
      <c r="C80" s="139"/>
      <c r="D80" s="140"/>
      <c r="E80" s="124"/>
      <c r="F80" s="6"/>
      <c r="G80" s="6"/>
      <c r="H80" s="125"/>
      <c r="I80" s="141"/>
      <c r="J80" s="1"/>
      <c r="K80" s="6"/>
      <c r="L80" s="6"/>
      <c r="M80" s="6"/>
      <c r="N80" s="1"/>
      <c r="O80" s="1"/>
      <c r="Q80" s="1"/>
      <c r="R80" s="6"/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</row>
    <row r="81" spans="1:38" s="198" customFormat="1" ht="38.25">
      <c r="A81" s="93" t="s">
        <v>16</v>
      </c>
      <c r="B81" s="94" t="s">
        <v>512</v>
      </c>
      <c r="C81" s="94"/>
      <c r="D81" s="95" t="s">
        <v>523</v>
      </c>
      <c r="E81" s="94" t="s">
        <v>524</v>
      </c>
      <c r="F81" s="94" t="s">
        <v>525</v>
      </c>
      <c r="G81" s="94" t="s">
        <v>526</v>
      </c>
      <c r="H81" s="94" t="s">
        <v>527</v>
      </c>
      <c r="I81" s="94" t="s">
        <v>528</v>
      </c>
      <c r="J81" s="93" t="s">
        <v>529</v>
      </c>
      <c r="K81" s="128" t="s">
        <v>546</v>
      </c>
      <c r="L81" s="129" t="s">
        <v>531</v>
      </c>
      <c r="M81" s="96" t="s">
        <v>532</v>
      </c>
      <c r="N81" s="94" t="s">
        <v>533</v>
      </c>
      <c r="O81" s="95" t="s">
        <v>534</v>
      </c>
      <c r="P81" s="94" t="s">
        <v>763</v>
      </c>
      <c r="Q81" s="197"/>
      <c r="R81" s="6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</row>
    <row r="82" spans="1:38" ht="14.25" customHeight="1">
      <c r="A82" s="256">
        <v>1</v>
      </c>
      <c r="B82" s="257">
        <v>44840</v>
      </c>
      <c r="C82" s="254"/>
      <c r="D82" s="254" t="s">
        <v>835</v>
      </c>
      <c r="E82" s="255" t="s">
        <v>537</v>
      </c>
      <c r="F82" s="255" t="s">
        <v>836</v>
      </c>
      <c r="G82" s="255">
        <v>1220</v>
      </c>
      <c r="H82" s="255"/>
      <c r="I82" s="255" t="s">
        <v>837</v>
      </c>
      <c r="J82" s="225" t="s">
        <v>538</v>
      </c>
      <c r="K82" s="202"/>
      <c r="L82" s="217"/>
      <c r="M82" s="218"/>
      <c r="N82" s="202"/>
      <c r="O82" s="225"/>
      <c r="P82" s="199"/>
      <c r="Q82" s="197"/>
      <c r="R82" s="197" t="s">
        <v>536</v>
      </c>
      <c r="S82" s="41"/>
      <c r="T82" s="1"/>
      <c r="U82" s="1"/>
      <c r="V82" s="1"/>
      <c r="W82" s="1"/>
      <c r="X82" s="1"/>
      <c r="Y82" s="1"/>
      <c r="Z82" s="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ht="14.25" customHeight="1">
      <c r="A83" s="359">
        <v>2</v>
      </c>
      <c r="B83" s="360">
        <v>45019</v>
      </c>
      <c r="C83" s="361"/>
      <c r="D83" s="361" t="s">
        <v>71</v>
      </c>
      <c r="E83" s="362" t="s">
        <v>537</v>
      </c>
      <c r="F83" s="362">
        <v>96.5</v>
      </c>
      <c r="G83" s="362">
        <v>88</v>
      </c>
      <c r="H83" s="362">
        <v>102.25</v>
      </c>
      <c r="I83" s="362" t="s">
        <v>897</v>
      </c>
      <c r="J83" s="363" t="s">
        <v>992</v>
      </c>
      <c r="K83" s="363">
        <f t="shared" ref="K83" si="52">H83-F83</f>
        <v>5.75</v>
      </c>
      <c r="L83" s="364">
        <f t="shared" ref="L83" si="53">(F83*-0.7)/100</f>
        <v>-0.67549999999999999</v>
      </c>
      <c r="M83" s="365">
        <f t="shared" ref="M83" si="54">(K83+L83)/F83</f>
        <v>5.2585492227979279E-2</v>
      </c>
      <c r="N83" s="366" t="s">
        <v>535</v>
      </c>
      <c r="O83" s="367">
        <v>45034</v>
      </c>
      <c r="P83" s="368"/>
      <c r="Q83" s="197"/>
      <c r="R83" s="197" t="s">
        <v>536</v>
      </c>
      <c r="S83" s="41"/>
      <c r="T83" s="1"/>
      <c r="U83" s="1"/>
      <c r="V83" s="1"/>
      <c r="W83" s="1"/>
      <c r="X83" s="1"/>
      <c r="Y83" s="1"/>
      <c r="Z83" s="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</row>
    <row r="84" spans="1:38" ht="12.75" customHeight="1">
      <c r="A84" s="255"/>
      <c r="B84" s="253"/>
      <c r="C84" s="254"/>
      <c r="D84" s="254"/>
      <c r="E84" s="255"/>
      <c r="F84" s="255"/>
      <c r="G84" s="255"/>
      <c r="H84" s="255"/>
      <c r="I84" s="255"/>
      <c r="J84" s="225"/>
      <c r="K84" s="202"/>
      <c r="L84" s="217"/>
      <c r="M84" s="218"/>
      <c r="N84" s="202"/>
      <c r="O84" s="225"/>
      <c r="P84" s="199"/>
      <c r="R84" s="6"/>
      <c r="S84" s="1"/>
      <c r="T84" s="1"/>
      <c r="U84" s="1"/>
      <c r="V84" s="1"/>
      <c r="W84" s="1"/>
      <c r="X84" s="1"/>
      <c r="Y84" s="1"/>
    </row>
    <row r="85" spans="1:38" ht="12.75" customHeight="1">
      <c r="A85" s="109" t="s">
        <v>539</v>
      </c>
      <c r="B85" s="109"/>
      <c r="C85" s="109"/>
      <c r="D85" s="109"/>
      <c r="E85" s="41"/>
      <c r="F85" s="116" t="s">
        <v>541</v>
      </c>
      <c r="G85" s="54"/>
      <c r="H85" s="54"/>
      <c r="I85" s="54"/>
      <c r="J85" s="6"/>
      <c r="K85" s="132"/>
      <c r="L85" s="133"/>
      <c r="M85" s="6"/>
      <c r="N85" s="99"/>
      <c r="O85" s="142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15" t="s">
        <v>540</v>
      </c>
      <c r="B86" s="109"/>
      <c r="C86" s="109"/>
      <c r="D86" s="109"/>
      <c r="E86" s="6"/>
      <c r="F86" s="116" t="s">
        <v>543</v>
      </c>
      <c r="G86" s="6"/>
      <c r="H86" s="6" t="s">
        <v>759</v>
      </c>
      <c r="I86" s="6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15"/>
      <c r="B87" s="109"/>
      <c r="C87" s="109"/>
      <c r="D87" s="109"/>
      <c r="E87" s="6"/>
      <c r="F87" s="116"/>
      <c r="G87" s="6"/>
      <c r="H87" s="6"/>
      <c r="I87" s="6"/>
      <c r="J87" s="1"/>
      <c r="K87" s="6"/>
      <c r="L87" s="6"/>
      <c r="M87" s="6"/>
      <c r="N87" s="1"/>
      <c r="O87" s="1"/>
      <c r="Q87" s="1"/>
      <c r="R87" s="54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15"/>
      <c r="B88" s="109"/>
      <c r="C88" s="109"/>
      <c r="D88" s="109"/>
      <c r="E88" s="6"/>
      <c r="F88" s="116"/>
      <c r="G88" s="54"/>
      <c r="H88" s="41"/>
      <c r="I88" s="54"/>
      <c r="J88" s="6"/>
      <c r="K88" s="132"/>
      <c r="L88" s="133"/>
      <c r="M88" s="6"/>
      <c r="N88" s="99"/>
      <c r="O88" s="13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54"/>
      <c r="B89" s="98"/>
      <c r="C89" s="98"/>
      <c r="D89" s="41"/>
      <c r="E89" s="54"/>
      <c r="F89" s="54"/>
      <c r="G89" s="54"/>
      <c r="H89" s="41"/>
      <c r="I89" s="54"/>
      <c r="J89" s="6"/>
      <c r="K89" s="132"/>
      <c r="L89" s="133"/>
      <c r="M89" s="6"/>
      <c r="N89" s="99"/>
      <c r="O89" s="134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41"/>
      <c r="B90" s="143" t="s">
        <v>560</v>
      </c>
      <c r="C90" s="143"/>
      <c r="D90" s="143"/>
      <c r="E90" s="143"/>
      <c r="F90" s="6"/>
      <c r="G90" s="6"/>
      <c r="H90" s="126"/>
      <c r="I90" s="6"/>
      <c r="J90" s="126"/>
      <c r="K90" s="127"/>
      <c r="L90" s="6"/>
      <c r="M90" s="6"/>
      <c r="N90" s="1"/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93" t="s">
        <v>16</v>
      </c>
      <c r="B91" s="94" t="s">
        <v>512</v>
      </c>
      <c r="C91" s="94"/>
      <c r="D91" s="95" t="s">
        <v>523</v>
      </c>
      <c r="E91" s="94" t="s">
        <v>524</v>
      </c>
      <c r="F91" s="94" t="s">
        <v>525</v>
      </c>
      <c r="G91" s="94" t="s">
        <v>561</v>
      </c>
      <c r="H91" s="94" t="s">
        <v>562</v>
      </c>
      <c r="I91" s="94" t="s">
        <v>528</v>
      </c>
      <c r="J91" s="144" t="s">
        <v>529</v>
      </c>
      <c r="K91" s="94" t="s">
        <v>530</v>
      </c>
      <c r="L91" s="94" t="s">
        <v>563</v>
      </c>
      <c r="M91" s="94" t="s">
        <v>533</v>
      </c>
      <c r="N91" s="95" t="s">
        <v>534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45">
        <v>1</v>
      </c>
      <c r="B92" s="146">
        <v>41579</v>
      </c>
      <c r="C92" s="146"/>
      <c r="D92" s="147" t="s">
        <v>564</v>
      </c>
      <c r="E92" s="148" t="s">
        <v>565</v>
      </c>
      <c r="F92" s="149">
        <v>82</v>
      </c>
      <c r="G92" s="148" t="s">
        <v>566</v>
      </c>
      <c r="H92" s="148">
        <v>100</v>
      </c>
      <c r="I92" s="150">
        <v>100</v>
      </c>
      <c r="J92" s="151" t="s">
        <v>567</v>
      </c>
      <c r="K92" s="152">
        <f t="shared" ref="K92:K123" si="55">H92-F92</f>
        <v>18</v>
      </c>
      <c r="L92" s="153">
        <f t="shared" ref="L92:L123" si="56">K92/F92</f>
        <v>0.21951219512195122</v>
      </c>
      <c r="M92" s="148" t="s">
        <v>535</v>
      </c>
      <c r="N92" s="154">
        <v>42657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45">
        <v>2</v>
      </c>
      <c r="B93" s="146">
        <v>41794</v>
      </c>
      <c r="C93" s="146"/>
      <c r="D93" s="147" t="s">
        <v>568</v>
      </c>
      <c r="E93" s="148" t="s">
        <v>537</v>
      </c>
      <c r="F93" s="149">
        <v>257</v>
      </c>
      <c r="G93" s="148" t="s">
        <v>566</v>
      </c>
      <c r="H93" s="148">
        <v>300</v>
      </c>
      <c r="I93" s="150">
        <v>300</v>
      </c>
      <c r="J93" s="151" t="s">
        <v>567</v>
      </c>
      <c r="K93" s="152">
        <f t="shared" si="55"/>
        <v>43</v>
      </c>
      <c r="L93" s="153">
        <f t="shared" si="56"/>
        <v>0.16731517509727625</v>
      </c>
      <c r="M93" s="148" t="s">
        <v>535</v>
      </c>
      <c r="N93" s="154">
        <v>41822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45">
        <v>3</v>
      </c>
      <c r="B94" s="146">
        <v>41828</v>
      </c>
      <c r="C94" s="146"/>
      <c r="D94" s="147" t="s">
        <v>569</v>
      </c>
      <c r="E94" s="148" t="s">
        <v>537</v>
      </c>
      <c r="F94" s="149">
        <v>393</v>
      </c>
      <c r="G94" s="148" t="s">
        <v>566</v>
      </c>
      <c r="H94" s="148">
        <v>468</v>
      </c>
      <c r="I94" s="150">
        <v>468</v>
      </c>
      <c r="J94" s="151" t="s">
        <v>567</v>
      </c>
      <c r="K94" s="152">
        <f t="shared" si="55"/>
        <v>75</v>
      </c>
      <c r="L94" s="153">
        <f t="shared" si="56"/>
        <v>0.19083969465648856</v>
      </c>
      <c r="M94" s="148" t="s">
        <v>535</v>
      </c>
      <c r="N94" s="154">
        <v>41863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5">
        <v>4</v>
      </c>
      <c r="B95" s="146">
        <v>41857</v>
      </c>
      <c r="C95" s="146"/>
      <c r="D95" s="147" t="s">
        <v>570</v>
      </c>
      <c r="E95" s="148" t="s">
        <v>537</v>
      </c>
      <c r="F95" s="149">
        <v>205</v>
      </c>
      <c r="G95" s="148" t="s">
        <v>566</v>
      </c>
      <c r="H95" s="148">
        <v>275</v>
      </c>
      <c r="I95" s="150">
        <v>250</v>
      </c>
      <c r="J95" s="151" t="s">
        <v>567</v>
      </c>
      <c r="K95" s="152">
        <f t="shared" si="55"/>
        <v>70</v>
      </c>
      <c r="L95" s="153">
        <f t="shared" si="56"/>
        <v>0.34146341463414637</v>
      </c>
      <c r="M95" s="148" t="s">
        <v>535</v>
      </c>
      <c r="N95" s="154">
        <v>41962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5</v>
      </c>
      <c r="B96" s="146">
        <v>41886</v>
      </c>
      <c r="C96" s="146"/>
      <c r="D96" s="147" t="s">
        <v>571</v>
      </c>
      <c r="E96" s="148" t="s">
        <v>537</v>
      </c>
      <c r="F96" s="149">
        <v>162</v>
      </c>
      <c r="G96" s="148" t="s">
        <v>566</v>
      </c>
      <c r="H96" s="148">
        <v>190</v>
      </c>
      <c r="I96" s="150">
        <v>190</v>
      </c>
      <c r="J96" s="151" t="s">
        <v>567</v>
      </c>
      <c r="K96" s="152">
        <f t="shared" si="55"/>
        <v>28</v>
      </c>
      <c r="L96" s="153">
        <f t="shared" si="56"/>
        <v>0.1728395061728395</v>
      </c>
      <c r="M96" s="148" t="s">
        <v>535</v>
      </c>
      <c r="N96" s="154">
        <v>42006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6</v>
      </c>
      <c r="B97" s="146">
        <v>41886</v>
      </c>
      <c r="C97" s="146"/>
      <c r="D97" s="147" t="s">
        <v>572</v>
      </c>
      <c r="E97" s="148" t="s">
        <v>537</v>
      </c>
      <c r="F97" s="149">
        <v>75</v>
      </c>
      <c r="G97" s="148" t="s">
        <v>566</v>
      </c>
      <c r="H97" s="148">
        <v>91.5</v>
      </c>
      <c r="I97" s="150" t="s">
        <v>573</v>
      </c>
      <c r="J97" s="151" t="s">
        <v>574</v>
      </c>
      <c r="K97" s="152">
        <f t="shared" si="55"/>
        <v>16.5</v>
      </c>
      <c r="L97" s="153">
        <f t="shared" si="56"/>
        <v>0.22</v>
      </c>
      <c r="M97" s="148" t="s">
        <v>535</v>
      </c>
      <c r="N97" s="154">
        <v>41954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7</v>
      </c>
      <c r="B98" s="146">
        <v>41913</v>
      </c>
      <c r="C98" s="146"/>
      <c r="D98" s="147" t="s">
        <v>575</v>
      </c>
      <c r="E98" s="148" t="s">
        <v>537</v>
      </c>
      <c r="F98" s="149">
        <v>850</v>
      </c>
      <c r="G98" s="148" t="s">
        <v>566</v>
      </c>
      <c r="H98" s="148">
        <v>982.5</v>
      </c>
      <c r="I98" s="150">
        <v>1050</v>
      </c>
      <c r="J98" s="151" t="s">
        <v>576</v>
      </c>
      <c r="K98" s="152">
        <f t="shared" si="55"/>
        <v>132.5</v>
      </c>
      <c r="L98" s="153">
        <f t="shared" si="56"/>
        <v>0.15588235294117647</v>
      </c>
      <c r="M98" s="148" t="s">
        <v>535</v>
      </c>
      <c r="N98" s="154">
        <v>42039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8</v>
      </c>
      <c r="B99" s="146">
        <v>41913</v>
      </c>
      <c r="C99" s="146"/>
      <c r="D99" s="147" t="s">
        <v>577</v>
      </c>
      <c r="E99" s="148" t="s">
        <v>537</v>
      </c>
      <c r="F99" s="149">
        <v>475</v>
      </c>
      <c r="G99" s="148" t="s">
        <v>566</v>
      </c>
      <c r="H99" s="148">
        <v>515</v>
      </c>
      <c r="I99" s="150">
        <v>600</v>
      </c>
      <c r="J99" s="151" t="s">
        <v>578</v>
      </c>
      <c r="K99" s="152">
        <f t="shared" si="55"/>
        <v>40</v>
      </c>
      <c r="L99" s="153">
        <f t="shared" si="56"/>
        <v>8.4210526315789472E-2</v>
      </c>
      <c r="M99" s="148" t="s">
        <v>535</v>
      </c>
      <c r="N99" s="154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9</v>
      </c>
      <c r="B100" s="146">
        <v>41913</v>
      </c>
      <c r="C100" s="146"/>
      <c r="D100" s="147" t="s">
        <v>579</v>
      </c>
      <c r="E100" s="148" t="s">
        <v>537</v>
      </c>
      <c r="F100" s="149">
        <v>86</v>
      </c>
      <c r="G100" s="148" t="s">
        <v>566</v>
      </c>
      <c r="H100" s="148">
        <v>99</v>
      </c>
      <c r="I100" s="150">
        <v>140</v>
      </c>
      <c r="J100" s="151" t="s">
        <v>580</v>
      </c>
      <c r="K100" s="152">
        <f t="shared" si="55"/>
        <v>13</v>
      </c>
      <c r="L100" s="153">
        <f t="shared" si="56"/>
        <v>0.15116279069767441</v>
      </c>
      <c r="M100" s="148" t="s">
        <v>535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10</v>
      </c>
      <c r="B101" s="146">
        <v>41926</v>
      </c>
      <c r="C101" s="146"/>
      <c r="D101" s="147" t="s">
        <v>581</v>
      </c>
      <c r="E101" s="148" t="s">
        <v>537</v>
      </c>
      <c r="F101" s="149">
        <v>496.6</v>
      </c>
      <c r="G101" s="148" t="s">
        <v>566</v>
      </c>
      <c r="H101" s="148">
        <v>621</v>
      </c>
      <c r="I101" s="150">
        <v>580</v>
      </c>
      <c r="J101" s="151" t="s">
        <v>567</v>
      </c>
      <c r="K101" s="152">
        <f t="shared" si="55"/>
        <v>124.39999999999998</v>
      </c>
      <c r="L101" s="153">
        <f t="shared" si="56"/>
        <v>0.25050342327829234</v>
      </c>
      <c r="M101" s="148" t="s">
        <v>535</v>
      </c>
      <c r="N101" s="154">
        <v>42605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11</v>
      </c>
      <c r="B102" s="146">
        <v>41926</v>
      </c>
      <c r="C102" s="146"/>
      <c r="D102" s="147" t="s">
        <v>582</v>
      </c>
      <c r="E102" s="148" t="s">
        <v>537</v>
      </c>
      <c r="F102" s="149">
        <v>2481.9</v>
      </c>
      <c r="G102" s="148" t="s">
        <v>566</v>
      </c>
      <c r="H102" s="148">
        <v>2840</v>
      </c>
      <c r="I102" s="150">
        <v>2870</v>
      </c>
      <c r="J102" s="151" t="s">
        <v>583</v>
      </c>
      <c r="K102" s="152">
        <f t="shared" si="55"/>
        <v>358.09999999999991</v>
      </c>
      <c r="L102" s="153">
        <f t="shared" si="56"/>
        <v>0.14428462065353154</v>
      </c>
      <c r="M102" s="148" t="s">
        <v>535</v>
      </c>
      <c r="N102" s="154">
        <v>42017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12</v>
      </c>
      <c r="B103" s="146">
        <v>41928</v>
      </c>
      <c r="C103" s="146"/>
      <c r="D103" s="147" t="s">
        <v>584</v>
      </c>
      <c r="E103" s="148" t="s">
        <v>537</v>
      </c>
      <c r="F103" s="149">
        <v>84.5</v>
      </c>
      <c r="G103" s="148" t="s">
        <v>566</v>
      </c>
      <c r="H103" s="148">
        <v>93</v>
      </c>
      <c r="I103" s="150">
        <v>110</v>
      </c>
      <c r="J103" s="151" t="s">
        <v>585</v>
      </c>
      <c r="K103" s="152">
        <f t="shared" si="55"/>
        <v>8.5</v>
      </c>
      <c r="L103" s="153">
        <f t="shared" si="56"/>
        <v>0.10059171597633136</v>
      </c>
      <c r="M103" s="148" t="s">
        <v>535</v>
      </c>
      <c r="N103" s="15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13</v>
      </c>
      <c r="B104" s="146">
        <v>41928</v>
      </c>
      <c r="C104" s="146"/>
      <c r="D104" s="147" t="s">
        <v>586</v>
      </c>
      <c r="E104" s="148" t="s">
        <v>537</v>
      </c>
      <c r="F104" s="149">
        <v>401</v>
      </c>
      <c r="G104" s="148" t="s">
        <v>566</v>
      </c>
      <c r="H104" s="148">
        <v>428</v>
      </c>
      <c r="I104" s="150">
        <v>450</v>
      </c>
      <c r="J104" s="151" t="s">
        <v>587</v>
      </c>
      <c r="K104" s="152">
        <f t="shared" si="55"/>
        <v>27</v>
      </c>
      <c r="L104" s="153">
        <f t="shared" si="56"/>
        <v>6.7331670822942641E-2</v>
      </c>
      <c r="M104" s="148" t="s">
        <v>535</v>
      </c>
      <c r="N104" s="154">
        <v>42020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14</v>
      </c>
      <c r="B105" s="146">
        <v>41928</v>
      </c>
      <c r="C105" s="146"/>
      <c r="D105" s="147" t="s">
        <v>588</v>
      </c>
      <c r="E105" s="148" t="s">
        <v>537</v>
      </c>
      <c r="F105" s="149">
        <v>101</v>
      </c>
      <c r="G105" s="148" t="s">
        <v>566</v>
      </c>
      <c r="H105" s="148">
        <v>112</v>
      </c>
      <c r="I105" s="150">
        <v>120</v>
      </c>
      <c r="J105" s="151" t="s">
        <v>589</v>
      </c>
      <c r="K105" s="152">
        <f t="shared" si="55"/>
        <v>11</v>
      </c>
      <c r="L105" s="153">
        <f t="shared" si="56"/>
        <v>0.10891089108910891</v>
      </c>
      <c r="M105" s="148" t="s">
        <v>535</v>
      </c>
      <c r="N105" s="154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15</v>
      </c>
      <c r="B106" s="146">
        <v>41954</v>
      </c>
      <c r="C106" s="146"/>
      <c r="D106" s="147" t="s">
        <v>590</v>
      </c>
      <c r="E106" s="148" t="s">
        <v>537</v>
      </c>
      <c r="F106" s="149">
        <v>59</v>
      </c>
      <c r="G106" s="148" t="s">
        <v>566</v>
      </c>
      <c r="H106" s="148">
        <v>76</v>
      </c>
      <c r="I106" s="150">
        <v>76</v>
      </c>
      <c r="J106" s="151" t="s">
        <v>567</v>
      </c>
      <c r="K106" s="152">
        <f t="shared" si="55"/>
        <v>17</v>
      </c>
      <c r="L106" s="153">
        <f t="shared" si="56"/>
        <v>0.28813559322033899</v>
      </c>
      <c r="M106" s="148" t="s">
        <v>535</v>
      </c>
      <c r="N106" s="154">
        <v>43032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16</v>
      </c>
      <c r="B107" s="146">
        <v>41954</v>
      </c>
      <c r="C107" s="146"/>
      <c r="D107" s="147" t="s">
        <v>579</v>
      </c>
      <c r="E107" s="148" t="s">
        <v>537</v>
      </c>
      <c r="F107" s="149">
        <v>99</v>
      </c>
      <c r="G107" s="148" t="s">
        <v>566</v>
      </c>
      <c r="H107" s="148">
        <v>120</v>
      </c>
      <c r="I107" s="150">
        <v>120</v>
      </c>
      <c r="J107" s="151" t="s">
        <v>548</v>
      </c>
      <c r="K107" s="152">
        <f t="shared" si="55"/>
        <v>21</v>
      </c>
      <c r="L107" s="153">
        <f t="shared" si="56"/>
        <v>0.21212121212121213</v>
      </c>
      <c r="M107" s="148" t="s">
        <v>535</v>
      </c>
      <c r="N107" s="154">
        <v>41960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17</v>
      </c>
      <c r="B108" s="146">
        <v>41956</v>
      </c>
      <c r="C108" s="146"/>
      <c r="D108" s="147" t="s">
        <v>591</v>
      </c>
      <c r="E108" s="148" t="s">
        <v>537</v>
      </c>
      <c r="F108" s="149">
        <v>22</v>
      </c>
      <c r="G108" s="148" t="s">
        <v>566</v>
      </c>
      <c r="H108" s="148">
        <v>33.549999999999997</v>
      </c>
      <c r="I108" s="150">
        <v>32</v>
      </c>
      <c r="J108" s="151" t="s">
        <v>592</v>
      </c>
      <c r="K108" s="152">
        <f t="shared" si="55"/>
        <v>11.549999999999997</v>
      </c>
      <c r="L108" s="153">
        <f t="shared" si="56"/>
        <v>0.52499999999999991</v>
      </c>
      <c r="M108" s="148" t="s">
        <v>535</v>
      </c>
      <c r="N108" s="154">
        <v>42188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18</v>
      </c>
      <c r="B109" s="146">
        <v>41976</v>
      </c>
      <c r="C109" s="146"/>
      <c r="D109" s="147" t="s">
        <v>593</v>
      </c>
      <c r="E109" s="148" t="s">
        <v>537</v>
      </c>
      <c r="F109" s="149">
        <v>440</v>
      </c>
      <c r="G109" s="148" t="s">
        <v>566</v>
      </c>
      <c r="H109" s="148">
        <v>520</v>
      </c>
      <c r="I109" s="150">
        <v>520</v>
      </c>
      <c r="J109" s="151" t="s">
        <v>594</v>
      </c>
      <c r="K109" s="152">
        <f t="shared" si="55"/>
        <v>80</v>
      </c>
      <c r="L109" s="153">
        <f t="shared" si="56"/>
        <v>0.18181818181818182</v>
      </c>
      <c r="M109" s="148" t="s">
        <v>535</v>
      </c>
      <c r="N109" s="154">
        <v>42208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19</v>
      </c>
      <c r="B110" s="146">
        <v>41976</v>
      </c>
      <c r="C110" s="146"/>
      <c r="D110" s="147" t="s">
        <v>595</v>
      </c>
      <c r="E110" s="148" t="s">
        <v>537</v>
      </c>
      <c r="F110" s="149">
        <v>360</v>
      </c>
      <c r="G110" s="148" t="s">
        <v>566</v>
      </c>
      <c r="H110" s="148">
        <v>427</v>
      </c>
      <c r="I110" s="150">
        <v>425</v>
      </c>
      <c r="J110" s="151" t="s">
        <v>596</v>
      </c>
      <c r="K110" s="152">
        <f t="shared" si="55"/>
        <v>67</v>
      </c>
      <c r="L110" s="153">
        <f t="shared" si="56"/>
        <v>0.18611111111111112</v>
      </c>
      <c r="M110" s="148" t="s">
        <v>535</v>
      </c>
      <c r="N110" s="154">
        <v>42058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20</v>
      </c>
      <c r="B111" s="146">
        <v>42012</v>
      </c>
      <c r="C111" s="146"/>
      <c r="D111" s="147" t="s">
        <v>597</v>
      </c>
      <c r="E111" s="148" t="s">
        <v>537</v>
      </c>
      <c r="F111" s="149">
        <v>360</v>
      </c>
      <c r="G111" s="148" t="s">
        <v>566</v>
      </c>
      <c r="H111" s="148">
        <v>455</v>
      </c>
      <c r="I111" s="150">
        <v>420</v>
      </c>
      <c r="J111" s="151" t="s">
        <v>598</v>
      </c>
      <c r="K111" s="152">
        <f t="shared" si="55"/>
        <v>95</v>
      </c>
      <c r="L111" s="153">
        <f t="shared" si="56"/>
        <v>0.2638888888888889</v>
      </c>
      <c r="M111" s="148" t="s">
        <v>535</v>
      </c>
      <c r="N111" s="154">
        <v>42024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21</v>
      </c>
      <c r="B112" s="146">
        <v>42012</v>
      </c>
      <c r="C112" s="146"/>
      <c r="D112" s="147" t="s">
        <v>599</v>
      </c>
      <c r="E112" s="148" t="s">
        <v>537</v>
      </c>
      <c r="F112" s="149">
        <v>130</v>
      </c>
      <c r="G112" s="148"/>
      <c r="H112" s="148">
        <v>175.5</v>
      </c>
      <c r="I112" s="150">
        <v>165</v>
      </c>
      <c r="J112" s="151" t="s">
        <v>600</v>
      </c>
      <c r="K112" s="152">
        <f t="shared" si="55"/>
        <v>45.5</v>
      </c>
      <c r="L112" s="153">
        <f t="shared" si="56"/>
        <v>0.35</v>
      </c>
      <c r="M112" s="148" t="s">
        <v>535</v>
      </c>
      <c r="N112" s="154">
        <v>43088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22</v>
      </c>
      <c r="B113" s="146">
        <v>42040</v>
      </c>
      <c r="C113" s="146"/>
      <c r="D113" s="147" t="s">
        <v>365</v>
      </c>
      <c r="E113" s="148" t="s">
        <v>565</v>
      </c>
      <c r="F113" s="149">
        <v>98</v>
      </c>
      <c r="G113" s="148"/>
      <c r="H113" s="148">
        <v>120</v>
      </c>
      <c r="I113" s="150">
        <v>120</v>
      </c>
      <c r="J113" s="151" t="s">
        <v>567</v>
      </c>
      <c r="K113" s="152">
        <f t="shared" si="55"/>
        <v>22</v>
      </c>
      <c r="L113" s="153">
        <f t="shared" si="56"/>
        <v>0.22448979591836735</v>
      </c>
      <c r="M113" s="148" t="s">
        <v>535</v>
      </c>
      <c r="N113" s="154">
        <v>42753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23</v>
      </c>
      <c r="B114" s="146">
        <v>42040</v>
      </c>
      <c r="C114" s="146"/>
      <c r="D114" s="147" t="s">
        <v>601</v>
      </c>
      <c r="E114" s="148" t="s">
        <v>565</v>
      </c>
      <c r="F114" s="149">
        <v>196</v>
      </c>
      <c r="G114" s="148"/>
      <c r="H114" s="148">
        <v>262</v>
      </c>
      <c r="I114" s="150">
        <v>255</v>
      </c>
      <c r="J114" s="151" t="s">
        <v>567</v>
      </c>
      <c r="K114" s="152">
        <f t="shared" si="55"/>
        <v>66</v>
      </c>
      <c r="L114" s="153">
        <f t="shared" si="56"/>
        <v>0.33673469387755101</v>
      </c>
      <c r="M114" s="148" t="s">
        <v>535</v>
      </c>
      <c r="N114" s="154">
        <v>42599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5">
        <v>24</v>
      </c>
      <c r="B115" s="156">
        <v>42067</v>
      </c>
      <c r="C115" s="156"/>
      <c r="D115" s="157" t="s">
        <v>364</v>
      </c>
      <c r="E115" s="158" t="s">
        <v>565</v>
      </c>
      <c r="F115" s="159">
        <v>235</v>
      </c>
      <c r="G115" s="159"/>
      <c r="H115" s="160">
        <v>77</v>
      </c>
      <c r="I115" s="160" t="s">
        <v>602</v>
      </c>
      <c r="J115" s="161" t="s">
        <v>603</v>
      </c>
      <c r="K115" s="162">
        <f t="shared" si="55"/>
        <v>-158</v>
      </c>
      <c r="L115" s="163">
        <f t="shared" si="56"/>
        <v>-0.67234042553191486</v>
      </c>
      <c r="M115" s="159" t="s">
        <v>547</v>
      </c>
      <c r="N115" s="156">
        <v>43522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25</v>
      </c>
      <c r="B116" s="146">
        <v>42067</v>
      </c>
      <c r="C116" s="146"/>
      <c r="D116" s="147" t="s">
        <v>604</v>
      </c>
      <c r="E116" s="148" t="s">
        <v>565</v>
      </c>
      <c r="F116" s="149">
        <v>185</v>
      </c>
      <c r="G116" s="148"/>
      <c r="H116" s="148">
        <v>224</v>
      </c>
      <c r="I116" s="150" t="s">
        <v>605</v>
      </c>
      <c r="J116" s="151" t="s">
        <v>567</v>
      </c>
      <c r="K116" s="152">
        <f t="shared" si="55"/>
        <v>39</v>
      </c>
      <c r="L116" s="153">
        <f t="shared" si="56"/>
        <v>0.21081081081081082</v>
      </c>
      <c r="M116" s="148" t="s">
        <v>535</v>
      </c>
      <c r="N116" s="154">
        <v>42647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5">
        <v>26</v>
      </c>
      <c r="B117" s="156">
        <v>42090</v>
      </c>
      <c r="C117" s="156"/>
      <c r="D117" s="164" t="s">
        <v>606</v>
      </c>
      <c r="E117" s="159" t="s">
        <v>565</v>
      </c>
      <c r="F117" s="159">
        <v>49.5</v>
      </c>
      <c r="G117" s="160"/>
      <c r="H117" s="160">
        <v>15.85</v>
      </c>
      <c r="I117" s="160">
        <v>67</v>
      </c>
      <c r="J117" s="161" t="s">
        <v>607</v>
      </c>
      <c r="K117" s="160">
        <f t="shared" si="55"/>
        <v>-33.65</v>
      </c>
      <c r="L117" s="165">
        <f t="shared" si="56"/>
        <v>-0.67979797979797973</v>
      </c>
      <c r="M117" s="159" t="s">
        <v>547</v>
      </c>
      <c r="N117" s="166">
        <v>43627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27</v>
      </c>
      <c r="B118" s="146">
        <v>42093</v>
      </c>
      <c r="C118" s="146"/>
      <c r="D118" s="147" t="s">
        <v>608</v>
      </c>
      <c r="E118" s="148" t="s">
        <v>565</v>
      </c>
      <c r="F118" s="149">
        <v>183.5</v>
      </c>
      <c r="G118" s="148"/>
      <c r="H118" s="148">
        <v>219</v>
      </c>
      <c r="I118" s="150">
        <v>218</v>
      </c>
      <c r="J118" s="151" t="s">
        <v>609</v>
      </c>
      <c r="K118" s="152">
        <f t="shared" si="55"/>
        <v>35.5</v>
      </c>
      <c r="L118" s="153">
        <f t="shared" si="56"/>
        <v>0.19346049046321526</v>
      </c>
      <c r="M118" s="148" t="s">
        <v>535</v>
      </c>
      <c r="N118" s="154">
        <v>42103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28</v>
      </c>
      <c r="B119" s="146">
        <v>42114</v>
      </c>
      <c r="C119" s="146"/>
      <c r="D119" s="147" t="s">
        <v>610</v>
      </c>
      <c r="E119" s="148" t="s">
        <v>565</v>
      </c>
      <c r="F119" s="149">
        <f>(227+237)/2</f>
        <v>232</v>
      </c>
      <c r="G119" s="148"/>
      <c r="H119" s="148">
        <v>298</v>
      </c>
      <c r="I119" s="150">
        <v>298</v>
      </c>
      <c r="J119" s="151" t="s">
        <v>567</v>
      </c>
      <c r="K119" s="152">
        <f t="shared" si="55"/>
        <v>66</v>
      </c>
      <c r="L119" s="153">
        <f t="shared" si="56"/>
        <v>0.28448275862068967</v>
      </c>
      <c r="M119" s="148" t="s">
        <v>535</v>
      </c>
      <c r="N119" s="154">
        <v>42823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29</v>
      </c>
      <c r="B120" s="146">
        <v>42128</v>
      </c>
      <c r="C120" s="146"/>
      <c r="D120" s="147" t="s">
        <v>611</v>
      </c>
      <c r="E120" s="148" t="s">
        <v>537</v>
      </c>
      <c r="F120" s="149">
        <v>385</v>
      </c>
      <c r="G120" s="148"/>
      <c r="H120" s="148">
        <f>212.5+331</f>
        <v>543.5</v>
      </c>
      <c r="I120" s="150">
        <v>510</v>
      </c>
      <c r="J120" s="151" t="s">
        <v>612</v>
      </c>
      <c r="K120" s="152">
        <f t="shared" si="55"/>
        <v>158.5</v>
      </c>
      <c r="L120" s="153">
        <f t="shared" si="56"/>
        <v>0.41168831168831171</v>
      </c>
      <c r="M120" s="148" t="s">
        <v>535</v>
      </c>
      <c r="N120" s="154">
        <v>42235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30</v>
      </c>
      <c r="B121" s="146">
        <v>42128</v>
      </c>
      <c r="C121" s="146"/>
      <c r="D121" s="147" t="s">
        <v>613</v>
      </c>
      <c r="E121" s="148" t="s">
        <v>537</v>
      </c>
      <c r="F121" s="149">
        <v>115.5</v>
      </c>
      <c r="G121" s="148"/>
      <c r="H121" s="148">
        <v>146</v>
      </c>
      <c r="I121" s="150">
        <v>142</v>
      </c>
      <c r="J121" s="151" t="s">
        <v>614</v>
      </c>
      <c r="K121" s="152">
        <f t="shared" si="55"/>
        <v>30.5</v>
      </c>
      <c r="L121" s="153">
        <f t="shared" si="56"/>
        <v>0.26406926406926406</v>
      </c>
      <c r="M121" s="148" t="s">
        <v>535</v>
      </c>
      <c r="N121" s="154">
        <v>42202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31</v>
      </c>
      <c r="B122" s="146">
        <v>42151</v>
      </c>
      <c r="C122" s="146"/>
      <c r="D122" s="147" t="s">
        <v>615</v>
      </c>
      <c r="E122" s="148" t="s">
        <v>537</v>
      </c>
      <c r="F122" s="149">
        <v>237.5</v>
      </c>
      <c r="G122" s="148"/>
      <c r="H122" s="148">
        <v>279.5</v>
      </c>
      <c r="I122" s="150">
        <v>278</v>
      </c>
      <c r="J122" s="151" t="s">
        <v>567</v>
      </c>
      <c r="K122" s="152">
        <f t="shared" si="55"/>
        <v>42</v>
      </c>
      <c r="L122" s="153">
        <f t="shared" si="56"/>
        <v>0.17684210526315788</v>
      </c>
      <c r="M122" s="148" t="s">
        <v>535</v>
      </c>
      <c r="N122" s="154">
        <v>42222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32</v>
      </c>
      <c r="B123" s="146">
        <v>42174</v>
      </c>
      <c r="C123" s="146"/>
      <c r="D123" s="147" t="s">
        <v>586</v>
      </c>
      <c r="E123" s="148" t="s">
        <v>565</v>
      </c>
      <c r="F123" s="149">
        <v>340</v>
      </c>
      <c r="G123" s="148"/>
      <c r="H123" s="148">
        <v>448</v>
      </c>
      <c r="I123" s="150">
        <v>448</v>
      </c>
      <c r="J123" s="151" t="s">
        <v>567</v>
      </c>
      <c r="K123" s="152">
        <f t="shared" si="55"/>
        <v>108</v>
      </c>
      <c r="L123" s="153">
        <f t="shared" si="56"/>
        <v>0.31764705882352939</v>
      </c>
      <c r="M123" s="148" t="s">
        <v>535</v>
      </c>
      <c r="N123" s="154">
        <v>43018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33</v>
      </c>
      <c r="B124" s="146">
        <v>42191</v>
      </c>
      <c r="C124" s="146"/>
      <c r="D124" s="147" t="s">
        <v>616</v>
      </c>
      <c r="E124" s="148" t="s">
        <v>565</v>
      </c>
      <c r="F124" s="149">
        <v>390</v>
      </c>
      <c r="G124" s="148"/>
      <c r="H124" s="148">
        <v>460</v>
      </c>
      <c r="I124" s="150">
        <v>460</v>
      </c>
      <c r="J124" s="151" t="s">
        <v>567</v>
      </c>
      <c r="K124" s="152">
        <f t="shared" ref="K124:K144" si="57">H124-F124</f>
        <v>70</v>
      </c>
      <c r="L124" s="153">
        <f t="shared" ref="L124:L144" si="58">K124/F124</f>
        <v>0.17948717948717949</v>
      </c>
      <c r="M124" s="148" t="s">
        <v>535</v>
      </c>
      <c r="N124" s="154">
        <v>42478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34</v>
      </c>
      <c r="B125" s="156">
        <v>42195</v>
      </c>
      <c r="C125" s="156"/>
      <c r="D125" s="157" t="s">
        <v>617</v>
      </c>
      <c r="E125" s="158" t="s">
        <v>565</v>
      </c>
      <c r="F125" s="159">
        <v>122.5</v>
      </c>
      <c r="G125" s="159"/>
      <c r="H125" s="160">
        <v>61</v>
      </c>
      <c r="I125" s="160">
        <v>172</v>
      </c>
      <c r="J125" s="161" t="s">
        <v>618</v>
      </c>
      <c r="K125" s="162">
        <f t="shared" si="57"/>
        <v>-61.5</v>
      </c>
      <c r="L125" s="163">
        <f t="shared" si="58"/>
        <v>-0.50204081632653064</v>
      </c>
      <c r="M125" s="159" t="s">
        <v>547</v>
      </c>
      <c r="N125" s="156">
        <v>43333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35</v>
      </c>
      <c r="B126" s="146">
        <v>42219</v>
      </c>
      <c r="C126" s="146"/>
      <c r="D126" s="147" t="s">
        <v>619</v>
      </c>
      <c r="E126" s="148" t="s">
        <v>565</v>
      </c>
      <c r="F126" s="149">
        <v>297.5</v>
      </c>
      <c r="G126" s="148"/>
      <c r="H126" s="148">
        <v>350</v>
      </c>
      <c r="I126" s="150">
        <v>360</v>
      </c>
      <c r="J126" s="151" t="s">
        <v>620</v>
      </c>
      <c r="K126" s="152">
        <f t="shared" si="57"/>
        <v>52.5</v>
      </c>
      <c r="L126" s="153">
        <f t="shared" si="58"/>
        <v>0.17647058823529413</v>
      </c>
      <c r="M126" s="148" t="s">
        <v>535</v>
      </c>
      <c r="N126" s="154">
        <v>42232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36</v>
      </c>
      <c r="B127" s="146">
        <v>42219</v>
      </c>
      <c r="C127" s="146"/>
      <c r="D127" s="147" t="s">
        <v>621</v>
      </c>
      <c r="E127" s="148" t="s">
        <v>565</v>
      </c>
      <c r="F127" s="149">
        <v>115.5</v>
      </c>
      <c r="G127" s="148"/>
      <c r="H127" s="148">
        <v>149</v>
      </c>
      <c r="I127" s="150">
        <v>140</v>
      </c>
      <c r="J127" s="151" t="s">
        <v>622</v>
      </c>
      <c r="K127" s="152">
        <f t="shared" si="57"/>
        <v>33.5</v>
      </c>
      <c r="L127" s="153">
        <f t="shared" si="58"/>
        <v>0.29004329004329005</v>
      </c>
      <c r="M127" s="148" t="s">
        <v>535</v>
      </c>
      <c r="N127" s="154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37</v>
      </c>
      <c r="B128" s="146">
        <v>42251</v>
      </c>
      <c r="C128" s="146"/>
      <c r="D128" s="147" t="s">
        <v>615</v>
      </c>
      <c r="E128" s="148" t="s">
        <v>565</v>
      </c>
      <c r="F128" s="149">
        <v>226</v>
      </c>
      <c r="G128" s="148"/>
      <c r="H128" s="148">
        <v>292</v>
      </c>
      <c r="I128" s="150">
        <v>292</v>
      </c>
      <c r="J128" s="151" t="s">
        <v>623</v>
      </c>
      <c r="K128" s="152">
        <f t="shared" si="57"/>
        <v>66</v>
      </c>
      <c r="L128" s="153">
        <f t="shared" si="58"/>
        <v>0.29203539823008851</v>
      </c>
      <c r="M128" s="148" t="s">
        <v>535</v>
      </c>
      <c r="N128" s="154">
        <v>42286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38</v>
      </c>
      <c r="B129" s="146">
        <v>42254</v>
      </c>
      <c r="C129" s="146"/>
      <c r="D129" s="147" t="s">
        <v>610</v>
      </c>
      <c r="E129" s="148" t="s">
        <v>565</v>
      </c>
      <c r="F129" s="149">
        <v>232.5</v>
      </c>
      <c r="G129" s="148"/>
      <c r="H129" s="148">
        <v>312.5</v>
      </c>
      <c r="I129" s="150">
        <v>310</v>
      </c>
      <c r="J129" s="151" t="s">
        <v>567</v>
      </c>
      <c r="K129" s="152">
        <f t="shared" si="57"/>
        <v>80</v>
      </c>
      <c r="L129" s="153">
        <f t="shared" si="58"/>
        <v>0.34408602150537637</v>
      </c>
      <c r="M129" s="148" t="s">
        <v>535</v>
      </c>
      <c r="N129" s="154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39</v>
      </c>
      <c r="B130" s="146">
        <v>42268</v>
      </c>
      <c r="C130" s="146"/>
      <c r="D130" s="147" t="s">
        <v>624</v>
      </c>
      <c r="E130" s="148" t="s">
        <v>565</v>
      </c>
      <c r="F130" s="149">
        <v>196.5</v>
      </c>
      <c r="G130" s="148"/>
      <c r="H130" s="148">
        <v>238</v>
      </c>
      <c r="I130" s="150">
        <v>238</v>
      </c>
      <c r="J130" s="151" t="s">
        <v>623</v>
      </c>
      <c r="K130" s="152">
        <f t="shared" si="57"/>
        <v>41.5</v>
      </c>
      <c r="L130" s="153">
        <f t="shared" si="58"/>
        <v>0.21119592875318066</v>
      </c>
      <c r="M130" s="148" t="s">
        <v>535</v>
      </c>
      <c r="N130" s="154">
        <v>42291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40</v>
      </c>
      <c r="B131" s="146">
        <v>42271</v>
      </c>
      <c r="C131" s="146"/>
      <c r="D131" s="147" t="s">
        <v>564</v>
      </c>
      <c r="E131" s="148" t="s">
        <v>565</v>
      </c>
      <c r="F131" s="149">
        <v>65</v>
      </c>
      <c r="G131" s="148"/>
      <c r="H131" s="148">
        <v>82</v>
      </c>
      <c r="I131" s="150">
        <v>82</v>
      </c>
      <c r="J131" s="151" t="s">
        <v>623</v>
      </c>
      <c r="K131" s="152">
        <f t="shared" si="57"/>
        <v>17</v>
      </c>
      <c r="L131" s="153">
        <f t="shared" si="58"/>
        <v>0.26153846153846155</v>
      </c>
      <c r="M131" s="148" t="s">
        <v>535</v>
      </c>
      <c r="N131" s="154">
        <v>42578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41</v>
      </c>
      <c r="B132" s="146">
        <v>42291</v>
      </c>
      <c r="C132" s="146"/>
      <c r="D132" s="147" t="s">
        <v>625</v>
      </c>
      <c r="E132" s="148" t="s">
        <v>565</v>
      </c>
      <c r="F132" s="149">
        <v>144</v>
      </c>
      <c r="G132" s="148"/>
      <c r="H132" s="148">
        <v>182.5</v>
      </c>
      <c r="I132" s="150">
        <v>181</v>
      </c>
      <c r="J132" s="151" t="s">
        <v>623</v>
      </c>
      <c r="K132" s="152">
        <f t="shared" si="57"/>
        <v>38.5</v>
      </c>
      <c r="L132" s="153">
        <f t="shared" si="58"/>
        <v>0.2673611111111111</v>
      </c>
      <c r="M132" s="148" t="s">
        <v>535</v>
      </c>
      <c r="N132" s="154">
        <v>42817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42</v>
      </c>
      <c r="B133" s="146">
        <v>42291</v>
      </c>
      <c r="C133" s="146"/>
      <c r="D133" s="147" t="s">
        <v>626</v>
      </c>
      <c r="E133" s="148" t="s">
        <v>565</v>
      </c>
      <c r="F133" s="149">
        <v>264</v>
      </c>
      <c r="G133" s="148"/>
      <c r="H133" s="148">
        <v>311</v>
      </c>
      <c r="I133" s="150">
        <v>311</v>
      </c>
      <c r="J133" s="151" t="s">
        <v>623</v>
      </c>
      <c r="K133" s="152">
        <f t="shared" si="57"/>
        <v>47</v>
      </c>
      <c r="L133" s="153">
        <f t="shared" si="58"/>
        <v>0.17803030303030304</v>
      </c>
      <c r="M133" s="148" t="s">
        <v>535</v>
      </c>
      <c r="N133" s="154">
        <v>42604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43</v>
      </c>
      <c r="B134" s="146">
        <v>42318</v>
      </c>
      <c r="C134" s="146"/>
      <c r="D134" s="147" t="s">
        <v>627</v>
      </c>
      <c r="E134" s="148" t="s">
        <v>537</v>
      </c>
      <c r="F134" s="149">
        <v>549.5</v>
      </c>
      <c r="G134" s="148"/>
      <c r="H134" s="148">
        <v>630</v>
      </c>
      <c r="I134" s="150">
        <v>630</v>
      </c>
      <c r="J134" s="151" t="s">
        <v>623</v>
      </c>
      <c r="K134" s="152">
        <f t="shared" si="57"/>
        <v>80.5</v>
      </c>
      <c r="L134" s="153">
        <f t="shared" si="58"/>
        <v>0.1464968152866242</v>
      </c>
      <c r="M134" s="148" t="s">
        <v>535</v>
      </c>
      <c r="N134" s="154">
        <v>42419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44</v>
      </c>
      <c r="B135" s="146">
        <v>42342</v>
      </c>
      <c r="C135" s="146"/>
      <c r="D135" s="147" t="s">
        <v>628</v>
      </c>
      <c r="E135" s="148" t="s">
        <v>565</v>
      </c>
      <c r="F135" s="149">
        <v>1027.5</v>
      </c>
      <c r="G135" s="148"/>
      <c r="H135" s="148">
        <v>1315</v>
      </c>
      <c r="I135" s="150">
        <v>1250</v>
      </c>
      <c r="J135" s="151" t="s">
        <v>623</v>
      </c>
      <c r="K135" s="152">
        <f t="shared" si="57"/>
        <v>287.5</v>
      </c>
      <c r="L135" s="153">
        <f t="shared" si="58"/>
        <v>0.27980535279805352</v>
      </c>
      <c r="M135" s="148" t="s">
        <v>535</v>
      </c>
      <c r="N135" s="154">
        <v>43244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45</v>
      </c>
      <c r="B136" s="146">
        <v>42367</v>
      </c>
      <c r="C136" s="146"/>
      <c r="D136" s="147" t="s">
        <v>629</v>
      </c>
      <c r="E136" s="148" t="s">
        <v>565</v>
      </c>
      <c r="F136" s="149">
        <v>465</v>
      </c>
      <c r="G136" s="148"/>
      <c r="H136" s="148">
        <v>540</v>
      </c>
      <c r="I136" s="150">
        <v>540</v>
      </c>
      <c r="J136" s="151" t="s">
        <v>623</v>
      </c>
      <c r="K136" s="152">
        <f t="shared" si="57"/>
        <v>75</v>
      </c>
      <c r="L136" s="153">
        <f t="shared" si="58"/>
        <v>0.16129032258064516</v>
      </c>
      <c r="M136" s="148" t="s">
        <v>535</v>
      </c>
      <c r="N136" s="154">
        <v>42530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46</v>
      </c>
      <c r="B137" s="146">
        <v>42380</v>
      </c>
      <c r="C137" s="146"/>
      <c r="D137" s="147" t="s">
        <v>365</v>
      </c>
      <c r="E137" s="148" t="s">
        <v>537</v>
      </c>
      <c r="F137" s="149">
        <v>81</v>
      </c>
      <c r="G137" s="148"/>
      <c r="H137" s="148">
        <v>110</v>
      </c>
      <c r="I137" s="150">
        <v>110</v>
      </c>
      <c r="J137" s="151" t="s">
        <v>623</v>
      </c>
      <c r="K137" s="152">
        <f t="shared" si="57"/>
        <v>29</v>
      </c>
      <c r="L137" s="153">
        <f t="shared" si="58"/>
        <v>0.35802469135802467</v>
      </c>
      <c r="M137" s="148" t="s">
        <v>535</v>
      </c>
      <c r="N137" s="154">
        <v>42745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47</v>
      </c>
      <c r="B138" s="146">
        <v>42382</v>
      </c>
      <c r="C138" s="146"/>
      <c r="D138" s="147" t="s">
        <v>630</v>
      </c>
      <c r="E138" s="148" t="s">
        <v>537</v>
      </c>
      <c r="F138" s="149">
        <v>417.5</v>
      </c>
      <c r="G138" s="148"/>
      <c r="H138" s="148">
        <v>547</v>
      </c>
      <c r="I138" s="150">
        <v>535</v>
      </c>
      <c r="J138" s="151" t="s">
        <v>623</v>
      </c>
      <c r="K138" s="152">
        <f t="shared" si="57"/>
        <v>129.5</v>
      </c>
      <c r="L138" s="153">
        <f t="shared" si="58"/>
        <v>0.31017964071856285</v>
      </c>
      <c r="M138" s="148" t="s">
        <v>535</v>
      </c>
      <c r="N138" s="154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48</v>
      </c>
      <c r="B139" s="146">
        <v>42408</v>
      </c>
      <c r="C139" s="146"/>
      <c r="D139" s="147" t="s">
        <v>631</v>
      </c>
      <c r="E139" s="148" t="s">
        <v>565</v>
      </c>
      <c r="F139" s="149">
        <v>650</v>
      </c>
      <c r="G139" s="148"/>
      <c r="H139" s="148">
        <v>800</v>
      </c>
      <c r="I139" s="150">
        <v>800</v>
      </c>
      <c r="J139" s="151" t="s">
        <v>623</v>
      </c>
      <c r="K139" s="152">
        <f t="shared" si="57"/>
        <v>150</v>
      </c>
      <c r="L139" s="153">
        <f t="shared" si="58"/>
        <v>0.23076923076923078</v>
      </c>
      <c r="M139" s="148" t="s">
        <v>535</v>
      </c>
      <c r="N139" s="154">
        <v>43154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49</v>
      </c>
      <c r="B140" s="146">
        <v>42433</v>
      </c>
      <c r="C140" s="146"/>
      <c r="D140" s="147" t="s">
        <v>206</v>
      </c>
      <c r="E140" s="148" t="s">
        <v>565</v>
      </c>
      <c r="F140" s="149">
        <v>437.5</v>
      </c>
      <c r="G140" s="148"/>
      <c r="H140" s="148">
        <v>504.5</v>
      </c>
      <c r="I140" s="150">
        <v>522</v>
      </c>
      <c r="J140" s="151" t="s">
        <v>632</v>
      </c>
      <c r="K140" s="152">
        <f t="shared" si="57"/>
        <v>67</v>
      </c>
      <c r="L140" s="153">
        <f t="shared" si="58"/>
        <v>0.15314285714285714</v>
      </c>
      <c r="M140" s="148" t="s">
        <v>535</v>
      </c>
      <c r="N140" s="154">
        <v>42480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50</v>
      </c>
      <c r="B141" s="146">
        <v>42438</v>
      </c>
      <c r="C141" s="146"/>
      <c r="D141" s="147" t="s">
        <v>633</v>
      </c>
      <c r="E141" s="148" t="s">
        <v>565</v>
      </c>
      <c r="F141" s="149">
        <v>189.5</v>
      </c>
      <c r="G141" s="148"/>
      <c r="H141" s="148">
        <v>218</v>
      </c>
      <c r="I141" s="150">
        <v>218</v>
      </c>
      <c r="J141" s="151" t="s">
        <v>623</v>
      </c>
      <c r="K141" s="152">
        <f t="shared" si="57"/>
        <v>28.5</v>
      </c>
      <c r="L141" s="153">
        <f t="shared" si="58"/>
        <v>0.15039577836411611</v>
      </c>
      <c r="M141" s="148" t="s">
        <v>535</v>
      </c>
      <c r="N141" s="154">
        <v>43034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51</v>
      </c>
      <c r="B142" s="156">
        <v>42471</v>
      </c>
      <c r="C142" s="156"/>
      <c r="D142" s="164" t="s">
        <v>634</v>
      </c>
      <c r="E142" s="159" t="s">
        <v>565</v>
      </c>
      <c r="F142" s="159">
        <v>36.5</v>
      </c>
      <c r="G142" s="160"/>
      <c r="H142" s="160">
        <v>15.85</v>
      </c>
      <c r="I142" s="160">
        <v>60</v>
      </c>
      <c r="J142" s="161" t="s">
        <v>635</v>
      </c>
      <c r="K142" s="162">
        <f t="shared" si="57"/>
        <v>-20.65</v>
      </c>
      <c r="L142" s="163">
        <f t="shared" si="58"/>
        <v>-0.5657534246575342</v>
      </c>
      <c r="M142" s="159" t="s">
        <v>547</v>
      </c>
      <c r="N142" s="167">
        <v>43627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52</v>
      </c>
      <c r="B143" s="146">
        <v>42472</v>
      </c>
      <c r="C143" s="146"/>
      <c r="D143" s="147" t="s">
        <v>636</v>
      </c>
      <c r="E143" s="148" t="s">
        <v>565</v>
      </c>
      <c r="F143" s="149">
        <v>93</v>
      </c>
      <c r="G143" s="148"/>
      <c r="H143" s="148">
        <v>149</v>
      </c>
      <c r="I143" s="150">
        <v>140</v>
      </c>
      <c r="J143" s="151" t="s">
        <v>637</v>
      </c>
      <c r="K143" s="152">
        <f t="shared" si="57"/>
        <v>56</v>
      </c>
      <c r="L143" s="153">
        <f t="shared" si="58"/>
        <v>0.60215053763440862</v>
      </c>
      <c r="M143" s="148" t="s">
        <v>535</v>
      </c>
      <c r="N143" s="154">
        <v>42740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53</v>
      </c>
      <c r="B144" s="146">
        <v>42472</v>
      </c>
      <c r="C144" s="146"/>
      <c r="D144" s="147" t="s">
        <v>638</v>
      </c>
      <c r="E144" s="148" t="s">
        <v>565</v>
      </c>
      <c r="F144" s="149">
        <v>130</v>
      </c>
      <c r="G144" s="148"/>
      <c r="H144" s="148">
        <v>150</v>
      </c>
      <c r="I144" s="150" t="s">
        <v>639</v>
      </c>
      <c r="J144" s="151" t="s">
        <v>623</v>
      </c>
      <c r="K144" s="152">
        <f t="shared" si="57"/>
        <v>20</v>
      </c>
      <c r="L144" s="153">
        <f t="shared" si="58"/>
        <v>0.15384615384615385</v>
      </c>
      <c r="M144" s="148" t="s">
        <v>535</v>
      </c>
      <c r="N144" s="154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54</v>
      </c>
      <c r="B145" s="146">
        <v>42473</v>
      </c>
      <c r="C145" s="146"/>
      <c r="D145" s="147" t="s">
        <v>640</v>
      </c>
      <c r="E145" s="148" t="s">
        <v>565</v>
      </c>
      <c r="F145" s="149">
        <v>196</v>
      </c>
      <c r="G145" s="148"/>
      <c r="H145" s="148">
        <v>299</v>
      </c>
      <c r="I145" s="150">
        <v>299</v>
      </c>
      <c r="J145" s="151" t="s">
        <v>623</v>
      </c>
      <c r="K145" s="152">
        <v>103</v>
      </c>
      <c r="L145" s="153">
        <v>0.52551020408163296</v>
      </c>
      <c r="M145" s="148" t="s">
        <v>535</v>
      </c>
      <c r="N145" s="154">
        <v>42620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55</v>
      </c>
      <c r="B146" s="146">
        <v>42473</v>
      </c>
      <c r="C146" s="146"/>
      <c r="D146" s="147" t="s">
        <v>641</v>
      </c>
      <c r="E146" s="148" t="s">
        <v>565</v>
      </c>
      <c r="F146" s="149">
        <v>88</v>
      </c>
      <c r="G146" s="148"/>
      <c r="H146" s="148">
        <v>103</v>
      </c>
      <c r="I146" s="150">
        <v>103</v>
      </c>
      <c r="J146" s="151" t="s">
        <v>623</v>
      </c>
      <c r="K146" s="152">
        <v>15</v>
      </c>
      <c r="L146" s="153">
        <v>0.170454545454545</v>
      </c>
      <c r="M146" s="148" t="s">
        <v>535</v>
      </c>
      <c r="N146" s="154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56</v>
      </c>
      <c r="B147" s="146">
        <v>42492</v>
      </c>
      <c r="C147" s="146"/>
      <c r="D147" s="147" t="s">
        <v>642</v>
      </c>
      <c r="E147" s="148" t="s">
        <v>565</v>
      </c>
      <c r="F147" s="149">
        <v>127.5</v>
      </c>
      <c r="G147" s="148"/>
      <c r="H147" s="148">
        <v>148</v>
      </c>
      <c r="I147" s="150" t="s">
        <v>643</v>
      </c>
      <c r="J147" s="151" t="s">
        <v>623</v>
      </c>
      <c r="K147" s="152">
        <f>H147-F147</f>
        <v>20.5</v>
      </c>
      <c r="L147" s="153">
        <f>K147/F147</f>
        <v>0.16078431372549021</v>
      </c>
      <c r="M147" s="148" t="s">
        <v>535</v>
      </c>
      <c r="N147" s="154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57</v>
      </c>
      <c r="B148" s="146">
        <v>42493</v>
      </c>
      <c r="C148" s="146"/>
      <c r="D148" s="147" t="s">
        <v>644</v>
      </c>
      <c r="E148" s="148" t="s">
        <v>565</v>
      </c>
      <c r="F148" s="149">
        <v>675</v>
      </c>
      <c r="G148" s="148"/>
      <c r="H148" s="148">
        <v>815</v>
      </c>
      <c r="I148" s="150" t="s">
        <v>645</v>
      </c>
      <c r="J148" s="151" t="s">
        <v>623</v>
      </c>
      <c r="K148" s="152">
        <f>H148-F148</f>
        <v>140</v>
      </c>
      <c r="L148" s="153">
        <f>K148/F148</f>
        <v>0.2074074074074074</v>
      </c>
      <c r="M148" s="148" t="s">
        <v>535</v>
      </c>
      <c r="N148" s="154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58</v>
      </c>
      <c r="B149" s="156">
        <v>42522</v>
      </c>
      <c r="C149" s="156"/>
      <c r="D149" s="157" t="s">
        <v>646</v>
      </c>
      <c r="E149" s="158" t="s">
        <v>565</v>
      </c>
      <c r="F149" s="159">
        <v>500</v>
      </c>
      <c r="G149" s="159"/>
      <c r="H149" s="160">
        <v>232.5</v>
      </c>
      <c r="I149" s="160" t="s">
        <v>647</v>
      </c>
      <c r="J149" s="161" t="s">
        <v>648</v>
      </c>
      <c r="K149" s="162">
        <f>H149-F149</f>
        <v>-267.5</v>
      </c>
      <c r="L149" s="163">
        <f>K149/F149</f>
        <v>-0.53500000000000003</v>
      </c>
      <c r="M149" s="159" t="s">
        <v>547</v>
      </c>
      <c r="N149" s="156">
        <v>43735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59</v>
      </c>
      <c r="B150" s="146">
        <v>42527</v>
      </c>
      <c r="C150" s="146"/>
      <c r="D150" s="147" t="s">
        <v>493</v>
      </c>
      <c r="E150" s="148" t="s">
        <v>565</v>
      </c>
      <c r="F150" s="149">
        <v>110</v>
      </c>
      <c r="G150" s="148"/>
      <c r="H150" s="148">
        <v>126.5</v>
      </c>
      <c r="I150" s="150">
        <v>125</v>
      </c>
      <c r="J150" s="151" t="s">
        <v>574</v>
      </c>
      <c r="K150" s="152">
        <f>H150-F150</f>
        <v>16.5</v>
      </c>
      <c r="L150" s="153">
        <f>K150/F150</f>
        <v>0.15</v>
      </c>
      <c r="M150" s="148" t="s">
        <v>535</v>
      </c>
      <c r="N150" s="154">
        <v>42552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60</v>
      </c>
      <c r="B151" s="146">
        <v>42538</v>
      </c>
      <c r="C151" s="146"/>
      <c r="D151" s="147" t="s">
        <v>649</v>
      </c>
      <c r="E151" s="148" t="s">
        <v>565</v>
      </c>
      <c r="F151" s="149">
        <v>44</v>
      </c>
      <c r="G151" s="148"/>
      <c r="H151" s="148">
        <v>69.5</v>
      </c>
      <c r="I151" s="150">
        <v>69.5</v>
      </c>
      <c r="J151" s="151" t="s">
        <v>650</v>
      </c>
      <c r="K151" s="152">
        <f>H151-F151</f>
        <v>25.5</v>
      </c>
      <c r="L151" s="153">
        <f>K151/F151</f>
        <v>0.57954545454545459</v>
      </c>
      <c r="M151" s="148" t="s">
        <v>535</v>
      </c>
      <c r="N151" s="154">
        <v>42977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61</v>
      </c>
      <c r="B152" s="146">
        <v>42549</v>
      </c>
      <c r="C152" s="146"/>
      <c r="D152" s="147" t="s">
        <v>651</v>
      </c>
      <c r="E152" s="148" t="s">
        <v>565</v>
      </c>
      <c r="F152" s="149">
        <v>262.5</v>
      </c>
      <c r="G152" s="148"/>
      <c r="H152" s="148">
        <v>340</v>
      </c>
      <c r="I152" s="150">
        <v>333</v>
      </c>
      <c r="J152" s="151" t="s">
        <v>652</v>
      </c>
      <c r="K152" s="152">
        <v>77.5</v>
      </c>
      <c r="L152" s="153">
        <v>0.29523809523809502</v>
      </c>
      <c r="M152" s="148" t="s">
        <v>535</v>
      </c>
      <c r="N152" s="154">
        <v>43017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62</v>
      </c>
      <c r="B153" s="146">
        <v>42549</v>
      </c>
      <c r="C153" s="146"/>
      <c r="D153" s="147" t="s">
        <v>653</v>
      </c>
      <c r="E153" s="148" t="s">
        <v>565</v>
      </c>
      <c r="F153" s="149">
        <v>840</v>
      </c>
      <c r="G153" s="148"/>
      <c r="H153" s="148">
        <v>1230</v>
      </c>
      <c r="I153" s="150">
        <v>1230</v>
      </c>
      <c r="J153" s="151" t="s">
        <v>623</v>
      </c>
      <c r="K153" s="152">
        <v>390</v>
      </c>
      <c r="L153" s="153">
        <v>0.46428571428571402</v>
      </c>
      <c r="M153" s="148" t="s">
        <v>535</v>
      </c>
      <c r="N153" s="154">
        <v>42649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8">
        <v>63</v>
      </c>
      <c r="B154" s="169">
        <v>42556</v>
      </c>
      <c r="C154" s="169"/>
      <c r="D154" s="170" t="s">
        <v>654</v>
      </c>
      <c r="E154" s="171" t="s">
        <v>565</v>
      </c>
      <c r="F154" s="171">
        <v>395</v>
      </c>
      <c r="G154" s="172"/>
      <c r="H154" s="172">
        <f>(468.5+342.5)/2</f>
        <v>405.5</v>
      </c>
      <c r="I154" s="172">
        <v>510</v>
      </c>
      <c r="J154" s="173" t="s">
        <v>655</v>
      </c>
      <c r="K154" s="174">
        <f t="shared" ref="K154:K160" si="59">H154-F154</f>
        <v>10.5</v>
      </c>
      <c r="L154" s="175">
        <f t="shared" ref="L154:L160" si="60">K154/F154</f>
        <v>2.6582278481012658E-2</v>
      </c>
      <c r="M154" s="171" t="s">
        <v>656</v>
      </c>
      <c r="N154" s="169">
        <v>43606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64</v>
      </c>
      <c r="B155" s="156">
        <v>42584</v>
      </c>
      <c r="C155" s="156"/>
      <c r="D155" s="157" t="s">
        <v>657</v>
      </c>
      <c r="E155" s="158" t="s">
        <v>537</v>
      </c>
      <c r="F155" s="159">
        <f>169.5-12.8</f>
        <v>156.69999999999999</v>
      </c>
      <c r="G155" s="159"/>
      <c r="H155" s="160">
        <v>77</v>
      </c>
      <c r="I155" s="160" t="s">
        <v>658</v>
      </c>
      <c r="J155" s="161" t="s">
        <v>659</v>
      </c>
      <c r="K155" s="162">
        <f t="shared" si="59"/>
        <v>-79.699999999999989</v>
      </c>
      <c r="L155" s="163">
        <f t="shared" si="60"/>
        <v>-0.50861518825781749</v>
      </c>
      <c r="M155" s="159" t="s">
        <v>547</v>
      </c>
      <c r="N155" s="156">
        <v>43522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65</v>
      </c>
      <c r="B156" s="156">
        <v>42586</v>
      </c>
      <c r="C156" s="156"/>
      <c r="D156" s="157" t="s">
        <v>660</v>
      </c>
      <c r="E156" s="158" t="s">
        <v>565</v>
      </c>
      <c r="F156" s="159">
        <v>400</v>
      </c>
      <c r="G156" s="159"/>
      <c r="H156" s="160">
        <v>305</v>
      </c>
      <c r="I156" s="160">
        <v>475</v>
      </c>
      <c r="J156" s="161" t="s">
        <v>661</v>
      </c>
      <c r="K156" s="162">
        <f t="shared" si="59"/>
        <v>-95</v>
      </c>
      <c r="L156" s="163">
        <f t="shared" si="60"/>
        <v>-0.23749999999999999</v>
      </c>
      <c r="M156" s="159" t="s">
        <v>547</v>
      </c>
      <c r="N156" s="156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66</v>
      </c>
      <c r="B157" s="146">
        <v>42593</v>
      </c>
      <c r="C157" s="146"/>
      <c r="D157" s="147" t="s">
        <v>662</v>
      </c>
      <c r="E157" s="148" t="s">
        <v>565</v>
      </c>
      <c r="F157" s="149">
        <v>86.5</v>
      </c>
      <c r="G157" s="148"/>
      <c r="H157" s="148">
        <v>130</v>
      </c>
      <c r="I157" s="150">
        <v>130</v>
      </c>
      <c r="J157" s="151" t="s">
        <v>663</v>
      </c>
      <c r="K157" s="152">
        <f t="shared" si="59"/>
        <v>43.5</v>
      </c>
      <c r="L157" s="153">
        <f t="shared" si="60"/>
        <v>0.50289017341040465</v>
      </c>
      <c r="M157" s="148" t="s">
        <v>535</v>
      </c>
      <c r="N157" s="154">
        <v>43091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67</v>
      </c>
      <c r="B158" s="156">
        <v>42600</v>
      </c>
      <c r="C158" s="156"/>
      <c r="D158" s="157" t="s">
        <v>109</v>
      </c>
      <c r="E158" s="158" t="s">
        <v>565</v>
      </c>
      <c r="F158" s="159">
        <v>133.5</v>
      </c>
      <c r="G158" s="159"/>
      <c r="H158" s="160">
        <v>126.5</v>
      </c>
      <c r="I158" s="160">
        <v>178</v>
      </c>
      <c r="J158" s="161" t="s">
        <v>664</v>
      </c>
      <c r="K158" s="162">
        <f t="shared" si="59"/>
        <v>-7</v>
      </c>
      <c r="L158" s="163">
        <f t="shared" si="60"/>
        <v>-5.2434456928838954E-2</v>
      </c>
      <c r="M158" s="159" t="s">
        <v>547</v>
      </c>
      <c r="N158" s="156">
        <v>42615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68</v>
      </c>
      <c r="B159" s="146">
        <v>42613</v>
      </c>
      <c r="C159" s="146"/>
      <c r="D159" s="147" t="s">
        <v>665</v>
      </c>
      <c r="E159" s="148" t="s">
        <v>565</v>
      </c>
      <c r="F159" s="149">
        <v>560</v>
      </c>
      <c r="G159" s="148"/>
      <c r="H159" s="148">
        <v>725</v>
      </c>
      <c r="I159" s="150">
        <v>725</v>
      </c>
      <c r="J159" s="151" t="s">
        <v>567</v>
      </c>
      <c r="K159" s="152">
        <f t="shared" si="59"/>
        <v>165</v>
      </c>
      <c r="L159" s="153">
        <f t="shared" si="60"/>
        <v>0.29464285714285715</v>
      </c>
      <c r="M159" s="148" t="s">
        <v>535</v>
      </c>
      <c r="N159" s="154">
        <v>42456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69</v>
      </c>
      <c r="B160" s="146">
        <v>42614</v>
      </c>
      <c r="C160" s="146"/>
      <c r="D160" s="147" t="s">
        <v>666</v>
      </c>
      <c r="E160" s="148" t="s">
        <v>565</v>
      </c>
      <c r="F160" s="149">
        <v>160.5</v>
      </c>
      <c r="G160" s="148"/>
      <c r="H160" s="148">
        <v>210</v>
      </c>
      <c r="I160" s="150">
        <v>210</v>
      </c>
      <c r="J160" s="151" t="s">
        <v>567</v>
      </c>
      <c r="K160" s="152">
        <f t="shared" si="59"/>
        <v>49.5</v>
      </c>
      <c r="L160" s="153">
        <f t="shared" si="60"/>
        <v>0.30841121495327101</v>
      </c>
      <c r="M160" s="148" t="s">
        <v>535</v>
      </c>
      <c r="N160" s="154">
        <v>42871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70</v>
      </c>
      <c r="B161" s="146">
        <v>42646</v>
      </c>
      <c r="C161" s="146"/>
      <c r="D161" s="147" t="s">
        <v>378</v>
      </c>
      <c r="E161" s="148" t="s">
        <v>565</v>
      </c>
      <c r="F161" s="149">
        <v>430</v>
      </c>
      <c r="G161" s="148"/>
      <c r="H161" s="148">
        <v>596</v>
      </c>
      <c r="I161" s="150">
        <v>575</v>
      </c>
      <c r="J161" s="151" t="s">
        <v>667</v>
      </c>
      <c r="K161" s="152">
        <v>166</v>
      </c>
      <c r="L161" s="153">
        <v>0.38604651162790699</v>
      </c>
      <c r="M161" s="148" t="s">
        <v>535</v>
      </c>
      <c r="N161" s="154">
        <v>42769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71</v>
      </c>
      <c r="B162" s="146">
        <v>42657</v>
      </c>
      <c r="C162" s="146"/>
      <c r="D162" s="147" t="s">
        <v>668</v>
      </c>
      <c r="E162" s="148" t="s">
        <v>565</v>
      </c>
      <c r="F162" s="149">
        <v>280</v>
      </c>
      <c r="G162" s="148"/>
      <c r="H162" s="148">
        <v>345</v>
      </c>
      <c r="I162" s="150">
        <v>345</v>
      </c>
      <c r="J162" s="151" t="s">
        <v>567</v>
      </c>
      <c r="K162" s="152">
        <f t="shared" ref="K162:K167" si="61">H162-F162</f>
        <v>65</v>
      </c>
      <c r="L162" s="153">
        <f>K162/F162</f>
        <v>0.23214285714285715</v>
      </c>
      <c r="M162" s="148" t="s">
        <v>535</v>
      </c>
      <c r="N162" s="154">
        <v>42814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72</v>
      </c>
      <c r="B163" s="146">
        <v>42657</v>
      </c>
      <c r="C163" s="146"/>
      <c r="D163" s="147" t="s">
        <v>669</v>
      </c>
      <c r="E163" s="148" t="s">
        <v>565</v>
      </c>
      <c r="F163" s="149">
        <v>245</v>
      </c>
      <c r="G163" s="148"/>
      <c r="H163" s="148">
        <v>325.5</v>
      </c>
      <c r="I163" s="150">
        <v>330</v>
      </c>
      <c r="J163" s="151" t="s">
        <v>670</v>
      </c>
      <c r="K163" s="152">
        <f t="shared" si="61"/>
        <v>80.5</v>
      </c>
      <c r="L163" s="153">
        <f>K163/F163</f>
        <v>0.32857142857142857</v>
      </c>
      <c r="M163" s="148" t="s">
        <v>535</v>
      </c>
      <c r="N163" s="154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73</v>
      </c>
      <c r="B164" s="146">
        <v>42660</v>
      </c>
      <c r="C164" s="146"/>
      <c r="D164" s="147" t="s">
        <v>334</v>
      </c>
      <c r="E164" s="148" t="s">
        <v>565</v>
      </c>
      <c r="F164" s="149">
        <v>125</v>
      </c>
      <c r="G164" s="148"/>
      <c r="H164" s="148">
        <v>160</v>
      </c>
      <c r="I164" s="150">
        <v>160</v>
      </c>
      <c r="J164" s="151" t="s">
        <v>623</v>
      </c>
      <c r="K164" s="152">
        <f t="shared" si="61"/>
        <v>35</v>
      </c>
      <c r="L164" s="153">
        <v>0.28000000000000003</v>
      </c>
      <c r="M164" s="148" t="s">
        <v>535</v>
      </c>
      <c r="N164" s="154">
        <v>42803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74</v>
      </c>
      <c r="B165" s="146">
        <v>42660</v>
      </c>
      <c r="C165" s="146"/>
      <c r="D165" s="147" t="s">
        <v>433</v>
      </c>
      <c r="E165" s="148" t="s">
        <v>565</v>
      </c>
      <c r="F165" s="149">
        <v>114</v>
      </c>
      <c r="G165" s="148"/>
      <c r="H165" s="148">
        <v>145</v>
      </c>
      <c r="I165" s="150">
        <v>145</v>
      </c>
      <c r="J165" s="151" t="s">
        <v>623</v>
      </c>
      <c r="K165" s="152">
        <f t="shared" si="61"/>
        <v>31</v>
      </c>
      <c r="L165" s="153">
        <f>K165/F165</f>
        <v>0.27192982456140352</v>
      </c>
      <c r="M165" s="148" t="s">
        <v>535</v>
      </c>
      <c r="N165" s="154">
        <v>42859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75</v>
      </c>
      <c r="B166" s="146">
        <v>42660</v>
      </c>
      <c r="C166" s="146"/>
      <c r="D166" s="147" t="s">
        <v>671</v>
      </c>
      <c r="E166" s="148" t="s">
        <v>565</v>
      </c>
      <c r="F166" s="149">
        <v>212</v>
      </c>
      <c r="G166" s="148"/>
      <c r="H166" s="148">
        <v>280</v>
      </c>
      <c r="I166" s="150">
        <v>276</v>
      </c>
      <c r="J166" s="151" t="s">
        <v>672</v>
      </c>
      <c r="K166" s="152">
        <f t="shared" si="61"/>
        <v>68</v>
      </c>
      <c r="L166" s="153">
        <f>K166/F166</f>
        <v>0.32075471698113206</v>
      </c>
      <c r="M166" s="148" t="s">
        <v>535</v>
      </c>
      <c r="N166" s="154">
        <v>42858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76</v>
      </c>
      <c r="B167" s="146">
        <v>42678</v>
      </c>
      <c r="C167" s="146"/>
      <c r="D167" s="147" t="s">
        <v>424</v>
      </c>
      <c r="E167" s="148" t="s">
        <v>565</v>
      </c>
      <c r="F167" s="149">
        <v>155</v>
      </c>
      <c r="G167" s="148"/>
      <c r="H167" s="148">
        <v>210</v>
      </c>
      <c r="I167" s="150">
        <v>210</v>
      </c>
      <c r="J167" s="151" t="s">
        <v>673</v>
      </c>
      <c r="K167" s="152">
        <f t="shared" si="61"/>
        <v>55</v>
      </c>
      <c r="L167" s="153">
        <f>K167/F167</f>
        <v>0.35483870967741937</v>
      </c>
      <c r="M167" s="148" t="s">
        <v>535</v>
      </c>
      <c r="N167" s="154">
        <v>42944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77</v>
      </c>
      <c r="B168" s="156">
        <v>42710</v>
      </c>
      <c r="C168" s="156"/>
      <c r="D168" s="157" t="s">
        <v>674</v>
      </c>
      <c r="E168" s="158" t="s">
        <v>565</v>
      </c>
      <c r="F168" s="159">
        <v>150.5</v>
      </c>
      <c r="G168" s="159"/>
      <c r="H168" s="160">
        <v>72.5</v>
      </c>
      <c r="I168" s="160">
        <v>174</v>
      </c>
      <c r="J168" s="161" t="s">
        <v>675</v>
      </c>
      <c r="K168" s="162">
        <v>-78</v>
      </c>
      <c r="L168" s="163">
        <v>-0.51827242524916906</v>
      </c>
      <c r="M168" s="159" t="s">
        <v>547</v>
      </c>
      <c r="N168" s="156">
        <v>43333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78</v>
      </c>
      <c r="B169" s="146">
        <v>42712</v>
      </c>
      <c r="C169" s="146"/>
      <c r="D169" s="147" t="s">
        <v>676</v>
      </c>
      <c r="E169" s="148" t="s">
        <v>565</v>
      </c>
      <c r="F169" s="149">
        <v>380</v>
      </c>
      <c r="G169" s="148"/>
      <c r="H169" s="148">
        <v>478</v>
      </c>
      <c r="I169" s="150">
        <v>468</v>
      </c>
      <c r="J169" s="151" t="s">
        <v>623</v>
      </c>
      <c r="K169" s="152">
        <f>H169-F169</f>
        <v>98</v>
      </c>
      <c r="L169" s="153">
        <f>K169/F169</f>
        <v>0.25789473684210529</v>
      </c>
      <c r="M169" s="148" t="s">
        <v>535</v>
      </c>
      <c r="N169" s="154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79</v>
      </c>
      <c r="B170" s="146">
        <v>42734</v>
      </c>
      <c r="C170" s="146"/>
      <c r="D170" s="147" t="s">
        <v>108</v>
      </c>
      <c r="E170" s="148" t="s">
        <v>565</v>
      </c>
      <c r="F170" s="149">
        <v>305</v>
      </c>
      <c r="G170" s="148"/>
      <c r="H170" s="148">
        <v>375</v>
      </c>
      <c r="I170" s="150">
        <v>375</v>
      </c>
      <c r="J170" s="151" t="s">
        <v>623</v>
      </c>
      <c r="K170" s="152">
        <f>H170-F170</f>
        <v>70</v>
      </c>
      <c r="L170" s="153">
        <f>K170/F170</f>
        <v>0.22950819672131148</v>
      </c>
      <c r="M170" s="148" t="s">
        <v>535</v>
      </c>
      <c r="N170" s="154">
        <v>42768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80</v>
      </c>
      <c r="B171" s="146">
        <v>42739</v>
      </c>
      <c r="C171" s="146"/>
      <c r="D171" s="147" t="s">
        <v>94</v>
      </c>
      <c r="E171" s="148" t="s">
        <v>565</v>
      </c>
      <c r="F171" s="149">
        <v>99.5</v>
      </c>
      <c r="G171" s="148"/>
      <c r="H171" s="148">
        <v>158</v>
      </c>
      <c r="I171" s="150">
        <v>158</v>
      </c>
      <c r="J171" s="151" t="s">
        <v>623</v>
      </c>
      <c r="K171" s="152">
        <f>H171-F171</f>
        <v>58.5</v>
      </c>
      <c r="L171" s="153">
        <f>K171/F171</f>
        <v>0.5879396984924623</v>
      </c>
      <c r="M171" s="148" t="s">
        <v>535</v>
      </c>
      <c r="N171" s="154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81</v>
      </c>
      <c r="B172" s="146">
        <v>42739</v>
      </c>
      <c r="C172" s="146"/>
      <c r="D172" s="147" t="s">
        <v>94</v>
      </c>
      <c r="E172" s="148" t="s">
        <v>565</v>
      </c>
      <c r="F172" s="149">
        <v>99.5</v>
      </c>
      <c r="G172" s="148"/>
      <c r="H172" s="148">
        <v>158</v>
      </c>
      <c r="I172" s="150">
        <v>158</v>
      </c>
      <c r="J172" s="151" t="s">
        <v>623</v>
      </c>
      <c r="K172" s="152">
        <v>58.5</v>
      </c>
      <c r="L172" s="153">
        <v>0.58793969849246197</v>
      </c>
      <c r="M172" s="148" t="s">
        <v>535</v>
      </c>
      <c r="N172" s="154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82</v>
      </c>
      <c r="B173" s="146">
        <v>42786</v>
      </c>
      <c r="C173" s="146"/>
      <c r="D173" s="147" t="s">
        <v>182</v>
      </c>
      <c r="E173" s="148" t="s">
        <v>565</v>
      </c>
      <c r="F173" s="149">
        <v>140.5</v>
      </c>
      <c r="G173" s="148"/>
      <c r="H173" s="148">
        <v>220</v>
      </c>
      <c r="I173" s="150">
        <v>220</v>
      </c>
      <c r="J173" s="151" t="s">
        <v>623</v>
      </c>
      <c r="K173" s="152">
        <f>H173-F173</f>
        <v>79.5</v>
      </c>
      <c r="L173" s="153">
        <f>K173/F173</f>
        <v>0.5658362989323843</v>
      </c>
      <c r="M173" s="148" t="s">
        <v>535</v>
      </c>
      <c r="N173" s="154">
        <v>42864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83</v>
      </c>
      <c r="B174" s="146">
        <v>42786</v>
      </c>
      <c r="C174" s="146"/>
      <c r="D174" s="147" t="s">
        <v>677</v>
      </c>
      <c r="E174" s="148" t="s">
        <v>565</v>
      </c>
      <c r="F174" s="149">
        <v>202.5</v>
      </c>
      <c r="G174" s="148"/>
      <c r="H174" s="148">
        <v>234</v>
      </c>
      <c r="I174" s="150">
        <v>234</v>
      </c>
      <c r="J174" s="151" t="s">
        <v>623</v>
      </c>
      <c r="K174" s="152">
        <v>31.5</v>
      </c>
      <c r="L174" s="153">
        <v>0.155555555555556</v>
      </c>
      <c r="M174" s="148" t="s">
        <v>535</v>
      </c>
      <c r="N174" s="154">
        <v>42836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84</v>
      </c>
      <c r="B175" s="146">
        <v>42818</v>
      </c>
      <c r="C175" s="146"/>
      <c r="D175" s="147" t="s">
        <v>678</v>
      </c>
      <c r="E175" s="148" t="s">
        <v>565</v>
      </c>
      <c r="F175" s="149">
        <v>300.5</v>
      </c>
      <c r="G175" s="148"/>
      <c r="H175" s="148">
        <v>417.5</v>
      </c>
      <c r="I175" s="150">
        <v>420</v>
      </c>
      <c r="J175" s="151" t="s">
        <v>679</v>
      </c>
      <c r="K175" s="152">
        <f>H175-F175</f>
        <v>117</v>
      </c>
      <c r="L175" s="153">
        <f>K175/F175</f>
        <v>0.38935108153078202</v>
      </c>
      <c r="M175" s="148" t="s">
        <v>535</v>
      </c>
      <c r="N175" s="154">
        <v>43070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85</v>
      </c>
      <c r="B176" s="146">
        <v>42818</v>
      </c>
      <c r="C176" s="146"/>
      <c r="D176" s="147" t="s">
        <v>653</v>
      </c>
      <c r="E176" s="148" t="s">
        <v>565</v>
      </c>
      <c r="F176" s="149">
        <v>850</v>
      </c>
      <c r="G176" s="148"/>
      <c r="H176" s="148">
        <v>1042.5</v>
      </c>
      <c r="I176" s="150">
        <v>1023</v>
      </c>
      <c r="J176" s="151" t="s">
        <v>680</v>
      </c>
      <c r="K176" s="152">
        <v>192.5</v>
      </c>
      <c r="L176" s="153">
        <v>0.22647058823529401</v>
      </c>
      <c r="M176" s="148" t="s">
        <v>535</v>
      </c>
      <c r="N176" s="154">
        <v>42830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86</v>
      </c>
      <c r="B177" s="146">
        <v>42830</v>
      </c>
      <c r="C177" s="146"/>
      <c r="D177" s="147" t="s">
        <v>452</v>
      </c>
      <c r="E177" s="148" t="s">
        <v>565</v>
      </c>
      <c r="F177" s="149">
        <v>785</v>
      </c>
      <c r="G177" s="148"/>
      <c r="H177" s="148">
        <v>930</v>
      </c>
      <c r="I177" s="150">
        <v>920</v>
      </c>
      <c r="J177" s="151" t="s">
        <v>681</v>
      </c>
      <c r="K177" s="152">
        <f>H177-F177</f>
        <v>145</v>
      </c>
      <c r="L177" s="153">
        <f>K177/F177</f>
        <v>0.18471337579617833</v>
      </c>
      <c r="M177" s="148" t="s">
        <v>535</v>
      </c>
      <c r="N177" s="154">
        <v>42976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87</v>
      </c>
      <c r="B178" s="156">
        <v>42831</v>
      </c>
      <c r="C178" s="156"/>
      <c r="D178" s="157" t="s">
        <v>682</v>
      </c>
      <c r="E178" s="158" t="s">
        <v>565</v>
      </c>
      <c r="F178" s="159">
        <v>40</v>
      </c>
      <c r="G178" s="159"/>
      <c r="H178" s="160">
        <v>13.1</v>
      </c>
      <c r="I178" s="160">
        <v>60</v>
      </c>
      <c r="J178" s="161" t="s">
        <v>683</v>
      </c>
      <c r="K178" s="162">
        <v>-26.9</v>
      </c>
      <c r="L178" s="163">
        <v>-0.67249999999999999</v>
      </c>
      <c r="M178" s="159" t="s">
        <v>547</v>
      </c>
      <c r="N178" s="156">
        <v>43138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88</v>
      </c>
      <c r="B179" s="146">
        <v>42837</v>
      </c>
      <c r="C179" s="146"/>
      <c r="D179" s="147" t="s">
        <v>93</v>
      </c>
      <c r="E179" s="148" t="s">
        <v>565</v>
      </c>
      <c r="F179" s="149">
        <v>289.5</v>
      </c>
      <c r="G179" s="148"/>
      <c r="H179" s="148">
        <v>354</v>
      </c>
      <c r="I179" s="150">
        <v>360</v>
      </c>
      <c r="J179" s="151" t="s">
        <v>684</v>
      </c>
      <c r="K179" s="152">
        <f t="shared" ref="K179:K187" si="62">H179-F179</f>
        <v>64.5</v>
      </c>
      <c r="L179" s="153">
        <f t="shared" ref="L179:L187" si="63">K179/F179</f>
        <v>0.22279792746113988</v>
      </c>
      <c r="M179" s="148" t="s">
        <v>535</v>
      </c>
      <c r="N179" s="154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89</v>
      </c>
      <c r="B180" s="146">
        <v>42845</v>
      </c>
      <c r="C180" s="146"/>
      <c r="D180" s="147" t="s">
        <v>400</v>
      </c>
      <c r="E180" s="148" t="s">
        <v>565</v>
      </c>
      <c r="F180" s="149">
        <v>700</v>
      </c>
      <c r="G180" s="148"/>
      <c r="H180" s="148">
        <v>840</v>
      </c>
      <c r="I180" s="150">
        <v>840</v>
      </c>
      <c r="J180" s="151" t="s">
        <v>685</v>
      </c>
      <c r="K180" s="152">
        <f t="shared" si="62"/>
        <v>140</v>
      </c>
      <c r="L180" s="153">
        <f t="shared" si="63"/>
        <v>0.2</v>
      </c>
      <c r="M180" s="148" t="s">
        <v>535</v>
      </c>
      <c r="N180" s="154">
        <v>42893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90</v>
      </c>
      <c r="B181" s="146">
        <v>42887</v>
      </c>
      <c r="C181" s="146"/>
      <c r="D181" s="147" t="s">
        <v>686</v>
      </c>
      <c r="E181" s="148" t="s">
        <v>565</v>
      </c>
      <c r="F181" s="149">
        <v>130</v>
      </c>
      <c r="G181" s="148"/>
      <c r="H181" s="148">
        <v>144.25</v>
      </c>
      <c r="I181" s="150">
        <v>170</v>
      </c>
      <c r="J181" s="151" t="s">
        <v>687</v>
      </c>
      <c r="K181" s="152">
        <f t="shared" si="62"/>
        <v>14.25</v>
      </c>
      <c r="L181" s="153">
        <f t="shared" si="63"/>
        <v>0.10961538461538461</v>
      </c>
      <c r="M181" s="148" t="s">
        <v>535</v>
      </c>
      <c r="N181" s="154">
        <v>43675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91</v>
      </c>
      <c r="B182" s="146">
        <v>42901</v>
      </c>
      <c r="C182" s="146"/>
      <c r="D182" s="147" t="s">
        <v>688</v>
      </c>
      <c r="E182" s="148" t="s">
        <v>565</v>
      </c>
      <c r="F182" s="149">
        <v>214.5</v>
      </c>
      <c r="G182" s="148"/>
      <c r="H182" s="148">
        <v>262</v>
      </c>
      <c r="I182" s="150">
        <v>262</v>
      </c>
      <c r="J182" s="151" t="s">
        <v>689</v>
      </c>
      <c r="K182" s="152">
        <f t="shared" si="62"/>
        <v>47.5</v>
      </c>
      <c r="L182" s="153">
        <f t="shared" si="63"/>
        <v>0.22144522144522144</v>
      </c>
      <c r="M182" s="148" t="s">
        <v>535</v>
      </c>
      <c r="N182" s="154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92</v>
      </c>
      <c r="B183" s="177">
        <v>42933</v>
      </c>
      <c r="C183" s="177"/>
      <c r="D183" s="178" t="s">
        <v>690</v>
      </c>
      <c r="E183" s="179" t="s">
        <v>565</v>
      </c>
      <c r="F183" s="180">
        <v>370</v>
      </c>
      <c r="G183" s="179"/>
      <c r="H183" s="179">
        <v>447.5</v>
      </c>
      <c r="I183" s="181">
        <v>450</v>
      </c>
      <c r="J183" s="182" t="s">
        <v>623</v>
      </c>
      <c r="K183" s="152">
        <f t="shared" si="62"/>
        <v>77.5</v>
      </c>
      <c r="L183" s="183">
        <f t="shared" si="63"/>
        <v>0.20945945945945946</v>
      </c>
      <c r="M183" s="179" t="s">
        <v>535</v>
      </c>
      <c r="N183" s="184">
        <v>43035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93</v>
      </c>
      <c r="B184" s="177">
        <v>42943</v>
      </c>
      <c r="C184" s="177"/>
      <c r="D184" s="178" t="s">
        <v>180</v>
      </c>
      <c r="E184" s="179" t="s">
        <v>565</v>
      </c>
      <c r="F184" s="180">
        <v>657.5</v>
      </c>
      <c r="G184" s="179"/>
      <c r="H184" s="179">
        <v>825</v>
      </c>
      <c r="I184" s="181">
        <v>820</v>
      </c>
      <c r="J184" s="182" t="s">
        <v>623</v>
      </c>
      <c r="K184" s="152">
        <f t="shared" si="62"/>
        <v>167.5</v>
      </c>
      <c r="L184" s="183">
        <f t="shared" si="63"/>
        <v>0.25475285171102663</v>
      </c>
      <c r="M184" s="179" t="s">
        <v>535</v>
      </c>
      <c r="N184" s="184">
        <v>43090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94</v>
      </c>
      <c r="B185" s="146">
        <v>42964</v>
      </c>
      <c r="C185" s="146"/>
      <c r="D185" s="147" t="s">
        <v>347</v>
      </c>
      <c r="E185" s="148" t="s">
        <v>565</v>
      </c>
      <c r="F185" s="149">
        <v>605</v>
      </c>
      <c r="G185" s="148"/>
      <c r="H185" s="148">
        <v>750</v>
      </c>
      <c r="I185" s="150">
        <v>750</v>
      </c>
      <c r="J185" s="151" t="s">
        <v>681</v>
      </c>
      <c r="K185" s="152">
        <f t="shared" si="62"/>
        <v>145</v>
      </c>
      <c r="L185" s="153">
        <f t="shared" si="63"/>
        <v>0.23966942148760331</v>
      </c>
      <c r="M185" s="148" t="s">
        <v>535</v>
      </c>
      <c r="N185" s="154">
        <v>43027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95</v>
      </c>
      <c r="B186" s="156">
        <v>42979</v>
      </c>
      <c r="C186" s="156"/>
      <c r="D186" s="164" t="s">
        <v>691</v>
      </c>
      <c r="E186" s="159" t="s">
        <v>565</v>
      </c>
      <c r="F186" s="159">
        <v>255</v>
      </c>
      <c r="G186" s="160"/>
      <c r="H186" s="160">
        <v>217.25</v>
      </c>
      <c r="I186" s="160">
        <v>320</v>
      </c>
      <c r="J186" s="161" t="s">
        <v>692</v>
      </c>
      <c r="K186" s="162">
        <f t="shared" si="62"/>
        <v>-37.75</v>
      </c>
      <c r="L186" s="165">
        <f t="shared" si="63"/>
        <v>-0.14803921568627451</v>
      </c>
      <c r="M186" s="159" t="s">
        <v>547</v>
      </c>
      <c r="N186" s="156">
        <v>43661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96</v>
      </c>
      <c r="B187" s="146">
        <v>42997</v>
      </c>
      <c r="C187" s="146"/>
      <c r="D187" s="147" t="s">
        <v>693</v>
      </c>
      <c r="E187" s="148" t="s">
        <v>565</v>
      </c>
      <c r="F187" s="149">
        <v>215</v>
      </c>
      <c r="G187" s="148"/>
      <c r="H187" s="148">
        <v>258</v>
      </c>
      <c r="I187" s="150">
        <v>258</v>
      </c>
      <c r="J187" s="151" t="s">
        <v>623</v>
      </c>
      <c r="K187" s="152">
        <f t="shared" si="62"/>
        <v>43</v>
      </c>
      <c r="L187" s="153">
        <f t="shared" si="63"/>
        <v>0.2</v>
      </c>
      <c r="M187" s="148" t="s">
        <v>535</v>
      </c>
      <c r="N187" s="154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97</v>
      </c>
      <c r="B188" s="146">
        <v>42997</v>
      </c>
      <c r="C188" s="146"/>
      <c r="D188" s="147" t="s">
        <v>693</v>
      </c>
      <c r="E188" s="148" t="s">
        <v>565</v>
      </c>
      <c r="F188" s="149">
        <v>215</v>
      </c>
      <c r="G188" s="148"/>
      <c r="H188" s="148">
        <v>258</v>
      </c>
      <c r="I188" s="150">
        <v>258</v>
      </c>
      <c r="J188" s="182" t="s">
        <v>623</v>
      </c>
      <c r="K188" s="152">
        <v>43</v>
      </c>
      <c r="L188" s="153">
        <v>0.2</v>
      </c>
      <c r="M188" s="148" t="s">
        <v>535</v>
      </c>
      <c r="N188" s="154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98</v>
      </c>
      <c r="B189" s="177">
        <v>42998</v>
      </c>
      <c r="C189" s="177"/>
      <c r="D189" s="178" t="s">
        <v>694</v>
      </c>
      <c r="E189" s="179" t="s">
        <v>565</v>
      </c>
      <c r="F189" s="149">
        <v>75</v>
      </c>
      <c r="G189" s="179"/>
      <c r="H189" s="179">
        <v>90</v>
      </c>
      <c r="I189" s="181">
        <v>90</v>
      </c>
      <c r="J189" s="151" t="s">
        <v>695</v>
      </c>
      <c r="K189" s="152">
        <f t="shared" ref="K189:K194" si="64">H189-F189</f>
        <v>15</v>
      </c>
      <c r="L189" s="153">
        <f t="shared" ref="L189:L194" si="65">K189/F189</f>
        <v>0.2</v>
      </c>
      <c r="M189" s="148" t="s">
        <v>535</v>
      </c>
      <c r="N189" s="154">
        <v>43019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99</v>
      </c>
      <c r="B190" s="177">
        <v>43011</v>
      </c>
      <c r="C190" s="177"/>
      <c r="D190" s="178" t="s">
        <v>549</v>
      </c>
      <c r="E190" s="179" t="s">
        <v>565</v>
      </c>
      <c r="F190" s="180">
        <v>315</v>
      </c>
      <c r="G190" s="179"/>
      <c r="H190" s="179">
        <v>392</v>
      </c>
      <c r="I190" s="181">
        <v>384</v>
      </c>
      <c r="J190" s="182" t="s">
        <v>696</v>
      </c>
      <c r="K190" s="152">
        <f t="shared" si="64"/>
        <v>77</v>
      </c>
      <c r="L190" s="183">
        <f t="shared" si="65"/>
        <v>0.24444444444444444</v>
      </c>
      <c r="M190" s="179" t="s">
        <v>535</v>
      </c>
      <c r="N190" s="184">
        <v>43017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100</v>
      </c>
      <c r="B191" s="177">
        <v>43013</v>
      </c>
      <c r="C191" s="177"/>
      <c r="D191" s="178" t="s">
        <v>428</v>
      </c>
      <c r="E191" s="179" t="s">
        <v>565</v>
      </c>
      <c r="F191" s="180">
        <v>145</v>
      </c>
      <c r="G191" s="179"/>
      <c r="H191" s="179">
        <v>179</v>
      </c>
      <c r="I191" s="181">
        <v>180</v>
      </c>
      <c r="J191" s="182" t="s">
        <v>697</v>
      </c>
      <c r="K191" s="152">
        <f t="shared" si="64"/>
        <v>34</v>
      </c>
      <c r="L191" s="183">
        <f t="shared" si="65"/>
        <v>0.23448275862068965</v>
      </c>
      <c r="M191" s="179" t="s">
        <v>535</v>
      </c>
      <c r="N191" s="184">
        <v>43025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101</v>
      </c>
      <c r="B192" s="177">
        <v>43014</v>
      </c>
      <c r="C192" s="177"/>
      <c r="D192" s="178" t="s">
        <v>324</v>
      </c>
      <c r="E192" s="179" t="s">
        <v>565</v>
      </c>
      <c r="F192" s="180">
        <v>256</v>
      </c>
      <c r="G192" s="179"/>
      <c r="H192" s="179">
        <v>323</v>
      </c>
      <c r="I192" s="181">
        <v>320</v>
      </c>
      <c r="J192" s="182" t="s">
        <v>623</v>
      </c>
      <c r="K192" s="152">
        <f t="shared" si="64"/>
        <v>67</v>
      </c>
      <c r="L192" s="183">
        <f t="shared" si="65"/>
        <v>0.26171875</v>
      </c>
      <c r="M192" s="179" t="s">
        <v>535</v>
      </c>
      <c r="N192" s="184">
        <v>43067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102</v>
      </c>
      <c r="B193" s="177">
        <v>43017</v>
      </c>
      <c r="C193" s="177"/>
      <c r="D193" s="178" t="s">
        <v>339</v>
      </c>
      <c r="E193" s="179" t="s">
        <v>565</v>
      </c>
      <c r="F193" s="180">
        <v>137.5</v>
      </c>
      <c r="G193" s="179"/>
      <c r="H193" s="179">
        <v>184</v>
      </c>
      <c r="I193" s="181">
        <v>183</v>
      </c>
      <c r="J193" s="182" t="s">
        <v>698</v>
      </c>
      <c r="K193" s="152">
        <f t="shared" si="64"/>
        <v>46.5</v>
      </c>
      <c r="L193" s="183">
        <f t="shared" si="65"/>
        <v>0.33818181818181819</v>
      </c>
      <c r="M193" s="179" t="s">
        <v>535</v>
      </c>
      <c r="N193" s="184">
        <v>43108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103</v>
      </c>
      <c r="B194" s="177">
        <v>43018</v>
      </c>
      <c r="C194" s="177"/>
      <c r="D194" s="178" t="s">
        <v>699</v>
      </c>
      <c r="E194" s="179" t="s">
        <v>565</v>
      </c>
      <c r="F194" s="180">
        <v>125.5</v>
      </c>
      <c r="G194" s="179"/>
      <c r="H194" s="179">
        <v>158</v>
      </c>
      <c r="I194" s="181">
        <v>155</v>
      </c>
      <c r="J194" s="182" t="s">
        <v>700</v>
      </c>
      <c r="K194" s="152">
        <f t="shared" si="64"/>
        <v>32.5</v>
      </c>
      <c r="L194" s="183">
        <f t="shared" si="65"/>
        <v>0.25896414342629481</v>
      </c>
      <c r="M194" s="179" t="s">
        <v>535</v>
      </c>
      <c r="N194" s="184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104</v>
      </c>
      <c r="B195" s="177">
        <v>43018</v>
      </c>
      <c r="C195" s="177"/>
      <c r="D195" s="178" t="s">
        <v>701</v>
      </c>
      <c r="E195" s="179" t="s">
        <v>565</v>
      </c>
      <c r="F195" s="180">
        <v>895</v>
      </c>
      <c r="G195" s="179"/>
      <c r="H195" s="179">
        <v>1122.5</v>
      </c>
      <c r="I195" s="181">
        <v>1078</v>
      </c>
      <c r="J195" s="182" t="s">
        <v>702</v>
      </c>
      <c r="K195" s="152">
        <v>227.5</v>
      </c>
      <c r="L195" s="183">
        <v>0.25418994413407803</v>
      </c>
      <c r="M195" s="179" t="s">
        <v>535</v>
      </c>
      <c r="N195" s="184">
        <v>43117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105</v>
      </c>
      <c r="B196" s="177">
        <v>43020</v>
      </c>
      <c r="C196" s="177"/>
      <c r="D196" s="178" t="s">
        <v>333</v>
      </c>
      <c r="E196" s="179" t="s">
        <v>565</v>
      </c>
      <c r="F196" s="180">
        <v>525</v>
      </c>
      <c r="G196" s="179"/>
      <c r="H196" s="179">
        <v>629</v>
      </c>
      <c r="I196" s="181">
        <v>629</v>
      </c>
      <c r="J196" s="182" t="s">
        <v>623</v>
      </c>
      <c r="K196" s="152">
        <v>104</v>
      </c>
      <c r="L196" s="183">
        <v>0.19809523809523799</v>
      </c>
      <c r="M196" s="179" t="s">
        <v>535</v>
      </c>
      <c r="N196" s="184">
        <v>43119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106</v>
      </c>
      <c r="B197" s="177">
        <v>43046</v>
      </c>
      <c r="C197" s="177"/>
      <c r="D197" s="178" t="s">
        <v>370</v>
      </c>
      <c r="E197" s="179" t="s">
        <v>565</v>
      </c>
      <c r="F197" s="180">
        <v>740</v>
      </c>
      <c r="G197" s="179"/>
      <c r="H197" s="179">
        <v>892.5</v>
      </c>
      <c r="I197" s="181">
        <v>900</v>
      </c>
      <c r="J197" s="182" t="s">
        <v>703</v>
      </c>
      <c r="K197" s="152">
        <f>H197-F197</f>
        <v>152.5</v>
      </c>
      <c r="L197" s="183">
        <f>K197/F197</f>
        <v>0.20608108108108109</v>
      </c>
      <c r="M197" s="179" t="s">
        <v>535</v>
      </c>
      <c r="N197" s="184">
        <v>43052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107</v>
      </c>
      <c r="B198" s="146">
        <v>43073</v>
      </c>
      <c r="C198" s="146"/>
      <c r="D198" s="147" t="s">
        <v>704</v>
      </c>
      <c r="E198" s="148" t="s">
        <v>565</v>
      </c>
      <c r="F198" s="149">
        <v>118.5</v>
      </c>
      <c r="G198" s="148"/>
      <c r="H198" s="148">
        <v>143.5</v>
      </c>
      <c r="I198" s="150">
        <v>145</v>
      </c>
      <c r="J198" s="151" t="s">
        <v>556</v>
      </c>
      <c r="K198" s="152">
        <f>H198-F198</f>
        <v>25</v>
      </c>
      <c r="L198" s="153">
        <f>K198/F198</f>
        <v>0.2109704641350211</v>
      </c>
      <c r="M198" s="148" t="s">
        <v>535</v>
      </c>
      <c r="N198" s="154">
        <v>43097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108</v>
      </c>
      <c r="B199" s="156">
        <v>43090</v>
      </c>
      <c r="C199" s="156"/>
      <c r="D199" s="157" t="s">
        <v>405</v>
      </c>
      <c r="E199" s="158" t="s">
        <v>565</v>
      </c>
      <c r="F199" s="159">
        <v>715</v>
      </c>
      <c r="G199" s="159"/>
      <c r="H199" s="160">
        <v>500</v>
      </c>
      <c r="I199" s="160">
        <v>872</v>
      </c>
      <c r="J199" s="161" t="s">
        <v>705</v>
      </c>
      <c r="K199" s="162">
        <f>H199-F199</f>
        <v>-215</v>
      </c>
      <c r="L199" s="163">
        <f>K199/F199</f>
        <v>-0.30069930069930068</v>
      </c>
      <c r="M199" s="159" t="s">
        <v>547</v>
      </c>
      <c r="N199" s="156">
        <v>43670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109</v>
      </c>
      <c r="B200" s="146">
        <v>43098</v>
      </c>
      <c r="C200" s="146"/>
      <c r="D200" s="147" t="s">
        <v>549</v>
      </c>
      <c r="E200" s="148" t="s">
        <v>565</v>
      </c>
      <c r="F200" s="149">
        <v>435</v>
      </c>
      <c r="G200" s="148"/>
      <c r="H200" s="148">
        <v>542.5</v>
      </c>
      <c r="I200" s="150">
        <v>539</v>
      </c>
      <c r="J200" s="151" t="s">
        <v>623</v>
      </c>
      <c r="K200" s="152">
        <v>107.5</v>
      </c>
      <c r="L200" s="153">
        <v>0.247126436781609</v>
      </c>
      <c r="M200" s="148" t="s">
        <v>535</v>
      </c>
      <c r="N200" s="154">
        <v>43206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110</v>
      </c>
      <c r="B201" s="146">
        <v>43098</v>
      </c>
      <c r="C201" s="146"/>
      <c r="D201" s="147" t="s">
        <v>507</v>
      </c>
      <c r="E201" s="148" t="s">
        <v>565</v>
      </c>
      <c r="F201" s="149">
        <v>885</v>
      </c>
      <c r="G201" s="148"/>
      <c r="H201" s="148">
        <v>1090</v>
      </c>
      <c r="I201" s="150">
        <v>1084</v>
      </c>
      <c r="J201" s="151" t="s">
        <v>623</v>
      </c>
      <c r="K201" s="152">
        <v>205</v>
      </c>
      <c r="L201" s="153">
        <v>0.23163841807909599</v>
      </c>
      <c r="M201" s="148" t="s">
        <v>535</v>
      </c>
      <c r="N201" s="154">
        <v>43213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111</v>
      </c>
      <c r="B202" s="186">
        <v>43192</v>
      </c>
      <c r="C202" s="186"/>
      <c r="D202" s="164" t="s">
        <v>706</v>
      </c>
      <c r="E202" s="159" t="s">
        <v>565</v>
      </c>
      <c r="F202" s="187">
        <v>478.5</v>
      </c>
      <c r="G202" s="159"/>
      <c r="H202" s="159">
        <v>442</v>
      </c>
      <c r="I202" s="160">
        <v>613</v>
      </c>
      <c r="J202" s="161" t="s">
        <v>707</v>
      </c>
      <c r="K202" s="162">
        <f>H202-F202</f>
        <v>-36.5</v>
      </c>
      <c r="L202" s="163">
        <f>K202/F202</f>
        <v>-7.6280041797283177E-2</v>
      </c>
      <c r="M202" s="159" t="s">
        <v>547</v>
      </c>
      <c r="N202" s="156">
        <v>43762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112</v>
      </c>
      <c r="B203" s="156">
        <v>43194</v>
      </c>
      <c r="C203" s="156"/>
      <c r="D203" s="157" t="s">
        <v>708</v>
      </c>
      <c r="E203" s="158" t="s">
        <v>565</v>
      </c>
      <c r="F203" s="159">
        <f>141.5-7.3</f>
        <v>134.19999999999999</v>
      </c>
      <c r="G203" s="159"/>
      <c r="H203" s="160">
        <v>77</v>
      </c>
      <c r="I203" s="160">
        <v>180</v>
      </c>
      <c r="J203" s="161" t="s">
        <v>709</v>
      </c>
      <c r="K203" s="162">
        <f>H203-F203</f>
        <v>-57.199999999999989</v>
      </c>
      <c r="L203" s="163">
        <f>K203/F203</f>
        <v>-0.42622950819672129</v>
      </c>
      <c r="M203" s="159" t="s">
        <v>547</v>
      </c>
      <c r="N203" s="156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113</v>
      </c>
      <c r="B204" s="156">
        <v>43209</v>
      </c>
      <c r="C204" s="156"/>
      <c r="D204" s="157" t="s">
        <v>710</v>
      </c>
      <c r="E204" s="158" t="s">
        <v>565</v>
      </c>
      <c r="F204" s="159">
        <v>430</v>
      </c>
      <c r="G204" s="159"/>
      <c r="H204" s="160">
        <v>220</v>
      </c>
      <c r="I204" s="160">
        <v>537</v>
      </c>
      <c r="J204" s="161" t="s">
        <v>711</v>
      </c>
      <c r="K204" s="162">
        <f>H204-F204</f>
        <v>-210</v>
      </c>
      <c r="L204" s="163">
        <f>K204/F204</f>
        <v>-0.48837209302325579</v>
      </c>
      <c r="M204" s="159" t="s">
        <v>547</v>
      </c>
      <c r="N204" s="156">
        <v>43252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114</v>
      </c>
      <c r="B205" s="177">
        <v>43220</v>
      </c>
      <c r="C205" s="177"/>
      <c r="D205" s="178" t="s">
        <v>371</v>
      </c>
      <c r="E205" s="179" t="s">
        <v>565</v>
      </c>
      <c r="F205" s="179">
        <v>153.5</v>
      </c>
      <c r="G205" s="179"/>
      <c r="H205" s="179">
        <v>196</v>
      </c>
      <c r="I205" s="181">
        <v>196</v>
      </c>
      <c r="J205" s="151" t="s">
        <v>712</v>
      </c>
      <c r="K205" s="152">
        <f>H205-F205</f>
        <v>42.5</v>
      </c>
      <c r="L205" s="153">
        <f>K205/F205</f>
        <v>0.27687296416938112</v>
      </c>
      <c r="M205" s="148" t="s">
        <v>535</v>
      </c>
      <c r="N205" s="154">
        <v>43605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115</v>
      </c>
      <c r="B206" s="156">
        <v>43306</v>
      </c>
      <c r="C206" s="156"/>
      <c r="D206" s="157" t="s">
        <v>682</v>
      </c>
      <c r="E206" s="158" t="s">
        <v>565</v>
      </c>
      <c r="F206" s="159">
        <v>27.5</v>
      </c>
      <c r="G206" s="159"/>
      <c r="H206" s="160">
        <v>13.1</v>
      </c>
      <c r="I206" s="160">
        <v>60</v>
      </c>
      <c r="J206" s="161" t="s">
        <v>713</v>
      </c>
      <c r="K206" s="162">
        <v>-14.4</v>
      </c>
      <c r="L206" s="163">
        <v>-0.52363636363636401</v>
      </c>
      <c r="M206" s="159" t="s">
        <v>547</v>
      </c>
      <c r="N206" s="156">
        <v>43138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116</v>
      </c>
      <c r="B207" s="186">
        <v>43318</v>
      </c>
      <c r="C207" s="186"/>
      <c r="D207" s="164" t="s">
        <v>714</v>
      </c>
      <c r="E207" s="159" t="s">
        <v>565</v>
      </c>
      <c r="F207" s="159">
        <v>148.5</v>
      </c>
      <c r="G207" s="159"/>
      <c r="H207" s="159">
        <v>102</v>
      </c>
      <c r="I207" s="160">
        <v>182</v>
      </c>
      <c r="J207" s="161" t="s">
        <v>715</v>
      </c>
      <c r="K207" s="162">
        <f>H207-F207</f>
        <v>-46.5</v>
      </c>
      <c r="L207" s="163">
        <f>K207/F207</f>
        <v>-0.31313131313131315</v>
      </c>
      <c r="M207" s="159" t="s">
        <v>547</v>
      </c>
      <c r="N207" s="156">
        <v>43661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117</v>
      </c>
      <c r="B208" s="146">
        <v>43335</v>
      </c>
      <c r="C208" s="146"/>
      <c r="D208" s="147" t="s">
        <v>716</v>
      </c>
      <c r="E208" s="148" t="s">
        <v>565</v>
      </c>
      <c r="F208" s="179">
        <v>285</v>
      </c>
      <c r="G208" s="148"/>
      <c r="H208" s="148">
        <v>355</v>
      </c>
      <c r="I208" s="150">
        <v>364</v>
      </c>
      <c r="J208" s="151" t="s">
        <v>717</v>
      </c>
      <c r="K208" s="152">
        <v>70</v>
      </c>
      <c r="L208" s="153">
        <v>0.24561403508771901</v>
      </c>
      <c r="M208" s="148" t="s">
        <v>535</v>
      </c>
      <c r="N208" s="154">
        <v>43455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118</v>
      </c>
      <c r="B209" s="146">
        <v>43341</v>
      </c>
      <c r="C209" s="146"/>
      <c r="D209" s="147" t="s">
        <v>359</v>
      </c>
      <c r="E209" s="148" t="s">
        <v>565</v>
      </c>
      <c r="F209" s="179">
        <v>525</v>
      </c>
      <c r="G209" s="148"/>
      <c r="H209" s="148">
        <v>585</v>
      </c>
      <c r="I209" s="150">
        <v>635</v>
      </c>
      <c r="J209" s="151" t="s">
        <v>718</v>
      </c>
      <c r="K209" s="152">
        <f t="shared" ref="K209:K240" si="66">H209-F209</f>
        <v>60</v>
      </c>
      <c r="L209" s="153">
        <f t="shared" ref="L209:L240" si="67">K209/F209</f>
        <v>0.11428571428571428</v>
      </c>
      <c r="M209" s="148" t="s">
        <v>535</v>
      </c>
      <c r="N209" s="154">
        <v>43662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119</v>
      </c>
      <c r="B210" s="146">
        <v>43395</v>
      </c>
      <c r="C210" s="146"/>
      <c r="D210" s="147" t="s">
        <v>347</v>
      </c>
      <c r="E210" s="148" t="s">
        <v>565</v>
      </c>
      <c r="F210" s="179">
        <v>475</v>
      </c>
      <c r="G210" s="148"/>
      <c r="H210" s="148">
        <v>574</v>
      </c>
      <c r="I210" s="150">
        <v>570</v>
      </c>
      <c r="J210" s="151" t="s">
        <v>623</v>
      </c>
      <c r="K210" s="152">
        <f t="shared" si="66"/>
        <v>99</v>
      </c>
      <c r="L210" s="153">
        <f t="shared" si="67"/>
        <v>0.20842105263157895</v>
      </c>
      <c r="M210" s="148" t="s">
        <v>535</v>
      </c>
      <c r="N210" s="154">
        <v>43403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120</v>
      </c>
      <c r="B211" s="177">
        <v>43397</v>
      </c>
      <c r="C211" s="177"/>
      <c r="D211" s="178" t="s">
        <v>366</v>
      </c>
      <c r="E211" s="179" t="s">
        <v>565</v>
      </c>
      <c r="F211" s="179">
        <v>707.5</v>
      </c>
      <c r="G211" s="179"/>
      <c r="H211" s="179">
        <v>872</v>
      </c>
      <c r="I211" s="181">
        <v>872</v>
      </c>
      <c r="J211" s="182" t="s">
        <v>623</v>
      </c>
      <c r="K211" s="152">
        <f t="shared" si="66"/>
        <v>164.5</v>
      </c>
      <c r="L211" s="183">
        <f t="shared" si="67"/>
        <v>0.23250883392226149</v>
      </c>
      <c r="M211" s="179" t="s">
        <v>535</v>
      </c>
      <c r="N211" s="184">
        <v>43482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121</v>
      </c>
      <c r="B212" s="177">
        <v>43398</v>
      </c>
      <c r="C212" s="177"/>
      <c r="D212" s="178" t="s">
        <v>719</v>
      </c>
      <c r="E212" s="179" t="s">
        <v>565</v>
      </c>
      <c r="F212" s="179">
        <v>162</v>
      </c>
      <c r="G212" s="179"/>
      <c r="H212" s="179">
        <v>204</v>
      </c>
      <c r="I212" s="181">
        <v>209</v>
      </c>
      <c r="J212" s="182" t="s">
        <v>720</v>
      </c>
      <c r="K212" s="152">
        <f t="shared" si="66"/>
        <v>42</v>
      </c>
      <c r="L212" s="183">
        <f t="shared" si="67"/>
        <v>0.25925925925925924</v>
      </c>
      <c r="M212" s="179" t="s">
        <v>535</v>
      </c>
      <c r="N212" s="184">
        <v>43539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122</v>
      </c>
      <c r="B213" s="177">
        <v>43399</v>
      </c>
      <c r="C213" s="177"/>
      <c r="D213" s="178" t="s">
        <v>445</v>
      </c>
      <c r="E213" s="179" t="s">
        <v>565</v>
      </c>
      <c r="F213" s="179">
        <v>240</v>
      </c>
      <c r="G213" s="179"/>
      <c r="H213" s="179">
        <v>297</v>
      </c>
      <c r="I213" s="181">
        <v>297</v>
      </c>
      <c r="J213" s="182" t="s">
        <v>623</v>
      </c>
      <c r="K213" s="188">
        <f t="shared" si="66"/>
        <v>57</v>
      </c>
      <c r="L213" s="183">
        <f t="shared" si="67"/>
        <v>0.23749999999999999</v>
      </c>
      <c r="M213" s="179" t="s">
        <v>535</v>
      </c>
      <c r="N213" s="184">
        <v>43417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123</v>
      </c>
      <c r="B214" s="146">
        <v>43439</v>
      </c>
      <c r="C214" s="146"/>
      <c r="D214" s="147" t="s">
        <v>721</v>
      </c>
      <c r="E214" s="148" t="s">
        <v>565</v>
      </c>
      <c r="F214" s="148">
        <v>202.5</v>
      </c>
      <c r="G214" s="148"/>
      <c r="H214" s="148">
        <v>255</v>
      </c>
      <c r="I214" s="150">
        <v>252</v>
      </c>
      <c r="J214" s="151" t="s">
        <v>623</v>
      </c>
      <c r="K214" s="152">
        <f t="shared" si="66"/>
        <v>52.5</v>
      </c>
      <c r="L214" s="153">
        <f t="shared" si="67"/>
        <v>0.25925925925925924</v>
      </c>
      <c r="M214" s="148" t="s">
        <v>535</v>
      </c>
      <c r="N214" s="154">
        <v>43542</v>
      </c>
      <c r="O214" s="1"/>
      <c r="P214" s="1"/>
      <c r="Q214" s="1"/>
      <c r="R214" s="6" t="s">
        <v>722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124</v>
      </c>
      <c r="B215" s="177">
        <v>43465</v>
      </c>
      <c r="C215" s="146"/>
      <c r="D215" s="178" t="s">
        <v>392</v>
      </c>
      <c r="E215" s="179" t="s">
        <v>565</v>
      </c>
      <c r="F215" s="179">
        <v>710</v>
      </c>
      <c r="G215" s="179"/>
      <c r="H215" s="179">
        <v>866</v>
      </c>
      <c r="I215" s="181">
        <v>866</v>
      </c>
      <c r="J215" s="182" t="s">
        <v>623</v>
      </c>
      <c r="K215" s="152">
        <f t="shared" si="66"/>
        <v>156</v>
      </c>
      <c r="L215" s="153">
        <f t="shared" si="67"/>
        <v>0.21971830985915494</v>
      </c>
      <c r="M215" s="148" t="s">
        <v>535</v>
      </c>
      <c r="N215" s="154">
        <v>43553</v>
      </c>
      <c r="O215" s="1"/>
      <c r="P215" s="1"/>
      <c r="Q215" s="1"/>
      <c r="R215" s="6" t="s">
        <v>722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125</v>
      </c>
      <c r="B216" s="177">
        <v>43522</v>
      </c>
      <c r="C216" s="177"/>
      <c r="D216" s="178" t="s">
        <v>151</v>
      </c>
      <c r="E216" s="179" t="s">
        <v>565</v>
      </c>
      <c r="F216" s="179">
        <v>337.25</v>
      </c>
      <c r="G216" s="179"/>
      <c r="H216" s="179">
        <v>398.5</v>
      </c>
      <c r="I216" s="181">
        <v>411</v>
      </c>
      <c r="J216" s="151" t="s">
        <v>723</v>
      </c>
      <c r="K216" s="152">
        <f t="shared" si="66"/>
        <v>61.25</v>
      </c>
      <c r="L216" s="153">
        <f t="shared" si="67"/>
        <v>0.1816160118606375</v>
      </c>
      <c r="M216" s="148" t="s">
        <v>535</v>
      </c>
      <c r="N216" s="154">
        <v>43760</v>
      </c>
      <c r="O216" s="1"/>
      <c r="P216" s="1"/>
      <c r="Q216" s="1"/>
      <c r="R216" s="6" t="s">
        <v>722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126</v>
      </c>
      <c r="B217" s="190">
        <v>43559</v>
      </c>
      <c r="C217" s="190"/>
      <c r="D217" s="191" t="s">
        <v>724</v>
      </c>
      <c r="E217" s="192" t="s">
        <v>565</v>
      </c>
      <c r="F217" s="192">
        <v>130</v>
      </c>
      <c r="G217" s="192"/>
      <c r="H217" s="192">
        <v>65</v>
      </c>
      <c r="I217" s="193">
        <v>158</v>
      </c>
      <c r="J217" s="161" t="s">
        <v>725</v>
      </c>
      <c r="K217" s="162">
        <f t="shared" si="66"/>
        <v>-65</v>
      </c>
      <c r="L217" s="163">
        <f t="shared" si="67"/>
        <v>-0.5</v>
      </c>
      <c r="M217" s="159" t="s">
        <v>547</v>
      </c>
      <c r="N217" s="156">
        <v>43726</v>
      </c>
      <c r="O217" s="1"/>
      <c r="P217" s="1"/>
      <c r="Q217" s="1"/>
      <c r="R217" s="6" t="s">
        <v>726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127</v>
      </c>
      <c r="B218" s="177">
        <v>43017</v>
      </c>
      <c r="C218" s="177"/>
      <c r="D218" s="178" t="s">
        <v>182</v>
      </c>
      <c r="E218" s="179" t="s">
        <v>565</v>
      </c>
      <c r="F218" s="179">
        <v>141.5</v>
      </c>
      <c r="G218" s="179"/>
      <c r="H218" s="179">
        <v>183.5</v>
      </c>
      <c r="I218" s="181">
        <v>210</v>
      </c>
      <c r="J218" s="151" t="s">
        <v>720</v>
      </c>
      <c r="K218" s="152">
        <f t="shared" si="66"/>
        <v>42</v>
      </c>
      <c r="L218" s="153">
        <f t="shared" si="67"/>
        <v>0.29681978798586572</v>
      </c>
      <c r="M218" s="148" t="s">
        <v>535</v>
      </c>
      <c r="N218" s="154">
        <v>43042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128</v>
      </c>
      <c r="B219" s="190">
        <v>43074</v>
      </c>
      <c r="C219" s="190"/>
      <c r="D219" s="191" t="s">
        <v>727</v>
      </c>
      <c r="E219" s="192" t="s">
        <v>565</v>
      </c>
      <c r="F219" s="187">
        <v>172</v>
      </c>
      <c r="G219" s="192"/>
      <c r="H219" s="192">
        <v>155.25</v>
      </c>
      <c r="I219" s="193">
        <v>230</v>
      </c>
      <c r="J219" s="161" t="s">
        <v>728</v>
      </c>
      <c r="K219" s="162">
        <f t="shared" si="66"/>
        <v>-16.75</v>
      </c>
      <c r="L219" s="163">
        <f t="shared" si="67"/>
        <v>-9.7383720930232565E-2</v>
      </c>
      <c r="M219" s="159" t="s">
        <v>547</v>
      </c>
      <c r="N219" s="156">
        <v>43787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129</v>
      </c>
      <c r="B220" s="177">
        <v>43398</v>
      </c>
      <c r="C220" s="177"/>
      <c r="D220" s="178" t="s">
        <v>107</v>
      </c>
      <c r="E220" s="179" t="s">
        <v>565</v>
      </c>
      <c r="F220" s="179">
        <v>698.5</v>
      </c>
      <c r="G220" s="179"/>
      <c r="H220" s="179">
        <v>890</v>
      </c>
      <c r="I220" s="181">
        <v>890</v>
      </c>
      <c r="J220" s="151" t="s">
        <v>788</v>
      </c>
      <c r="K220" s="152">
        <f t="shared" si="66"/>
        <v>191.5</v>
      </c>
      <c r="L220" s="153">
        <f t="shared" si="67"/>
        <v>0.27415891195418757</v>
      </c>
      <c r="M220" s="148" t="s">
        <v>535</v>
      </c>
      <c r="N220" s="154">
        <v>44328</v>
      </c>
      <c r="O220" s="1"/>
      <c r="P220" s="1"/>
      <c r="Q220" s="1"/>
      <c r="R220" s="6" t="s">
        <v>722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130</v>
      </c>
      <c r="B221" s="177">
        <v>42877</v>
      </c>
      <c r="C221" s="177"/>
      <c r="D221" s="178" t="s">
        <v>358</v>
      </c>
      <c r="E221" s="179" t="s">
        <v>565</v>
      </c>
      <c r="F221" s="179">
        <v>127.6</v>
      </c>
      <c r="G221" s="179"/>
      <c r="H221" s="179">
        <v>138</v>
      </c>
      <c r="I221" s="181">
        <v>190</v>
      </c>
      <c r="J221" s="151" t="s">
        <v>729</v>
      </c>
      <c r="K221" s="152">
        <f t="shared" si="66"/>
        <v>10.400000000000006</v>
      </c>
      <c r="L221" s="153">
        <f t="shared" si="67"/>
        <v>8.1504702194357417E-2</v>
      </c>
      <c r="M221" s="148" t="s">
        <v>535</v>
      </c>
      <c r="N221" s="154">
        <v>43774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131</v>
      </c>
      <c r="B222" s="177">
        <v>43158</v>
      </c>
      <c r="C222" s="177"/>
      <c r="D222" s="178" t="s">
        <v>730</v>
      </c>
      <c r="E222" s="179" t="s">
        <v>565</v>
      </c>
      <c r="F222" s="179">
        <v>317</v>
      </c>
      <c r="G222" s="179"/>
      <c r="H222" s="179">
        <v>382.5</v>
      </c>
      <c r="I222" s="181">
        <v>398</v>
      </c>
      <c r="J222" s="151" t="s">
        <v>731</v>
      </c>
      <c r="K222" s="152">
        <f t="shared" si="66"/>
        <v>65.5</v>
      </c>
      <c r="L222" s="153">
        <f t="shared" si="67"/>
        <v>0.20662460567823343</v>
      </c>
      <c r="M222" s="148" t="s">
        <v>535</v>
      </c>
      <c r="N222" s="154">
        <v>44238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132</v>
      </c>
      <c r="B223" s="190">
        <v>43164</v>
      </c>
      <c r="C223" s="190"/>
      <c r="D223" s="191" t="s">
        <v>144</v>
      </c>
      <c r="E223" s="192" t="s">
        <v>565</v>
      </c>
      <c r="F223" s="187">
        <f>510-14.4</f>
        <v>495.6</v>
      </c>
      <c r="G223" s="192"/>
      <c r="H223" s="192">
        <v>350</v>
      </c>
      <c r="I223" s="193">
        <v>672</v>
      </c>
      <c r="J223" s="161" t="s">
        <v>732</v>
      </c>
      <c r="K223" s="162">
        <f t="shared" si="66"/>
        <v>-145.60000000000002</v>
      </c>
      <c r="L223" s="163">
        <f t="shared" si="67"/>
        <v>-0.29378531073446329</v>
      </c>
      <c r="M223" s="159" t="s">
        <v>547</v>
      </c>
      <c r="N223" s="156">
        <v>43887</v>
      </c>
      <c r="O223" s="1"/>
      <c r="P223" s="1"/>
      <c r="Q223" s="1"/>
      <c r="R223" s="6" t="s">
        <v>722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133</v>
      </c>
      <c r="B224" s="190">
        <v>43237</v>
      </c>
      <c r="C224" s="190"/>
      <c r="D224" s="191" t="s">
        <v>437</v>
      </c>
      <c r="E224" s="192" t="s">
        <v>565</v>
      </c>
      <c r="F224" s="187">
        <v>230.3</v>
      </c>
      <c r="G224" s="192"/>
      <c r="H224" s="192">
        <v>102.5</v>
      </c>
      <c r="I224" s="193">
        <v>348</v>
      </c>
      <c r="J224" s="161" t="s">
        <v>733</v>
      </c>
      <c r="K224" s="162">
        <f t="shared" si="66"/>
        <v>-127.80000000000001</v>
      </c>
      <c r="L224" s="163">
        <f t="shared" si="67"/>
        <v>-0.55492835432045162</v>
      </c>
      <c r="M224" s="159" t="s">
        <v>547</v>
      </c>
      <c r="N224" s="156">
        <v>43896</v>
      </c>
      <c r="O224" s="1"/>
      <c r="P224" s="1"/>
      <c r="Q224" s="1"/>
      <c r="R224" s="6" t="s">
        <v>722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134</v>
      </c>
      <c r="B225" s="177">
        <v>43258</v>
      </c>
      <c r="C225" s="177"/>
      <c r="D225" s="178" t="s">
        <v>409</v>
      </c>
      <c r="E225" s="179" t="s">
        <v>565</v>
      </c>
      <c r="F225" s="179">
        <f>342.5-5.1</f>
        <v>337.4</v>
      </c>
      <c r="G225" s="179"/>
      <c r="H225" s="179">
        <v>412.5</v>
      </c>
      <c r="I225" s="181">
        <v>439</v>
      </c>
      <c r="J225" s="151" t="s">
        <v>734</v>
      </c>
      <c r="K225" s="152">
        <f t="shared" si="66"/>
        <v>75.100000000000023</v>
      </c>
      <c r="L225" s="153">
        <f t="shared" si="67"/>
        <v>0.22258446947243635</v>
      </c>
      <c r="M225" s="148" t="s">
        <v>535</v>
      </c>
      <c r="N225" s="154">
        <v>44230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0">
        <v>135</v>
      </c>
      <c r="B226" s="169">
        <v>43285</v>
      </c>
      <c r="C226" s="169"/>
      <c r="D226" s="170" t="s">
        <v>55</v>
      </c>
      <c r="E226" s="171" t="s">
        <v>565</v>
      </c>
      <c r="F226" s="171">
        <f>127.5-5.53</f>
        <v>121.97</v>
      </c>
      <c r="G226" s="172"/>
      <c r="H226" s="172">
        <v>122.5</v>
      </c>
      <c r="I226" s="172">
        <v>170</v>
      </c>
      <c r="J226" s="173" t="s">
        <v>761</v>
      </c>
      <c r="K226" s="174">
        <f t="shared" si="66"/>
        <v>0.53000000000000114</v>
      </c>
      <c r="L226" s="175">
        <f t="shared" si="67"/>
        <v>4.3453308190538747E-3</v>
      </c>
      <c r="M226" s="171" t="s">
        <v>656</v>
      </c>
      <c r="N226" s="169">
        <v>44431</v>
      </c>
      <c r="O226" s="1"/>
      <c r="P226" s="1"/>
      <c r="Q226" s="1"/>
      <c r="R226" s="6" t="s">
        <v>722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136</v>
      </c>
      <c r="B227" s="190">
        <v>43294</v>
      </c>
      <c r="C227" s="190"/>
      <c r="D227" s="191" t="s">
        <v>349</v>
      </c>
      <c r="E227" s="192" t="s">
        <v>565</v>
      </c>
      <c r="F227" s="187">
        <v>46.5</v>
      </c>
      <c r="G227" s="192"/>
      <c r="H227" s="192">
        <v>17</v>
      </c>
      <c r="I227" s="193">
        <v>59</v>
      </c>
      <c r="J227" s="161" t="s">
        <v>735</v>
      </c>
      <c r="K227" s="162">
        <f t="shared" si="66"/>
        <v>-29.5</v>
      </c>
      <c r="L227" s="163">
        <f t="shared" si="67"/>
        <v>-0.63440860215053763</v>
      </c>
      <c r="M227" s="159" t="s">
        <v>547</v>
      </c>
      <c r="N227" s="156">
        <v>43887</v>
      </c>
      <c r="O227" s="1"/>
      <c r="P227" s="1"/>
      <c r="Q227" s="1"/>
      <c r="R227" s="6" t="s">
        <v>722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137</v>
      </c>
      <c r="B228" s="177">
        <v>43396</v>
      </c>
      <c r="C228" s="177"/>
      <c r="D228" s="178" t="s">
        <v>394</v>
      </c>
      <c r="E228" s="179" t="s">
        <v>565</v>
      </c>
      <c r="F228" s="179">
        <v>156.5</v>
      </c>
      <c r="G228" s="179"/>
      <c r="H228" s="179">
        <v>207.5</v>
      </c>
      <c r="I228" s="181">
        <v>191</v>
      </c>
      <c r="J228" s="151" t="s">
        <v>623</v>
      </c>
      <c r="K228" s="152">
        <f t="shared" si="66"/>
        <v>51</v>
      </c>
      <c r="L228" s="153">
        <f t="shared" si="67"/>
        <v>0.32587859424920129</v>
      </c>
      <c r="M228" s="148" t="s">
        <v>535</v>
      </c>
      <c r="N228" s="154">
        <v>44369</v>
      </c>
      <c r="O228" s="1"/>
      <c r="P228" s="1"/>
      <c r="Q228" s="1"/>
      <c r="R228" s="6" t="s">
        <v>722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138</v>
      </c>
      <c r="B229" s="177">
        <v>43439</v>
      </c>
      <c r="C229" s="177"/>
      <c r="D229" s="178" t="s">
        <v>314</v>
      </c>
      <c r="E229" s="179" t="s">
        <v>565</v>
      </c>
      <c r="F229" s="179">
        <v>259.5</v>
      </c>
      <c r="G229" s="179"/>
      <c r="H229" s="179">
        <v>320</v>
      </c>
      <c r="I229" s="181">
        <v>320</v>
      </c>
      <c r="J229" s="151" t="s">
        <v>623</v>
      </c>
      <c r="K229" s="152">
        <f t="shared" si="66"/>
        <v>60.5</v>
      </c>
      <c r="L229" s="153">
        <f t="shared" si="67"/>
        <v>0.23314065510597304</v>
      </c>
      <c r="M229" s="148" t="s">
        <v>535</v>
      </c>
      <c r="N229" s="154">
        <v>44323</v>
      </c>
      <c r="O229" s="1"/>
      <c r="P229" s="1"/>
      <c r="Q229" s="1"/>
      <c r="R229" s="6" t="s">
        <v>722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139</v>
      </c>
      <c r="B230" s="190">
        <v>43439</v>
      </c>
      <c r="C230" s="190"/>
      <c r="D230" s="191" t="s">
        <v>736</v>
      </c>
      <c r="E230" s="192" t="s">
        <v>565</v>
      </c>
      <c r="F230" s="192">
        <v>715</v>
      </c>
      <c r="G230" s="192"/>
      <c r="H230" s="192">
        <v>445</v>
      </c>
      <c r="I230" s="193">
        <v>840</v>
      </c>
      <c r="J230" s="161" t="s">
        <v>737</v>
      </c>
      <c r="K230" s="162">
        <f t="shared" si="66"/>
        <v>-270</v>
      </c>
      <c r="L230" s="163">
        <f t="shared" si="67"/>
        <v>-0.3776223776223776</v>
      </c>
      <c r="M230" s="159" t="s">
        <v>547</v>
      </c>
      <c r="N230" s="156">
        <v>43800</v>
      </c>
      <c r="O230" s="1"/>
      <c r="P230" s="1"/>
      <c r="Q230" s="1"/>
      <c r="R230" s="6" t="s">
        <v>722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140</v>
      </c>
      <c r="B231" s="177">
        <v>43469</v>
      </c>
      <c r="C231" s="177"/>
      <c r="D231" s="178" t="s">
        <v>156</v>
      </c>
      <c r="E231" s="179" t="s">
        <v>565</v>
      </c>
      <c r="F231" s="179">
        <v>875</v>
      </c>
      <c r="G231" s="179"/>
      <c r="H231" s="179">
        <v>1165</v>
      </c>
      <c r="I231" s="181">
        <v>1185</v>
      </c>
      <c r="J231" s="151" t="s">
        <v>738</v>
      </c>
      <c r="K231" s="152">
        <f t="shared" si="66"/>
        <v>290</v>
      </c>
      <c r="L231" s="153">
        <f t="shared" si="67"/>
        <v>0.33142857142857141</v>
      </c>
      <c r="M231" s="148" t="s">
        <v>535</v>
      </c>
      <c r="N231" s="154">
        <v>43847</v>
      </c>
      <c r="O231" s="1"/>
      <c r="P231" s="1"/>
      <c r="Q231" s="1"/>
      <c r="R231" s="6" t="s">
        <v>722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141</v>
      </c>
      <c r="B232" s="177">
        <v>43559</v>
      </c>
      <c r="C232" s="177"/>
      <c r="D232" s="178" t="s">
        <v>330</v>
      </c>
      <c r="E232" s="179" t="s">
        <v>565</v>
      </c>
      <c r="F232" s="179">
        <f>387-14.63</f>
        <v>372.37</v>
      </c>
      <c r="G232" s="179"/>
      <c r="H232" s="179">
        <v>490</v>
      </c>
      <c r="I232" s="181">
        <v>490</v>
      </c>
      <c r="J232" s="151" t="s">
        <v>623</v>
      </c>
      <c r="K232" s="152">
        <f t="shared" si="66"/>
        <v>117.63</v>
      </c>
      <c r="L232" s="153">
        <f t="shared" si="67"/>
        <v>0.31589548030185027</v>
      </c>
      <c r="M232" s="148" t="s">
        <v>535</v>
      </c>
      <c r="N232" s="154">
        <v>43850</v>
      </c>
      <c r="O232" s="1"/>
      <c r="P232" s="1"/>
      <c r="Q232" s="1"/>
      <c r="R232" s="6" t="s">
        <v>722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142</v>
      </c>
      <c r="B233" s="190">
        <v>43578</v>
      </c>
      <c r="C233" s="190"/>
      <c r="D233" s="191" t="s">
        <v>739</v>
      </c>
      <c r="E233" s="192" t="s">
        <v>537</v>
      </c>
      <c r="F233" s="192">
        <v>220</v>
      </c>
      <c r="G233" s="192"/>
      <c r="H233" s="192">
        <v>127.5</v>
      </c>
      <c r="I233" s="193">
        <v>284</v>
      </c>
      <c r="J233" s="161" t="s">
        <v>740</v>
      </c>
      <c r="K233" s="162">
        <f t="shared" si="66"/>
        <v>-92.5</v>
      </c>
      <c r="L233" s="163">
        <f t="shared" si="67"/>
        <v>-0.42045454545454547</v>
      </c>
      <c r="M233" s="159" t="s">
        <v>547</v>
      </c>
      <c r="N233" s="156">
        <v>43896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143</v>
      </c>
      <c r="B234" s="177">
        <v>43622</v>
      </c>
      <c r="C234" s="177"/>
      <c r="D234" s="178" t="s">
        <v>446</v>
      </c>
      <c r="E234" s="179" t="s">
        <v>537</v>
      </c>
      <c r="F234" s="179">
        <v>332.8</v>
      </c>
      <c r="G234" s="179"/>
      <c r="H234" s="179">
        <v>405</v>
      </c>
      <c r="I234" s="181">
        <v>419</v>
      </c>
      <c r="J234" s="151" t="s">
        <v>741</v>
      </c>
      <c r="K234" s="152">
        <f t="shared" si="66"/>
        <v>72.199999999999989</v>
      </c>
      <c r="L234" s="153">
        <f t="shared" si="67"/>
        <v>0.21694711538461534</v>
      </c>
      <c r="M234" s="148" t="s">
        <v>535</v>
      </c>
      <c r="N234" s="154">
        <v>43860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0">
        <v>144</v>
      </c>
      <c r="B235" s="169">
        <v>43641</v>
      </c>
      <c r="C235" s="169"/>
      <c r="D235" s="170" t="s">
        <v>149</v>
      </c>
      <c r="E235" s="171" t="s">
        <v>565</v>
      </c>
      <c r="F235" s="171">
        <v>386</v>
      </c>
      <c r="G235" s="172"/>
      <c r="H235" s="172">
        <v>395</v>
      </c>
      <c r="I235" s="172">
        <v>452</v>
      </c>
      <c r="J235" s="173" t="s">
        <v>742</v>
      </c>
      <c r="K235" s="174">
        <f t="shared" si="66"/>
        <v>9</v>
      </c>
      <c r="L235" s="175">
        <f t="shared" si="67"/>
        <v>2.3316062176165803E-2</v>
      </c>
      <c r="M235" s="171" t="s">
        <v>656</v>
      </c>
      <c r="N235" s="169">
        <v>43868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0">
        <v>145</v>
      </c>
      <c r="B236" s="169">
        <v>43707</v>
      </c>
      <c r="C236" s="169"/>
      <c r="D236" s="170" t="s">
        <v>130</v>
      </c>
      <c r="E236" s="171" t="s">
        <v>565</v>
      </c>
      <c r="F236" s="171">
        <v>137.5</v>
      </c>
      <c r="G236" s="172"/>
      <c r="H236" s="172">
        <v>138.5</v>
      </c>
      <c r="I236" s="172">
        <v>190</v>
      </c>
      <c r="J236" s="173" t="s">
        <v>760</v>
      </c>
      <c r="K236" s="174">
        <f t="shared" si="66"/>
        <v>1</v>
      </c>
      <c r="L236" s="175">
        <f t="shared" si="67"/>
        <v>7.2727272727272727E-3</v>
      </c>
      <c r="M236" s="171" t="s">
        <v>656</v>
      </c>
      <c r="N236" s="169">
        <v>44432</v>
      </c>
      <c r="O236" s="1"/>
      <c r="P236" s="1"/>
      <c r="Q236" s="1"/>
      <c r="R236" s="6" t="s">
        <v>722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146</v>
      </c>
      <c r="B237" s="177">
        <v>43731</v>
      </c>
      <c r="C237" s="177"/>
      <c r="D237" s="178" t="s">
        <v>402</v>
      </c>
      <c r="E237" s="179" t="s">
        <v>565</v>
      </c>
      <c r="F237" s="179">
        <v>235</v>
      </c>
      <c r="G237" s="179"/>
      <c r="H237" s="179">
        <v>295</v>
      </c>
      <c r="I237" s="181">
        <v>296</v>
      </c>
      <c r="J237" s="151" t="s">
        <v>743</v>
      </c>
      <c r="K237" s="152">
        <f t="shared" si="66"/>
        <v>60</v>
      </c>
      <c r="L237" s="153">
        <f t="shared" si="67"/>
        <v>0.25531914893617019</v>
      </c>
      <c r="M237" s="148" t="s">
        <v>535</v>
      </c>
      <c r="N237" s="154">
        <v>43844</v>
      </c>
      <c r="O237" s="1"/>
      <c r="P237" s="1"/>
      <c r="Q237" s="1"/>
      <c r="R237" s="6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147</v>
      </c>
      <c r="B238" s="177">
        <v>43752</v>
      </c>
      <c r="C238" s="177"/>
      <c r="D238" s="178" t="s">
        <v>744</v>
      </c>
      <c r="E238" s="179" t="s">
        <v>565</v>
      </c>
      <c r="F238" s="179">
        <v>277.5</v>
      </c>
      <c r="G238" s="179"/>
      <c r="H238" s="179">
        <v>333</v>
      </c>
      <c r="I238" s="181">
        <v>333</v>
      </c>
      <c r="J238" s="151" t="s">
        <v>745</v>
      </c>
      <c r="K238" s="152">
        <f t="shared" si="66"/>
        <v>55.5</v>
      </c>
      <c r="L238" s="153">
        <f t="shared" si="67"/>
        <v>0.2</v>
      </c>
      <c r="M238" s="148" t="s">
        <v>535</v>
      </c>
      <c r="N238" s="154">
        <v>43846</v>
      </c>
      <c r="O238" s="1"/>
      <c r="P238" s="1"/>
      <c r="Q238" s="1"/>
      <c r="R238" s="6" t="s">
        <v>722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148</v>
      </c>
      <c r="B239" s="177">
        <v>43752</v>
      </c>
      <c r="C239" s="177"/>
      <c r="D239" s="178" t="s">
        <v>746</v>
      </c>
      <c r="E239" s="179" t="s">
        <v>565</v>
      </c>
      <c r="F239" s="179">
        <v>930</v>
      </c>
      <c r="G239" s="179"/>
      <c r="H239" s="179">
        <v>1165</v>
      </c>
      <c r="I239" s="181">
        <v>1200</v>
      </c>
      <c r="J239" s="151" t="s">
        <v>747</v>
      </c>
      <c r="K239" s="152">
        <f t="shared" si="66"/>
        <v>235</v>
      </c>
      <c r="L239" s="153">
        <f t="shared" si="67"/>
        <v>0.25268817204301075</v>
      </c>
      <c r="M239" s="148" t="s">
        <v>535</v>
      </c>
      <c r="N239" s="154">
        <v>43847</v>
      </c>
      <c r="O239" s="1"/>
      <c r="P239" s="1"/>
      <c r="Q239" s="1"/>
      <c r="R239" s="6" t="s">
        <v>726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149</v>
      </c>
      <c r="B240" s="177">
        <v>43753</v>
      </c>
      <c r="C240" s="177"/>
      <c r="D240" s="178" t="s">
        <v>748</v>
      </c>
      <c r="E240" s="179" t="s">
        <v>565</v>
      </c>
      <c r="F240" s="149">
        <v>111</v>
      </c>
      <c r="G240" s="179"/>
      <c r="H240" s="179">
        <v>141</v>
      </c>
      <c r="I240" s="181">
        <v>141</v>
      </c>
      <c r="J240" s="151" t="s">
        <v>550</v>
      </c>
      <c r="K240" s="152">
        <f t="shared" si="66"/>
        <v>30</v>
      </c>
      <c r="L240" s="153">
        <f t="shared" si="67"/>
        <v>0.27027027027027029</v>
      </c>
      <c r="M240" s="148" t="s">
        <v>535</v>
      </c>
      <c r="N240" s="154">
        <v>44328</v>
      </c>
      <c r="O240" s="1"/>
      <c r="P240" s="1"/>
      <c r="Q240" s="1"/>
      <c r="R240" s="6" t="s">
        <v>726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150</v>
      </c>
      <c r="B241" s="177">
        <v>43753</v>
      </c>
      <c r="C241" s="177"/>
      <c r="D241" s="178" t="s">
        <v>749</v>
      </c>
      <c r="E241" s="179" t="s">
        <v>565</v>
      </c>
      <c r="F241" s="149">
        <v>296</v>
      </c>
      <c r="G241" s="179"/>
      <c r="H241" s="179">
        <v>370</v>
      </c>
      <c r="I241" s="181">
        <v>370</v>
      </c>
      <c r="J241" s="151" t="s">
        <v>623</v>
      </c>
      <c r="K241" s="152">
        <f t="shared" ref="K241:K260" si="68">H241-F241</f>
        <v>74</v>
      </c>
      <c r="L241" s="153">
        <f t="shared" ref="L241:L260" si="69">K241/F241</f>
        <v>0.25</v>
      </c>
      <c r="M241" s="148" t="s">
        <v>535</v>
      </c>
      <c r="N241" s="154">
        <v>43853</v>
      </c>
      <c r="O241" s="1"/>
      <c r="P241" s="1"/>
      <c r="Q241" s="1"/>
      <c r="R241" s="6" t="s">
        <v>726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151</v>
      </c>
      <c r="B242" s="177">
        <v>43754</v>
      </c>
      <c r="C242" s="177"/>
      <c r="D242" s="178" t="s">
        <v>750</v>
      </c>
      <c r="E242" s="179" t="s">
        <v>565</v>
      </c>
      <c r="F242" s="149">
        <v>300</v>
      </c>
      <c r="G242" s="179"/>
      <c r="H242" s="179">
        <v>382.5</v>
      </c>
      <c r="I242" s="181">
        <v>344</v>
      </c>
      <c r="J242" s="151" t="s">
        <v>791</v>
      </c>
      <c r="K242" s="152">
        <f t="shared" si="68"/>
        <v>82.5</v>
      </c>
      <c r="L242" s="153">
        <f t="shared" si="69"/>
        <v>0.27500000000000002</v>
      </c>
      <c r="M242" s="148" t="s">
        <v>535</v>
      </c>
      <c r="N242" s="154">
        <v>44238</v>
      </c>
      <c r="O242" s="1"/>
      <c r="P242" s="1"/>
      <c r="Q242" s="1"/>
      <c r="R242" s="6" t="s">
        <v>726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152</v>
      </c>
      <c r="B243" s="177">
        <v>43832</v>
      </c>
      <c r="C243" s="177"/>
      <c r="D243" s="178" t="s">
        <v>751</v>
      </c>
      <c r="E243" s="179" t="s">
        <v>565</v>
      </c>
      <c r="F243" s="149">
        <v>495</v>
      </c>
      <c r="G243" s="179"/>
      <c r="H243" s="179">
        <v>595</v>
      </c>
      <c r="I243" s="181">
        <v>590</v>
      </c>
      <c r="J243" s="151" t="s">
        <v>790</v>
      </c>
      <c r="K243" s="152">
        <f t="shared" si="68"/>
        <v>100</v>
      </c>
      <c r="L243" s="153">
        <f t="shared" si="69"/>
        <v>0.20202020202020202</v>
      </c>
      <c r="M243" s="148" t="s">
        <v>535</v>
      </c>
      <c r="N243" s="154">
        <v>44589</v>
      </c>
      <c r="O243" s="1"/>
      <c r="P243" s="1"/>
      <c r="Q243" s="1"/>
      <c r="R243" s="6" t="s">
        <v>726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153</v>
      </c>
      <c r="B244" s="177">
        <v>43966</v>
      </c>
      <c r="C244" s="177"/>
      <c r="D244" s="178" t="s">
        <v>71</v>
      </c>
      <c r="E244" s="179" t="s">
        <v>565</v>
      </c>
      <c r="F244" s="149">
        <v>67.5</v>
      </c>
      <c r="G244" s="179"/>
      <c r="H244" s="179">
        <v>86</v>
      </c>
      <c r="I244" s="181">
        <v>86</v>
      </c>
      <c r="J244" s="151" t="s">
        <v>752</v>
      </c>
      <c r="K244" s="152">
        <f t="shared" si="68"/>
        <v>18.5</v>
      </c>
      <c r="L244" s="153">
        <f t="shared" si="69"/>
        <v>0.27407407407407408</v>
      </c>
      <c r="M244" s="148" t="s">
        <v>535</v>
      </c>
      <c r="N244" s="154">
        <v>44008</v>
      </c>
      <c r="O244" s="1"/>
      <c r="P244" s="1"/>
      <c r="Q244" s="1"/>
      <c r="R244" s="6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154</v>
      </c>
      <c r="B245" s="177">
        <v>44035</v>
      </c>
      <c r="C245" s="177"/>
      <c r="D245" s="178" t="s">
        <v>445</v>
      </c>
      <c r="E245" s="179" t="s">
        <v>565</v>
      </c>
      <c r="F245" s="149">
        <v>231</v>
      </c>
      <c r="G245" s="179"/>
      <c r="H245" s="179">
        <v>281</v>
      </c>
      <c r="I245" s="181">
        <v>281</v>
      </c>
      <c r="J245" s="151" t="s">
        <v>623</v>
      </c>
      <c r="K245" s="152">
        <f t="shared" si="68"/>
        <v>50</v>
      </c>
      <c r="L245" s="153">
        <f t="shared" si="69"/>
        <v>0.21645021645021645</v>
      </c>
      <c r="M245" s="148" t="s">
        <v>535</v>
      </c>
      <c r="N245" s="154">
        <v>44358</v>
      </c>
      <c r="O245" s="1"/>
      <c r="P245" s="1"/>
      <c r="Q245" s="1"/>
      <c r="R245" s="6" t="s">
        <v>726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155</v>
      </c>
      <c r="B246" s="177">
        <v>44092</v>
      </c>
      <c r="C246" s="177"/>
      <c r="D246" s="178" t="s">
        <v>386</v>
      </c>
      <c r="E246" s="179" t="s">
        <v>565</v>
      </c>
      <c r="F246" s="179">
        <v>206</v>
      </c>
      <c r="G246" s="179"/>
      <c r="H246" s="179">
        <v>248</v>
      </c>
      <c r="I246" s="181">
        <v>248</v>
      </c>
      <c r="J246" s="151" t="s">
        <v>623</v>
      </c>
      <c r="K246" s="152">
        <f t="shared" si="68"/>
        <v>42</v>
      </c>
      <c r="L246" s="153">
        <f t="shared" si="69"/>
        <v>0.20388349514563106</v>
      </c>
      <c r="M246" s="148" t="s">
        <v>535</v>
      </c>
      <c r="N246" s="154">
        <v>44214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156</v>
      </c>
      <c r="B247" s="177">
        <v>44140</v>
      </c>
      <c r="C247" s="177"/>
      <c r="D247" s="178" t="s">
        <v>386</v>
      </c>
      <c r="E247" s="179" t="s">
        <v>565</v>
      </c>
      <c r="F247" s="179">
        <v>182.5</v>
      </c>
      <c r="G247" s="179"/>
      <c r="H247" s="179">
        <v>248</v>
      </c>
      <c r="I247" s="181">
        <v>248</v>
      </c>
      <c r="J247" s="151" t="s">
        <v>623</v>
      </c>
      <c r="K247" s="152">
        <f t="shared" si="68"/>
        <v>65.5</v>
      </c>
      <c r="L247" s="153">
        <f t="shared" si="69"/>
        <v>0.35890410958904112</v>
      </c>
      <c r="M247" s="148" t="s">
        <v>535</v>
      </c>
      <c r="N247" s="154">
        <v>44214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157</v>
      </c>
      <c r="B248" s="177">
        <v>44140</v>
      </c>
      <c r="C248" s="177"/>
      <c r="D248" s="178" t="s">
        <v>314</v>
      </c>
      <c r="E248" s="179" t="s">
        <v>565</v>
      </c>
      <c r="F248" s="179">
        <v>247.5</v>
      </c>
      <c r="G248" s="179"/>
      <c r="H248" s="179">
        <v>320</v>
      </c>
      <c r="I248" s="181">
        <v>320</v>
      </c>
      <c r="J248" s="151" t="s">
        <v>623</v>
      </c>
      <c r="K248" s="152">
        <f t="shared" si="68"/>
        <v>72.5</v>
      </c>
      <c r="L248" s="153">
        <f t="shared" si="69"/>
        <v>0.29292929292929293</v>
      </c>
      <c r="M248" s="148" t="s">
        <v>535</v>
      </c>
      <c r="N248" s="154">
        <v>44323</v>
      </c>
      <c r="O248" s="1"/>
      <c r="P248" s="1"/>
      <c r="Q248" s="1"/>
      <c r="R248" s="6" t="s">
        <v>726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158</v>
      </c>
      <c r="B249" s="177">
        <v>44140</v>
      </c>
      <c r="C249" s="177"/>
      <c r="D249" s="178" t="s">
        <v>267</v>
      </c>
      <c r="E249" s="179" t="s">
        <v>565</v>
      </c>
      <c r="F249" s="149">
        <v>925</v>
      </c>
      <c r="G249" s="179"/>
      <c r="H249" s="179">
        <v>1095</v>
      </c>
      <c r="I249" s="181">
        <v>1093</v>
      </c>
      <c r="J249" s="151" t="s">
        <v>753</v>
      </c>
      <c r="K249" s="152">
        <f t="shared" si="68"/>
        <v>170</v>
      </c>
      <c r="L249" s="153">
        <f t="shared" si="69"/>
        <v>0.18378378378378379</v>
      </c>
      <c r="M249" s="148" t="s">
        <v>535</v>
      </c>
      <c r="N249" s="154">
        <v>44201</v>
      </c>
      <c r="O249" s="1"/>
      <c r="P249" s="1"/>
      <c r="Q249" s="1"/>
      <c r="R249" s="6" t="s">
        <v>726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159</v>
      </c>
      <c r="B250" s="177">
        <v>44140</v>
      </c>
      <c r="C250" s="177"/>
      <c r="D250" s="178" t="s">
        <v>330</v>
      </c>
      <c r="E250" s="179" t="s">
        <v>565</v>
      </c>
      <c r="F250" s="149">
        <v>332.5</v>
      </c>
      <c r="G250" s="179"/>
      <c r="H250" s="179">
        <v>393</v>
      </c>
      <c r="I250" s="181">
        <v>406</v>
      </c>
      <c r="J250" s="151" t="s">
        <v>754</v>
      </c>
      <c r="K250" s="152">
        <f t="shared" si="68"/>
        <v>60.5</v>
      </c>
      <c r="L250" s="153">
        <f t="shared" si="69"/>
        <v>0.18195488721804512</v>
      </c>
      <c r="M250" s="148" t="s">
        <v>535</v>
      </c>
      <c r="N250" s="154">
        <v>44256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160</v>
      </c>
      <c r="B251" s="177">
        <v>44141</v>
      </c>
      <c r="C251" s="177"/>
      <c r="D251" s="178" t="s">
        <v>445</v>
      </c>
      <c r="E251" s="179" t="s">
        <v>565</v>
      </c>
      <c r="F251" s="149">
        <v>231</v>
      </c>
      <c r="G251" s="179"/>
      <c r="H251" s="179">
        <v>281</v>
      </c>
      <c r="I251" s="181">
        <v>281</v>
      </c>
      <c r="J251" s="151" t="s">
        <v>623</v>
      </c>
      <c r="K251" s="152">
        <f t="shared" si="68"/>
        <v>50</v>
      </c>
      <c r="L251" s="153">
        <f t="shared" si="69"/>
        <v>0.21645021645021645</v>
      </c>
      <c r="M251" s="148" t="s">
        <v>535</v>
      </c>
      <c r="N251" s="154">
        <v>44358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161</v>
      </c>
      <c r="B252" s="177">
        <v>44187</v>
      </c>
      <c r="C252" s="177"/>
      <c r="D252" s="178" t="s">
        <v>421</v>
      </c>
      <c r="E252" s="179" t="s">
        <v>565</v>
      </c>
      <c r="F252" s="149">
        <v>190</v>
      </c>
      <c r="G252" s="179"/>
      <c r="H252" s="179">
        <v>239</v>
      </c>
      <c r="I252" s="181">
        <v>239</v>
      </c>
      <c r="J252" s="151" t="s">
        <v>840</v>
      </c>
      <c r="K252" s="152">
        <f t="shared" si="68"/>
        <v>49</v>
      </c>
      <c r="L252" s="153">
        <f t="shared" si="69"/>
        <v>0.25789473684210529</v>
      </c>
      <c r="M252" s="148" t="s">
        <v>535</v>
      </c>
      <c r="N252" s="154">
        <v>44844</v>
      </c>
      <c r="O252" s="1"/>
      <c r="P252" s="1"/>
      <c r="Q252" s="1"/>
      <c r="R252" s="6" t="s">
        <v>726</v>
      </c>
    </row>
    <row r="253" spans="1:26" ht="12.75" customHeight="1">
      <c r="A253" s="176">
        <v>162</v>
      </c>
      <c r="B253" s="177">
        <v>44258</v>
      </c>
      <c r="C253" s="177"/>
      <c r="D253" s="178" t="s">
        <v>751</v>
      </c>
      <c r="E253" s="179" t="s">
        <v>565</v>
      </c>
      <c r="F253" s="149">
        <v>495</v>
      </c>
      <c r="G253" s="179"/>
      <c r="H253" s="179">
        <v>595</v>
      </c>
      <c r="I253" s="181">
        <v>590</v>
      </c>
      <c r="J253" s="151" t="s">
        <v>790</v>
      </c>
      <c r="K253" s="152">
        <f t="shared" si="68"/>
        <v>100</v>
      </c>
      <c r="L253" s="153">
        <f t="shared" si="69"/>
        <v>0.20202020202020202</v>
      </c>
      <c r="M253" s="148" t="s">
        <v>535</v>
      </c>
      <c r="N253" s="154">
        <v>44589</v>
      </c>
      <c r="O253" s="1"/>
      <c r="P253" s="1"/>
      <c r="R253" s="6" t="s">
        <v>726</v>
      </c>
    </row>
    <row r="254" spans="1:26" ht="12.75" customHeight="1">
      <c r="A254" s="176">
        <v>163</v>
      </c>
      <c r="B254" s="177">
        <v>44274</v>
      </c>
      <c r="C254" s="177"/>
      <c r="D254" s="178" t="s">
        <v>330</v>
      </c>
      <c r="E254" s="179" t="s">
        <v>565</v>
      </c>
      <c r="F254" s="149">
        <v>355</v>
      </c>
      <c r="G254" s="179"/>
      <c r="H254" s="179">
        <v>422.5</v>
      </c>
      <c r="I254" s="181">
        <v>420</v>
      </c>
      <c r="J254" s="151" t="s">
        <v>755</v>
      </c>
      <c r="K254" s="152">
        <f t="shared" si="68"/>
        <v>67.5</v>
      </c>
      <c r="L254" s="153">
        <f t="shared" si="69"/>
        <v>0.19014084507042253</v>
      </c>
      <c r="M254" s="148" t="s">
        <v>535</v>
      </c>
      <c r="N254" s="154">
        <v>44361</v>
      </c>
      <c r="O254" s="1"/>
      <c r="R254" s="194" t="s">
        <v>726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164</v>
      </c>
      <c r="B255" s="177">
        <v>44295</v>
      </c>
      <c r="C255" s="177"/>
      <c r="D255" s="178" t="s">
        <v>756</v>
      </c>
      <c r="E255" s="179" t="s">
        <v>565</v>
      </c>
      <c r="F255" s="149">
        <v>555</v>
      </c>
      <c r="G255" s="179"/>
      <c r="H255" s="179">
        <v>663</v>
      </c>
      <c r="I255" s="181">
        <v>663</v>
      </c>
      <c r="J255" s="151" t="s">
        <v>757</v>
      </c>
      <c r="K255" s="152">
        <f t="shared" si="68"/>
        <v>108</v>
      </c>
      <c r="L255" s="153">
        <f t="shared" si="69"/>
        <v>0.19459459459459461</v>
      </c>
      <c r="M255" s="148" t="s">
        <v>535</v>
      </c>
      <c r="N255" s="154">
        <v>44321</v>
      </c>
      <c r="O255" s="1"/>
      <c r="P255" s="1"/>
      <c r="Q255" s="1"/>
      <c r="R255" s="194" t="s">
        <v>726</v>
      </c>
    </row>
    <row r="256" spans="1:26" ht="12.75" customHeight="1">
      <c r="A256" s="176">
        <v>165</v>
      </c>
      <c r="B256" s="177">
        <v>44308</v>
      </c>
      <c r="C256" s="177"/>
      <c r="D256" s="178" t="s">
        <v>358</v>
      </c>
      <c r="E256" s="179" t="s">
        <v>565</v>
      </c>
      <c r="F256" s="149">
        <v>126.5</v>
      </c>
      <c r="G256" s="179"/>
      <c r="H256" s="179">
        <v>155</v>
      </c>
      <c r="I256" s="181">
        <v>155</v>
      </c>
      <c r="J256" s="151" t="s">
        <v>623</v>
      </c>
      <c r="K256" s="152">
        <f t="shared" si="68"/>
        <v>28.5</v>
      </c>
      <c r="L256" s="153">
        <f t="shared" si="69"/>
        <v>0.22529644268774704</v>
      </c>
      <c r="M256" s="148" t="s">
        <v>535</v>
      </c>
      <c r="N256" s="154">
        <v>44362</v>
      </c>
      <c r="O256" s="1"/>
      <c r="R256" s="194" t="s">
        <v>726</v>
      </c>
    </row>
    <row r="257" spans="1:18" ht="12.75" customHeight="1">
      <c r="A257" s="219">
        <v>166</v>
      </c>
      <c r="B257" s="220">
        <v>44368</v>
      </c>
      <c r="C257" s="220"/>
      <c r="D257" s="221" t="s">
        <v>375</v>
      </c>
      <c r="E257" s="222" t="s">
        <v>565</v>
      </c>
      <c r="F257" s="223">
        <v>287.5</v>
      </c>
      <c r="G257" s="222"/>
      <c r="H257" s="222">
        <v>245</v>
      </c>
      <c r="I257" s="224">
        <v>344</v>
      </c>
      <c r="J257" s="161" t="s">
        <v>786</v>
      </c>
      <c r="K257" s="162">
        <f t="shared" si="68"/>
        <v>-42.5</v>
      </c>
      <c r="L257" s="163">
        <f t="shared" si="69"/>
        <v>-0.14782608695652175</v>
      </c>
      <c r="M257" s="159" t="s">
        <v>547</v>
      </c>
      <c r="N257" s="156">
        <v>44508</v>
      </c>
      <c r="O257" s="1"/>
      <c r="R257" s="194" t="s">
        <v>726</v>
      </c>
    </row>
    <row r="258" spans="1:18" ht="12.75" customHeight="1">
      <c r="A258" s="176">
        <v>167</v>
      </c>
      <c r="B258" s="177">
        <v>44368</v>
      </c>
      <c r="C258" s="177"/>
      <c r="D258" s="178" t="s">
        <v>445</v>
      </c>
      <c r="E258" s="179" t="s">
        <v>565</v>
      </c>
      <c r="F258" s="149">
        <v>241</v>
      </c>
      <c r="G258" s="179"/>
      <c r="H258" s="179">
        <v>298</v>
      </c>
      <c r="I258" s="181">
        <v>320</v>
      </c>
      <c r="J258" s="151" t="s">
        <v>623</v>
      </c>
      <c r="K258" s="152">
        <f t="shared" si="68"/>
        <v>57</v>
      </c>
      <c r="L258" s="153">
        <f t="shared" si="69"/>
        <v>0.23651452282157676</v>
      </c>
      <c r="M258" s="148" t="s">
        <v>535</v>
      </c>
      <c r="N258" s="154">
        <v>44802</v>
      </c>
      <c r="O258" s="41"/>
      <c r="R258" s="194" t="s">
        <v>726</v>
      </c>
    </row>
    <row r="259" spans="1:18" ht="12.75" customHeight="1">
      <c r="A259" s="176">
        <v>168</v>
      </c>
      <c r="B259" s="177">
        <v>44406</v>
      </c>
      <c r="C259" s="177"/>
      <c r="D259" s="178" t="s">
        <v>358</v>
      </c>
      <c r="E259" s="179" t="s">
        <v>565</v>
      </c>
      <c r="F259" s="149">
        <v>162.5</v>
      </c>
      <c r="G259" s="179"/>
      <c r="H259" s="179">
        <v>200</v>
      </c>
      <c r="I259" s="181">
        <v>200</v>
      </c>
      <c r="J259" s="151" t="s">
        <v>623</v>
      </c>
      <c r="K259" s="152">
        <f t="shared" si="68"/>
        <v>37.5</v>
      </c>
      <c r="L259" s="153">
        <f t="shared" si="69"/>
        <v>0.23076923076923078</v>
      </c>
      <c r="M259" s="148" t="s">
        <v>535</v>
      </c>
      <c r="N259" s="154">
        <v>44802</v>
      </c>
      <c r="O259" s="1"/>
      <c r="R259" s="194" t="s">
        <v>726</v>
      </c>
    </row>
    <row r="260" spans="1:18" ht="12.75" customHeight="1">
      <c r="A260" s="176">
        <v>169</v>
      </c>
      <c r="B260" s="177">
        <v>44462</v>
      </c>
      <c r="C260" s="177"/>
      <c r="D260" s="178" t="s">
        <v>762</v>
      </c>
      <c r="E260" s="179" t="s">
        <v>565</v>
      </c>
      <c r="F260" s="149">
        <v>1235</v>
      </c>
      <c r="G260" s="179"/>
      <c r="H260" s="179">
        <v>1505</v>
      </c>
      <c r="I260" s="181">
        <v>1500</v>
      </c>
      <c r="J260" s="151" t="s">
        <v>623</v>
      </c>
      <c r="K260" s="152">
        <f t="shared" si="68"/>
        <v>270</v>
      </c>
      <c r="L260" s="153">
        <f t="shared" si="69"/>
        <v>0.21862348178137653</v>
      </c>
      <c r="M260" s="148" t="s">
        <v>535</v>
      </c>
      <c r="N260" s="154">
        <v>44564</v>
      </c>
      <c r="O260" s="1"/>
      <c r="R260" s="194" t="s">
        <v>726</v>
      </c>
    </row>
    <row r="261" spans="1:18" ht="12.75" customHeight="1">
      <c r="A261" s="206">
        <v>170</v>
      </c>
      <c r="B261" s="207">
        <v>44480</v>
      </c>
      <c r="C261" s="207"/>
      <c r="D261" s="208" t="s">
        <v>764</v>
      </c>
      <c r="E261" s="209" t="s">
        <v>565</v>
      </c>
      <c r="F261" s="54">
        <v>58.75</v>
      </c>
      <c r="G261" s="209"/>
      <c r="H261" s="330"/>
      <c r="I261" s="213"/>
      <c r="J261" s="331" t="s">
        <v>538</v>
      </c>
      <c r="K261" s="206"/>
      <c r="L261" s="207"/>
      <c r="M261" s="207"/>
      <c r="N261" s="208"/>
      <c r="O261" s="41"/>
      <c r="R261" s="194" t="s">
        <v>726</v>
      </c>
    </row>
    <row r="262" spans="1:18" ht="12.75" customHeight="1">
      <c r="A262" s="210">
        <v>171</v>
      </c>
      <c r="B262" s="211">
        <v>44481</v>
      </c>
      <c r="C262" s="211"/>
      <c r="D262" s="212" t="s">
        <v>256</v>
      </c>
      <c r="E262" s="213" t="s">
        <v>565</v>
      </c>
      <c r="F262" s="214" t="s">
        <v>766</v>
      </c>
      <c r="G262" s="213"/>
      <c r="H262" s="213"/>
      <c r="I262" s="213">
        <v>380</v>
      </c>
      <c r="J262" s="215" t="s">
        <v>538</v>
      </c>
      <c r="K262" s="210"/>
      <c r="L262" s="211"/>
      <c r="M262" s="211"/>
      <c r="N262" s="212"/>
      <c r="O262" s="41"/>
      <c r="R262" s="194" t="s">
        <v>726</v>
      </c>
    </row>
    <row r="263" spans="1:18" ht="12.75" customHeight="1">
      <c r="A263" s="176">
        <v>172</v>
      </c>
      <c r="B263" s="177">
        <v>44481</v>
      </c>
      <c r="C263" s="177"/>
      <c r="D263" s="178" t="s">
        <v>381</v>
      </c>
      <c r="E263" s="179" t="s">
        <v>565</v>
      </c>
      <c r="F263" s="149">
        <v>45.5</v>
      </c>
      <c r="G263" s="179"/>
      <c r="H263" s="179">
        <v>56.5</v>
      </c>
      <c r="I263" s="181">
        <v>56</v>
      </c>
      <c r="J263" s="151" t="s">
        <v>863</v>
      </c>
      <c r="K263" s="152">
        <f>H263-F263</f>
        <v>11</v>
      </c>
      <c r="L263" s="153">
        <f>K263/F263</f>
        <v>0.24175824175824176</v>
      </c>
      <c r="M263" s="148" t="s">
        <v>535</v>
      </c>
      <c r="N263" s="154">
        <v>44881</v>
      </c>
      <c r="O263" s="41"/>
      <c r="R263" s="194"/>
    </row>
    <row r="264" spans="1:18" ht="12.75" customHeight="1">
      <c r="A264" s="176">
        <v>173</v>
      </c>
      <c r="B264" s="177">
        <v>44551</v>
      </c>
      <c r="C264" s="177"/>
      <c r="D264" s="178" t="s">
        <v>118</v>
      </c>
      <c r="E264" s="179" t="s">
        <v>565</v>
      </c>
      <c r="F264" s="149">
        <v>2300</v>
      </c>
      <c r="G264" s="179"/>
      <c r="H264" s="179">
        <f>(2820+2200)/2</f>
        <v>2510</v>
      </c>
      <c r="I264" s="181">
        <v>3000</v>
      </c>
      <c r="J264" s="151" t="s">
        <v>798</v>
      </c>
      <c r="K264" s="152">
        <f>H264-F264</f>
        <v>210</v>
      </c>
      <c r="L264" s="153">
        <f>K264/F264</f>
        <v>9.1304347826086957E-2</v>
      </c>
      <c r="M264" s="148" t="s">
        <v>535</v>
      </c>
      <c r="N264" s="154">
        <v>44649</v>
      </c>
      <c r="O264" s="1"/>
      <c r="R264" s="194"/>
    </row>
    <row r="265" spans="1:18" ht="12.75" customHeight="1">
      <c r="A265" s="216">
        <v>174</v>
      </c>
      <c r="B265" s="211">
        <v>44606</v>
      </c>
      <c r="C265" s="216"/>
      <c r="D265" s="216" t="s">
        <v>400</v>
      </c>
      <c r="E265" s="213" t="s">
        <v>565</v>
      </c>
      <c r="F265" s="213" t="s">
        <v>793</v>
      </c>
      <c r="G265" s="213"/>
      <c r="H265" s="213"/>
      <c r="I265" s="213">
        <v>764</v>
      </c>
      <c r="J265" s="213" t="s">
        <v>538</v>
      </c>
      <c r="K265" s="213"/>
      <c r="L265" s="213"/>
      <c r="M265" s="213"/>
      <c r="N265" s="216"/>
      <c r="O265" s="41"/>
      <c r="R265" s="194"/>
    </row>
    <row r="266" spans="1:18" ht="12.75" customHeight="1">
      <c r="A266" s="176">
        <v>175</v>
      </c>
      <c r="B266" s="177">
        <v>44613</v>
      </c>
      <c r="C266" s="177"/>
      <c r="D266" s="178" t="s">
        <v>762</v>
      </c>
      <c r="E266" s="179" t="s">
        <v>565</v>
      </c>
      <c r="F266" s="149">
        <v>1255</v>
      </c>
      <c r="G266" s="179"/>
      <c r="H266" s="179">
        <v>1515</v>
      </c>
      <c r="I266" s="181">
        <v>1510</v>
      </c>
      <c r="J266" s="151" t="s">
        <v>623</v>
      </c>
      <c r="K266" s="152">
        <f>H266-F266</f>
        <v>260</v>
      </c>
      <c r="L266" s="153">
        <f>K266/F266</f>
        <v>0.20717131474103587</v>
      </c>
      <c r="M266" s="148" t="s">
        <v>535</v>
      </c>
      <c r="N266" s="154">
        <v>44834</v>
      </c>
      <c r="O266" s="41"/>
      <c r="R266" s="194"/>
    </row>
    <row r="267" spans="1:18" ht="12.75" customHeight="1">
      <c r="A267">
        <v>176</v>
      </c>
      <c r="B267" s="211">
        <v>44670</v>
      </c>
      <c r="C267" s="211"/>
      <c r="D267" s="216" t="s">
        <v>500</v>
      </c>
      <c r="E267" s="242" t="s">
        <v>565</v>
      </c>
      <c r="F267" s="213" t="s">
        <v>800</v>
      </c>
      <c r="G267" s="213"/>
      <c r="H267" s="213"/>
      <c r="I267" s="213">
        <v>553</v>
      </c>
      <c r="J267" s="213" t="s">
        <v>538</v>
      </c>
      <c r="K267" s="213"/>
      <c r="L267" s="213"/>
      <c r="M267" s="213"/>
      <c r="N267" s="213"/>
      <c r="O267" s="41"/>
      <c r="R267" s="194"/>
    </row>
    <row r="268" spans="1:18" ht="12.75" customHeight="1">
      <c r="A268" s="176">
        <v>177</v>
      </c>
      <c r="B268" s="177">
        <v>44746</v>
      </c>
      <c r="C268" s="177"/>
      <c r="D268" s="178" t="s">
        <v>833</v>
      </c>
      <c r="E268" s="179" t="s">
        <v>565</v>
      </c>
      <c r="F268" s="149">
        <v>207.5</v>
      </c>
      <c r="G268" s="179"/>
      <c r="H268" s="179">
        <v>254</v>
      </c>
      <c r="I268" s="181">
        <v>254</v>
      </c>
      <c r="J268" s="151" t="s">
        <v>623</v>
      </c>
      <c r="K268" s="152">
        <f>H268-F268</f>
        <v>46.5</v>
      </c>
      <c r="L268" s="153">
        <f>K268/F268</f>
        <v>0.22409638554216868</v>
      </c>
      <c r="M268" s="148" t="s">
        <v>535</v>
      </c>
      <c r="N268" s="154">
        <v>44792</v>
      </c>
      <c r="O268" s="1"/>
      <c r="R268" s="194"/>
    </row>
    <row r="269" spans="1:18" ht="12.75" customHeight="1">
      <c r="A269" s="176">
        <v>178</v>
      </c>
      <c r="B269" s="177">
        <v>44775</v>
      </c>
      <c r="C269" s="177"/>
      <c r="D269" s="178" t="s">
        <v>447</v>
      </c>
      <c r="E269" s="179" t="s">
        <v>565</v>
      </c>
      <c r="F269" s="149">
        <v>31.25</v>
      </c>
      <c r="G269" s="179"/>
      <c r="H269" s="179">
        <v>38.75</v>
      </c>
      <c r="I269" s="181">
        <v>38</v>
      </c>
      <c r="J269" s="151" t="s">
        <v>623</v>
      </c>
      <c r="K269" s="152">
        <f>H269-F269</f>
        <v>7.5</v>
      </c>
      <c r="L269" s="153">
        <f>K269/F269</f>
        <v>0.24</v>
      </c>
      <c r="M269" s="148" t="s">
        <v>535</v>
      </c>
      <c r="N269" s="154">
        <v>44844</v>
      </c>
      <c r="O269" s="41"/>
      <c r="R269" s="54"/>
    </row>
    <row r="270" spans="1:18" ht="12.75" customHeight="1">
      <c r="A270" s="210">
        <v>179</v>
      </c>
      <c r="B270" s="211">
        <v>44841</v>
      </c>
      <c r="C270" s="216"/>
      <c r="D270" s="216" t="s">
        <v>838</v>
      </c>
      <c r="E270" s="242" t="s">
        <v>565</v>
      </c>
      <c r="F270" s="213" t="s">
        <v>839</v>
      </c>
      <c r="G270" s="213"/>
      <c r="H270" s="213"/>
      <c r="I270" s="213">
        <v>840</v>
      </c>
      <c r="J270" s="213" t="s">
        <v>538</v>
      </c>
      <c r="K270" s="213"/>
      <c r="L270" s="213"/>
      <c r="M270" s="213"/>
      <c r="N270" s="213"/>
      <c r="O270" s="41"/>
      <c r="Q270" s="197"/>
      <c r="R270" s="54"/>
    </row>
    <row r="271" spans="1:18" ht="12.75" customHeight="1">
      <c r="A271" s="210">
        <v>180</v>
      </c>
      <c r="B271" s="211">
        <v>44844</v>
      </c>
      <c r="C271" s="216"/>
      <c r="D271" s="216" t="s">
        <v>402</v>
      </c>
      <c r="E271" s="242" t="s">
        <v>565</v>
      </c>
      <c r="F271" s="213" t="s">
        <v>841</v>
      </c>
      <c r="G271" s="213"/>
      <c r="H271" s="213"/>
      <c r="I271" s="213">
        <v>291</v>
      </c>
      <c r="J271" s="213" t="s">
        <v>538</v>
      </c>
      <c r="K271" s="213"/>
      <c r="L271" s="213"/>
      <c r="M271" s="213"/>
      <c r="N271" s="213"/>
      <c r="O271" s="41"/>
      <c r="Q271" s="197"/>
      <c r="R271" s="54"/>
    </row>
    <row r="272" spans="1:18" ht="12.75" customHeight="1">
      <c r="A272" s="210">
        <v>181</v>
      </c>
      <c r="B272" s="211">
        <v>44845</v>
      </c>
      <c r="C272" s="216"/>
      <c r="D272" s="216" t="s">
        <v>400</v>
      </c>
      <c r="E272" s="242" t="s">
        <v>565</v>
      </c>
      <c r="F272" s="213" t="s">
        <v>862</v>
      </c>
      <c r="G272" s="213"/>
      <c r="H272" s="213"/>
      <c r="I272" s="213">
        <v>765</v>
      </c>
      <c r="J272" s="213" t="s">
        <v>538</v>
      </c>
      <c r="K272" s="213"/>
      <c r="L272" s="213"/>
      <c r="M272" s="213"/>
      <c r="N272" s="213"/>
      <c r="O272" s="41"/>
      <c r="Q272" s="197"/>
      <c r="R272" s="54"/>
    </row>
    <row r="273" spans="1:18" ht="12.75" customHeight="1">
      <c r="A273" s="286">
        <v>182</v>
      </c>
      <c r="B273" s="211">
        <v>44981</v>
      </c>
      <c r="C273" s="211"/>
      <c r="D273" s="216" t="s">
        <v>819</v>
      </c>
      <c r="E273" s="242" t="s">
        <v>565</v>
      </c>
      <c r="F273" s="242" t="s">
        <v>874</v>
      </c>
      <c r="G273" s="213"/>
      <c r="H273" s="213"/>
      <c r="I273" s="213">
        <v>2080</v>
      </c>
      <c r="J273" s="213" t="s">
        <v>538</v>
      </c>
      <c r="K273" s="213"/>
      <c r="L273" s="213"/>
      <c r="M273" s="213"/>
      <c r="N273" s="213"/>
      <c r="O273" s="41"/>
      <c r="R273" s="54"/>
    </row>
    <row r="274" spans="1:18" ht="12.75" customHeight="1">
      <c r="A274" s="210">
        <v>183</v>
      </c>
      <c r="B274" s="211">
        <v>44986</v>
      </c>
      <c r="C274" s="216"/>
      <c r="D274" s="216" t="s">
        <v>447</v>
      </c>
      <c r="E274" s="242" t="s">
        <v>565</v>
      </c>
      <c r="F274" s="213" t="s">
        <v>887</v>
      </c>
      <c r="G274" s="213"/>
      <c r="H274" s="213"/>
      <c r="I274" s="213">
        <v>120</v>
      </c>
      <c r="J274" s="213" t="s">
        <v>538</v>
      </c>
      <c r="K274" s="213"/>
      <c r="L274" s="213"/>
      <c r="M274" s="213"/>
      <c r="N274" s="213"/>
      <c r="O274" s="41"/>
      <c r="R274" s="54"/>
    </row>
    <row r="275" spans="1:18" ht="12.75" customHeight="1">
      <c r="A275" s="286">
        <v>184</v>
      </c>
      <c r="B275" s="211">
        <v>45008</v>
      </c>
      <c r="C275" s="211"/>
      <c r="D275" s="216" t="s">
        <v>460</v>
      </c>
      <c r="E275" s="242" t="s">
        <v>565</v>
      </c>
      <c r="F275" s="242" t="s">
        <v>888</v>
      </c>
      <c r="G275" s="213"/>
      <c r="H275" s="213"/>
      <c r="I275" s="213">
        <v>3523</v>
      </c>
      <c r="J275" s="213" t="s">
        <v>538</v>
      </c>
      <c r="K275" s="213"/>
      <c r="L275" s="213"/>
      <c r="M275" s="213"/>
      <c r="N275" s="213"/>
      <c r="O275" s="41"/>
      <c r="R275" s="54"/>
    </row>
    <row r="276" spans="1:18" ht="12.75" customHeight="1">
      <c r="A276" s="210">
        <v>185</v>
      </c>
      <c r="B276" s="211">
        <v>45027</v>
      </c>
      <c r="C276" s="216"/>
      <c r="D276" s="216" t="s">
        <v>931</v>
      </c>
      <c r="E276" s="242" t="s">
        <v>565</v>
      </c>
      <c r="F276" s="213" t="s">
        <v>932</v>
      </c>
      <c r="G276" s="213"/>
      <c r="H276" s="213"/>
      <c r="I276" s="213">
        <v>810</v>
      </c>
      <c r="J276" s="213" t="s">
        <v>538</v>
      </c>
      <c r="K276" s="213"/>
      <c r="L276" s="213"/>
      <c r="M276" s="213"/>
      <c r="N276" s="213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B278" s="195" t="s">
        <v>758</v>
      </c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A279" s="196"/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A280" s="196"/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A281" s="53"/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</sheetData>
  <autoFilter ref="R1:R277"/>
  <mergeCells count="8">
    <mergeCell ref="O51:O52"/>
    <mergeCell ref="P51:P52"/>
    <mergeCell ref="B74:B75"/>
    <mergeCell ref="A74:A75"/>
    <mergeCell ref="J74:J75"/>
    <mergeCell ref="A51:A52"/>
    <mergeCell ref="B51:B52"/>
    <mergeCell ref="J51:J52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2023-04-19T02:40:47Z</dcterms:modified>
</cp:coreProperties>
</file>