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0F91681D-AD79-48A1-AD95-836348E0A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F&amp;O)'!$S$1:$S$313</definedName>
  </definedNames>
  <calcPr calcId="181029"/>
</workbook>
</file>

<file path=xl/calcChain.xml><?xml version="1.0" encoding="utf-8"?>
<calcChain xmlns="http://schemas.openxmlformats.org/spreadsheetml/2006/main">
  <c r="L45" i="6" l="1"/>
  <c r="K45" i="6"/>
  <c r="K46" i="6"/>
  <c r="K47" i="6"/>
  <c r="L46" i="6"/>
  <c r="M45" i="6" l="1"/>
  <c r="K84" i="6"/>
  <c r="K83" i="6"/>
  <c r="L24" i="6" l="1"/>
  <c r="K24" i="6"/>
  <c r="P26" i="6"/>
  <c r="K43" i="6"/>
  <c r="L43" i="6"/>
  <c r="K78" i="6"/>
  <c r="K77" i="6"/>
  <c r="K74" i="6"/>
  <c r="K73" i="6"/>
  <c r="M24" i="6" l="1"/>
  <c r="M43" i="6"/>
  <c r="K59" i="6"/>
  <c r="K58" i="6"/>
  <c r="K76" i="6"/>
  <c r="K75" i="6"/>
  <c r="K70" i="6"/>
  <c r="K69" i="6"/>
  <c r="P23" i="6"/>
  <c r="P25" i="6"/>
  <c r="L11" i="6"/>
  <c r="K11" i="6"/>
  <c r="L17" i="6"/>
  <c r="K17" i="6"/>
  <c r="M17" i="6" l="1"/>
  <c r="M11" i="6"/>
  <c r="K68" i="6"/>
  <c r="M68" i="6" s="1"/>
  <c r="K41" i="6"/>
  <c r="L41" i="6"/>
  <c r="K66" i="6"/>
  <c r="M66" i="6" s="1"/>
  <c r="L14" i="6"/>
  <c r="K14" i="6"/>
  <c r="P15" i="6"/>
  <c r="M41" i="6" l="1"/>
  <c r="M14" i="6"/>
  <c r="L40" i="6"/>
  <c r="K40" i="6"/>
  <c r="M40" i="6" l="1"/>
  <c r="L10" i="6"/>
  <c r="K10" i="6"/>
  <c r="K307" i="6"/>
  <c r="L307" i="6" s="1"/>
  <c r="M10" i="6" l="1"/>
  <c r="P22" i="6"/>
  <c r="K67" i="6"/>
  <c r="M67" i="6" s="1"/>
  <c r="L89" i="6"/>
  <c r="K89" i="6"/>
  <c r="K39" i="6"/>
  <c r="L39" i="6"/>
  <c r="M89" i="6" l="1"/>
  <c r="M39" i="6"/>
  <c r="L91" i="6"/>
  <c r="K91" i="6"/>
  <c r="K65" i="6"/>
  <c r="K64" i="6"/>
  <c r="M91" i="6" l="1"/>
  <c r="P21" i="6"/>
  <c r="K63" i="6"/>
  <c r="M63" i="6" s="1"/>
  <c r="K62" i="6"/>
  <c r="M62" i="6" s="1"/>
  <c r="K61" i="6"/>
  <c r="M61" i="6" s="1"/>
  <c r="L13" i="6"/>
  <c r="K13" i="6"/>
  <c r="L19" i="6"/>
  <c r="K19" i="6"/>
  <c r="K60" i="6"/>
  <c r="M60" i="6" s="1"/>
  <c r="K57" i="6"/>
  <c r="M57" i="6" s="1"/>
  <c r="K54" i="6"/>
  <c r="M54" i="6" s="1"/>
  <c r="L16" i="6"/>
  <c r="K16" i="6"/>
  <c r="P20" i="6"/>
  <c r="M16" i="6" l="1"/>
  <c r="M19" i="6"/>
  <c r="M13" i="6"/>
  <c r="K55" i="6"/>
  <c r="M55" i="6" s="1"/>
  <c r="K56" i="6"/>
  <c r="M56" i="6" s="1"/>
  <c r="L12" i="6"/>
  <c r="K12" i="6"/>
  <c r="M12" i="6" l="1"/>
  <c r="K275" i="6"/>
  <c r="L275" i="6" s="1"/>
  <c r="P18" i="6" l="1"/>
  <c r="K276" i="6" l="1"/>
  <c r="L276" i="6" s="1"/>
  <c r="K302" i="6" l="1"/>
  <c r="L302" i="6" s="1"/>
  <c r="P90" i="6" l="1"/>
  <c r="K294" i="6" l="1"/>
  <c r="L294" i="6" s="1"/>
  <c r="K298" i="6" l="1"/>
  <c r="L298" i="6" s="1"/>
  <c r="K303" i="6" l="1"/>
  <c r="L303" i="6" s="1"/>
  <c r="K295" i="6" l="1"/>
  <c r="L295" i="6" s="1"/>
  <c r="K289" i="6"/>
  <c r="L289" i="6" s="1"/>
  <c r="K297" i="6" l="1"/>
  <c r="L297" i="6" s="1"/>
  <c r="K285" i="6" l="1"/>
  <c r="L285" i="6" s="1"/>
  <c r="K286" i="6" l="1"/>
  <c r="L286" i="6" s="1"/>
  <c r="K279" i="6"/>
  <c r="L279" i="6" s="1"/>
  <c r="K296" i="6" l="1"/>
  <c r="L296" i="6" s="1"/>
  <c r="K290" i="6"/>
  <c r="L290" i="6" s="1"/>
  <c r="K292" i="6" l="1"/>
  <c r="L292" i="6" s="1"/>
  <c r="L6" i="2" l="1"/>
  <c r="K6" i="3"/>
  <c r="D7" i="5" l="1"/>
  <c r="M7" i="6"/>
  <c r="K287" i="6" l="1"/>
  <c r="L287" i="6" s="1"/>
  <c r="K284" i="6" l="1"/>
  <c r="L284" i="6" s="1"/>
  <c r="K288" i="6" l="1"/>
  <c r="L288" i="6" s="1"/>
  <c r="K283" i="6"/>
  <c r="L283" i="6" s="1"/>
  <c r="K282" i="6"/>
  <c r="L282" i="6" s="1"/>
  <c r="K280" i="6"/>
  <c r="L280" i="6" s="1"/>
  <c r="H278" i="6"/>
  <c r="K278" i="6" s="1"/>
  <c r="L278" i="6" s="1"/>
  <c r="K277" i="6"/>
  <c r="L277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F239" i="6"/>
  <c r="K239" i="6" s="1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8" i="6"/>
  <c r="L218" i="6" s="1"/>
  <c r="F217" i="6"/>
  <c r="K217" i="6" s="1"/>
  <c r="L217" i="6" s="1"/>
  <c r="K216" i="6"/>
  <c r="L216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7" i="6"/>
  <c r="L187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F169" i="6"/>
  <c r="K169" i="6" s="1"/>
  <c r="L169" i="6" s="1"/>
  <c r="H168" i="6"/>
  <c r="K168" i="6" s="1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H134" i="6"/>
  <c r="K134" i="6" s="1"/>
  <c r="L134" i="6" s="1"/>
  <c r="F133" i="6"/>
  <c r="K133" i="6" s="1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6" i="4"/>
</calcChain>
</file>

<file path=xl/sharedStrings.xml><?xml version="1.0" encoding="utf-8"?>
<sst xmlns="http://schemas.openxmlformats.org/spreadsheetml/2006/main" count="3178" uniqueCount="1191">
  <si>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</si>
  <si>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</si>
  <si>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</si>
  <si>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</si>
  <si>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</si>
  <si>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</si>
  <si>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</si>
  <si>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</si>
  <si>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</si>
  <si>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</si>
  <si>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</si>
  <si>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</si>
  <si>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</si>
  <si>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</si>
  <si>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</si>
  <si>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</si>
  <si>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</si>
  <si>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</si>
  <si>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</si>
  <si>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</si>
  <si>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</si>
  <si>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</si>
  <si>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</si>
  <si>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</si>
  <si>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</si>
  <si>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</si>
  <si>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</si>
  <si>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</si>
  <si>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</si>
  <si>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</si>
  <si>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</si>
  <si>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</si>
  <si>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</si>
  <si>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</si>
  <si>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</si>
  <si>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</si>
  <si>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</si>
  <si>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</si>
  <si>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</si>
  <si>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</si>
  <si>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</si>
  <si>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</si>
  <si>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</si>
  <si>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</si>
  <si>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</si>
  <si>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</si>
  <si>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</si>
  <si>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</si>
  <si>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</si>
  <si>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</si>
  <si>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</si>
  <si>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</si>
  <si>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</si>
  <si>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</si>
  <si>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</si>
  <si>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</si>
  <si>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</si>
  <si>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</si>
  <si>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</si>
  <si>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</si>
  <si>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</si>
  <si>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</si>
  <si>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</si>
  <si>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</si>
  <si>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</si>
  <si>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</si>
  <si>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</si>
  <si>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</si>
  <si>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</si>
  <si>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</si>
  <si>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</si>
  <si>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</si>
  <si>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</si>
  <si>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</si>
  <si>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</si>
  <si>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</si>
  <si>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</si>
  <si>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</si>
  <si>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</si>
  <si>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</si>
  <si>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</si>
  <si>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</si>
  <si>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</si>
  <si>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</si>
  <si>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</si>
  <si>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</si>
  <si>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</si>
  <si>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</si>
  <si>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</si>
  <si>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</si>
  <si>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</si>
  <si>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</si>
  <si>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</si>
  <si>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</si>
  <si>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</si>
  <si>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</si>
  <si>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</si>
  <si>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</si>
  <si>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</si>
  <si>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</si>
  <si>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</si>
  <si>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</si>
  <si>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</si>
  <si>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</si>
  <si>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</si>
  <si>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</si>
  <si>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</si>
  <si>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</si>
  <si>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</si>
  <si>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</si>
  <si>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</si>
  <si>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</si>
  <si>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</si>
  <si>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</si>
  <si>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</si>
  <si>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</si>
  <si>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</si>
  <si>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</si>
  <si>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</si>
  <si>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</si>
  <si>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</si>
  <si>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</si>
  <si>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</si>
  <si>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</si>
  <si>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</si>
  <si>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</si>
  <si>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</si>
  <si>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</si>
  <si>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</si>
  <si>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</si>
  <si>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</si>
  <si>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</si>
  <si>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</si>
  <si>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</si>
  <si>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</si>
  <si>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</si>
  <si>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</si>
  <si>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</si>
  <si>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</si>
  <si>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</si>
  <si>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</si>
  <si>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</si>
  <si>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</si>
  <si>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</si>
  <si>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</si>
  <si>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</si>
  <si>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</si>
  <si>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</si>
  <si>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</si>
  <si>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</si>
  <si>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</si>
  <si>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</si>
  <si>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</si>
  <si>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</si>
  <si>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</si>
  <si>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</si>
  <si>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</si>
  <si>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</si>
  <si>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</si>
  <si>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</si>
  <si>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</si>
  <si>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</si>
  <si>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</si>
  <si>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</si>
  <si>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</si>
  <si>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</si>
  <si>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</si>
  <si>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</si>
  <si>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</si>
  <si>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</si>
  <si>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</si>
  <si>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</si>
  <si>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</si>
  <si>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</si>
  <si>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</si>
  <si>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</si>
  <si>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</si>
  <si>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</si>
  <si>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</si>
  <si>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</si>
  <si>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</si>
  <si>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</si>
  <si>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</si>
  <si>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</si>
  <si>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</si>
  <si>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</si>
  <si>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</si>
  <si>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</si>
  <si>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</si>
  <si>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</si>
  <si>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</si>
  <si>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</si>
  <si>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</si>
  <si>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</si>
  <si>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</si>
  <si>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</si>
  <si>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</si>
  <si>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</si>
  <si>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</si>
  <si>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</si>
  <si>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</si>
  <si>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</si>
  <si>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</si>
  <si>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</si>
  <si>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</si>
  <si>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</si>
  <si>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</si>
  <si>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</si>
  <si>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</si>
  <si>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</si>
  <si>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</si>
  <si>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</si>
  <si>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</si>
  <si>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</si>
  <si>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</si>
  <si>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</si>
  <si>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</si>
  <si>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</si>
  <si>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</si>
  <si>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</si>
  <si>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</si>
  <si>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</si>
  <si>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</si>
  <si>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</si>
  <si>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</si>
  <si>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</si>
  <si>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</si>
  <si>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</si>
  <si>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</si>
  <si>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</si>
  <si>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</si>
  <si>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</si>
  <si>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</si>
  <si>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</si>
  <si>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</si>
  <si>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</si>
  <si>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</si>
  <si>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</si>
  <si>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</si>
  <si>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</si>
  <si>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</si>
  <si>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</si>
  <si>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</si>
  <si>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</si>
  <si>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</si>
  <si>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</si>
  <si>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</si>
  <si>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</si>
  <si>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</si>
  <si>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</si>
  <si>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</si>
  <si>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</si>
  <si>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</si>
  <si>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</si>
  <si>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</si>
  <si>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</si>
  <si>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</si>
  <si>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</si>
  <si>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</si>
  <si>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</si>
  <si>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</si>
  <si>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</si>
  <si>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</si>
  <si>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</si>
  <si>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</si>
  <si>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</si>
  <si>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</si>
  <si>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</si>
  <si>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</si>
  <si>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</si>
  <si>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</si>
  <si>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</si>
  <si>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</si>
  <si>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</si>
  <si>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</si>
  <si>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</si>
  <si>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</si>
  <si>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</si>
  <si>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</si>
  <si>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</si>
  <si>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</si>
  <si>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</si>
  <si>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</si>
  <si>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</si>
  <si>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</si>
  <si>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</si>
  <si>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</si>
  <si>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</si>
  <si>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</si>
  <si>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</si>
  <si>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</si>
  <si>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</si>
  <si>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</si>
  <si>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</si>
  <si>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</si>
  <si>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</si>
  <si>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</si>
  <si>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</si>
  <si>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</si>
  <si>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</si>
  <si>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</si>
  <si>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</si>
  <si>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</si>
  <si>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</si>
  <si>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</si>
  <si>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</si>
  <si>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</si>
  <si>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</si>
  <si>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</si>
  <si>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</si>
  <si>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</si>
  <si>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</si>
  <si>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</si>
  <si>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</si>
  <si>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</si>
  <si>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</si>
  <si>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</si>
  <si>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</si>
  <si>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</si>
  <si>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</si>
  <si>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</si>
  <si>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</si>
  <si>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</si>
  <si>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</si>
  <si>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</si>
  <si>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</si>
  <si>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</si>
  <si>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</si>
  <si>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</si>
  <si>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</si>
  <si>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</si>
  <si>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</si>
  <si>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</si>
  <si>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</si>
  <si>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</si>
  <si>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</si>
  <si>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</si>
  <si>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</si>
  <si>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</si>
  <si>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</si>
  <si>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</si>
  <si>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</si>
  <si>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</si>
  <si>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</si>
  <si>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</si>
  <si>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</si>
  <si>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</si>
  <si>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</si>
  <si>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</si>
  <si>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</si>
  <si>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</si>
  <si>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</si>
  <si>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</si>
  <si>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</si>
  <si>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</si>
  <si>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</si>
  <si>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</si>
  <si>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</si>
  <si>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</si>
  <si>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</si>
  <si>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</si>
  <si>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</si>
  <si>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</si>
  <si>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</si>
  <si>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</si>
  <si>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</si>
  <si>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</si>
  <si>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</si>
  <si>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</si>
  <si>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</si>
  <si>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</si>
  <si>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</si>
  <si>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</si>
  <si>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</si>
  <si>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</si>
  <si>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</si>
  <si>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</si>
  <si>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</si>
  <si>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</si>
  <si>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</si>
  <si>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</si>
  <si>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</si>
  <si>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</si>
  <si>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</si>
  <si>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</si>
  <si>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</si>
  <si>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</si>
  <si>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</si>
  <si>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</si>
  <si>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</si>
  <si>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</si>
  <si>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</si>
  <si>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</si>
  <si>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</si>
  <si>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</si>
  <si>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</si>
  <si>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</si>
  <si>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</si>
  <si>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</si>
  <si>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</si>
  <si>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</si>
  <si>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</si>
  <si>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</si>
  <si>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</si>
  <si>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</si>
  <si>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</si>
  <si>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</si>
  <si>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</si>
  <si>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</si>
  <si>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</si>
  <si>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</si>
  <si>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</si>
  <si>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</si>
  <si>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</si>
  <si>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</si>
  <si>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</si>
  <si>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</si>
  <si>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</si>
  <si>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</si>
  <si>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</si>
  <si>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</si>
  <si>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</si>
  <si>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</si>
  <si>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</si>
  <si>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</si>
  <si>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</si>
  <si>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</si>
  <si>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</si>
  <si>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</si>
  <si>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</si>
  <si>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</si>
  <si>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</si>
  <si>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</si>
  <si>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</si>
  <si>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</si>
  <si>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</si>
  <si>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</si>
  <si>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</si>
  <si>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</si>
  <si>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</si>
  <si>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</si>
  <si>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</si>
  <si>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</si>
  <si>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</si>
  <si>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</si>
  <si>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</si>
  <si>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</si>
  <si>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</si>
  <si>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</si>
  <si>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</si>
  <si>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</si>
  <si>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</si>
  <si>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</si>
  <si>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</si>
  <si>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</si>
  <si>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</si>
  <si>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</si>
  <si>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</si>
  <si>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</si>
  <si>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</si>
  <si>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</si>
  <si>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</si>
  <si>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</si>
  <si>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</si>
  <si>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</si>
  <si>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</si>
  <si>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</si>
  <si>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</si>
  <si>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</si>
  <si>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</si>
  <si>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</si>
  <si>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</si>
  <si>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</si>
  <si>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</si>
  <si>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</si>
  <si>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</si>
  <si>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</si>
  <si>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</si>
  <si>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</si>
  <si>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</si>
  <si>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</si>
  <si>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</si>
  <si>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</si>
  <si>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</si>
  <si>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</si>
  <si>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</si>
  <si>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</si>
  <si>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</si>
  <si>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</si>
  <si>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</si>
  <si>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</si>
  <si>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</si>
  <si>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</si>
  <si>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</si>
  <si>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</si>
  <si>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</si>
  <si>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</si>
  <si>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</si>
  <si>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</si>
  <si>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</si>
  <si>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</si>
  <si>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</si>
  <si>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</si>
  <si>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</si>
  <si>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</si>
  <si>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</si>
  <si>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</si>
  <si>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</si>
  <si>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</si>
  <si>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</si>
  <si>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</si>
  <si>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</si>
  <si>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</si>
  <si>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</si>
  <si>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</si>
  <si>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</si>
  <si>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</si>
  <si>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</si>
  <si>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</si>
  <si>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</si>
  <si>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</si>
  <si>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</si>
  <si>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</si>
  <si>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</si>
  <si>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</si>
  <si>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</si>
  <si>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</si>
  <si>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</si>
  <si>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</si>
  <si>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</si>
  <si>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</si>
  <si>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</si>
  <si>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</si>
  <si>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</si>
  <si>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</si>
  <si>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</si>
  <si>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</si>
  <si>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</si>
  <si>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</si>
  <si>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</si>
  <si>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</si>
  <si>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</si>
  <si>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</si>
  <si>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</si>
  <si>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</si>
  <si>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</si>
  <si>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</si>
  <si>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</si>
  <si>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</si>
  <si>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</si>
  <si>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</si>
  <si>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</si>
  <si>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</si>
  <si>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</si>
  <si>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</si>
  <si>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</si>
  <si>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</si>
  <si>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</si>
  <si>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</si>
  <si>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</si>
  <si>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</si>
  <si>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</si>
  <si>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</si>
  <si>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</si>
  <si>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</si>
  <si>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</si>
  <si>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</si>
  <si>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</si>
  <si>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</si>
  <si>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</si>
  <si>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</si>
  <si>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</si>
  <si>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</si>
  <si>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</si>
  <si>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</si>
  <si>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</si>
  <si>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</si>
  <si>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</si>
  <si>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</si>
  <si>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</si>
  <si>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</si>
  <si>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</si>
  <si>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</si>
  <si>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</si>
  <si>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</si>
  <si>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</si>
  <si>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</si>
  <si>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</si>
  <si>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</si>
  <si>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</si>
  <si>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</si>
  <si>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</si>
  <si>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</si>
  <si>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</si>
  <si>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</si>
  <si>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</si>
  <si>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</si>
  <si>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</si>
  <si>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</si>
  <si>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</si>
  <si>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</si>
  <si>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</si>
  <si>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</si>
  <si>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</si>
  <si>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</si>
  <si>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</si>
  <si>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</si>
  <si>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</si>
  <si>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</si>
  <si>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</si>
  <si>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</si>
  <si>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</si>
  <si>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</si>
  <si>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</si>
  <si>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</si>
  <si>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</si>
  <si>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</si>
  <si>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</si>
  <si>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</si>
  <si>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</si>
  <si>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</si>
  <si>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</si>
  <si>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</si>
  <si>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</si>
  <si>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</si>
  <si>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</si>
  <si>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</si>
  <si>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</si>
  <si>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</si>
  <si>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</si>
  <si>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</si>
  <si>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</si>
  <si>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</si>
  <si>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</si>
  <si>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</si>
  <si>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</si>
  <si>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</si>
  <si>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</si>
  <si>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</si>
  <si>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</si>
  <si>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</si>
  <si>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</si>
  <si>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</si>
  <si>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</si>
  <si>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</si>
  <si>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</si>
  <si>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</si>
  <si>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</si>
  <si>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</si>
  <si>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</si>
  <si>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</si>
  <si>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</si>
  <si>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</si>
  <si>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</si>
  <si>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</si>
  <si>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</si>
  <si>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</si>
  <si>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</si>
  <si>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</si>
  <si>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</si>
  <si>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</si>
  <si>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</si>
  <si>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</si>
  <si>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</si>
  <si>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</si>
  <si>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</si>
  <si>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</si>
  <si>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</si>
  <si>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</si>
  <si>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</si>
  <si>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</si>
  <si>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</si>
  <si>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</si>
  <si>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</si>
  <si>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</si>
  <si>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</si>
  <si>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</si>
  <si>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</si>
  <si>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</si>
  <si>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</si>
  <si>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</si>
  <si>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</si>
  <si>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</si>
  <si>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</si>
  <si>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</si>
  <si>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</si>
  <si>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</si>
  <si>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</si>
  <si>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</si>
  <si>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</si>
  <si>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</si>
  <si>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</si>
  <si>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</si>
  <si>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</si>
  <si>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</si>
  <si>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</si>
  <si>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</si>
  <si>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</si>
  <si>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</si>
  <si>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</si>
  <si>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</si>
  <si>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</si>
  <si>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</si>
  <si>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</si>
  <si>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</si>
  <si>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</si>
  <si>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</si>
  <si>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</si>
  <si>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</si>
  <si>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</si>
  <si>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</si>
  <si>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</si>
  <si>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</si>
  <si>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</si>
  <si>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</si>
  <si>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</si>
  <si>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</si>
  <si>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</si>
  <si>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</si>
  <si>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</si>
  <si>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</si>
  <si>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</si>
  <si>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</si>
  <si>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</si>
  <si>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</si>
  <si>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</si>
  <si>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</si>
  <si>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</si>
  <si>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</si>
  <si>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</si>
  <si>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</si>
  <si>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</si>
  <si>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</si>
  <si>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</si>
  <si>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</si>
  <si>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</si>
  <si>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</si>
  <si>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</si>
  <si>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</si>
  <si>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</si>
  <si>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</si>
  <si>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</si>
  <si>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</si>
  <si>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</si>
  <si>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</si>
  <si>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</si>
  <si>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</si>
  <si>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</si>
  <si>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</si>
  <si>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</si>
  <si>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</si>
  <si>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</si>
  <si>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</si>
  <si>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</si>
  <si>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</si>
  <si>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</si>
  <si>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</si>
  <si>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</si>
  <si>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</si>
  <si>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</si>
  <si>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</si>
  <si>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</si>
  <si>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</si>
  <si>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</si>
  <si>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</si>
  <si>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</si>
  <si>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</si>
  <si>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</si>
  <si>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</si>
  <si>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</si>
  <si>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</si>
  <si>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</si>
  <si>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</si>
  <si>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</si>
  <si>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</si>
  <si>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</si>
  <si>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</si>
  <si>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</si>
  <si>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</si>
  <si>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</si>
  <si>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</si>
  <si>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</si>
  <si>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</si>
  <si>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</si>
  <si>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</si>
  <si>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</si>
  <si>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</si>
  <si>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</si>
  <si>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</si>
  <si>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</si>
  <si>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</si>
  <si>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</si>
  <si>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</si>
  <si>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</si>
  <si>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</si>
  <si>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</si>
  <si>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</si>
  <si>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</si>
  <si>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</si>
  <si>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</si>
  <si>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</si>
  <si>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</si>
  <si>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</si>
  <si>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</si>
  <si>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</si>
  <si>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</si>
  <si>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</si>
  <si>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</si>
  <si>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</si>
  <si>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</si>
  <si>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</si>
  <si>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</si>
  <si>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</si>
  <si>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</si>
  <si>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</si>
  <si>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</si>
  <si>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</si>
  <si>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</si>
  <si>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</si>
  <si>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</si>
  <si>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</si>
  <si>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</si>
  <si>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</si>
  <si>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</si>
  <si>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</si>
  <si>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</si>
  <si>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</si>
  <si>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</si>
  <si>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</si>
  <si>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</si>
  <si>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</si>
  <si>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</si>
  <si>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</si>
  <si>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</si>
  <si>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</si>
  <si>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</si>
  <si>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</si>
  <si>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</si>
  <si>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</si>
  <si>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</si>
  <si>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</si>
  <si>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</si>
  <si>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</si>
  <si>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</si>
  <si>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</si>
  <si>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</si>
  <si>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</si>
  <si>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</si>
  <si>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</si>
  <si>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</si>
  <si>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</si>
  <si>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</si>
  <si>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</si>
  <si>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</si>
  <si>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</si>
  <si>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</si>
  <si>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</si>
  <si>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</si>
  <si>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</si>
  <si>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</si>
  <si>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</si>
  <si>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</si>
  <si>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</si>
  <si>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</si>
  <si>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</si>
  <si>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</si>
  <si>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</si>
  <si>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</si>
  <si>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</si>
  <si>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</si>
  <si>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</si>
  <si>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</si>
  <si>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</si>
  <si>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</si>
  <si>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</si>
  <si>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</si>
  <si>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</si>
  <si>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</si>
  <si>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</si>
  <si>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</si>
  <si>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</si>
  <si>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</si>
  <si>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502.50-542.5</t>
  </si>
  <si>
    <t>600-650</t>
  </si>
  <si>
    <t>Sell</t>
  </si>
  <si>
    <t>430-440</t>
  </si>
  <si>
    <t>545-625</t>
  </si>
  <si>
    <t>POWERMECH</t>
  </si>
  <si>
    <t>680-720</t>
  </si>
  <si>
    <t>MANSI SHARE AND STOCK ADVISORS PVT LTD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</si>
  <si>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</si>
  <si>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</si>
  <si>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</si>
  <si>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</si>
  <si>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</si>
  <si>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</si>
  <si>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</si>
  <si>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</si>
  <si>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</si>
  <si>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JAINAM BROKING LIMITED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</si>
  <si>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</si>
  <si>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</si>
  <si>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</si>
  <si>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</si>
  <si>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</si>
  <si>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</si>
  <si>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</si>
  <si>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</si>
  <si>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</si>
  <si>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</si>
  <si>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</si>
  <si>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KCLINFRA</t>
  </si>
  <si>
    <t>Profit of Rs.472.5/-</t>
  </si>
  <si>
    <t>NIFTY 22500 CE 29 FEB</t>
  </si>
  <si>
    <t>Profit of Rs.35.5/-</t>
  </si>
  <si>
    <t>MITTAL</t>
  </si>
  <si>
    <t>Mittal Life Style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</si>
  <si>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</si>
  <si>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</si>
  <si>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</si>
  <si>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</si>
  <si>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</si>
  <si>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</si>
  <si>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</si>
  <si>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</si>
  <si>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</si>
  <si>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</si>
  <si>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</si>
  <si>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</si>
  <si>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</si>
  <si>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</si>
  <si>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</si>
  <si>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</si>
  <si>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</si>
  <si>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</si>
  <si>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</si>
  <si>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</si>
  <si>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</si>
  <si>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</si>
  <si>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</si>
  <si>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</si>
  <si>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YARNSYN</t>
  </si>
  <si>
    <t>Indiabulls Real Estate Li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</si>
  <si>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</si>
  <si>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</si>
  <si>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</si>
  <si>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</si>
  <si>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</si>
  <si>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</si>
  <si>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</si>
  <si>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</si>
  <si>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</si>
  <si>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</si>
  <si>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</si>
  <si>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</si>
  <si>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</si>
  <si>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</si>
  <si>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</si>
  <si>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</si>
  <si>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</si>
  <si>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</si>
  <si>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</si>
  <si>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</si>
  <si>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</si>
  <si>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</si>
  <si>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</si>
  <si>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</si>
  <si>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</si>
  <si>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</si>
  <si>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</si>
  <si>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</si>
  <si>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</si>
  <si>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</si>
  <si>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</si>
  <si>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</si>
  <si>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</si>
  <si>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</si>
  <si>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</si>
  <si>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</si>
  <si>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31-32</t>
  </si>
  <si>
    <t>HDFCBANK 1460 CE 29 FEB</t>
  </si>
  <si>
    <t>15.5-16.5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</si>
  <si>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</si>
  <si>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</si>
  <si>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</si>
  <si>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</si>
  <si>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</si>
  <si>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</si>
  <si>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</si>
  <si>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</si>
  <si>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</si>
  <si>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CRONY VYAPAR PVT LTD</t>
  </si>
  <si>
    <t>Profit of Rs.25.5/-</t>
  </si>
  <si>
    <t>PIDILITIND FEB FUT</t>
  </si>
  <si>
    <t>2658-2662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</si>
  <si>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</si>
  <si>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</si>
  <si>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</si>
  <si>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</si>
  <si>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</si>
  <si>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</si>
  <si>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</si>
  <si>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2690-2800</t>
  </si>
  <si>
    <t>3000-3200</t>
  </si>
  <si>
    <t>Loss of Rs.19/-</t>
  </si>
  <si>
    <t>BAJFINANCE FEB FUT</t>
  </si>
  <si>
    <t>6615-6625</t>
  </si>
  <si>
    <t>6720-6820</t>
  </si>
  <si>
    <t>HINDUNILVR FEB FUT</t>
  </si>
  <si>
    <t>2438-2473</t>
  </si>
  <si>
    <t>FINNIFTY 20600 CE 20 FEB</t>
  </si>
  <si>
    <t>FINNIFTY 19800 PE 20 FEB</t>
  </si>
  <si>
    <t>EUPHORIAIT</t>
  </si>
  <si>
    <t>TOPGAIN FINANCE PRIVATE LIMITED</t>
  </si>
  <si>
    <t>BTML</t>
  </si>
  <si>
    <t>Bodhi Tree Multimedia Ltd</t>
  </si>
  <si>
    <t>905-975</t>
  </si>
  <si>
    <t>1100-1180</t>
  </si>
  <si>
    <t>SANSERA</t>
  </si>
  <si>
    <t>Loss of Rs.2/-</t>
  </si>
  <si>
    <t>NIFTY 22200 CE 29-FEB</t>
  </si>
  <si>
    <t>NIFTY 21000 PE 29-FEB</t>
  </si>
  <si>
    <t>75-77</t>
  </si>
  <si>
    <t>56-58</t>
  </si>
  <si>
    <t>BANKNIFTY 45700 PE 14-FEB</t>
  </si>
  <si>
    <t>BANKNIFTY 45600 PE 14-FEB</t>
  </si>
  <si>
    <t>NIFTY FUT 29-FEB</t>
  </si>
  <si>
    <t>NIFTY 21900 CE 15-FEB</t>
  </si>
  <si>
    <t>CRESSAN</t>
  </si>
  <si>
    <t>GEETANJALI GUNAJI MEDHEKAR</t>
  </si>
  <si>
    <t>RITU MEHRA</t>
  </si>
  <si>
    <t>MNIL</t>
  </si>
  <si>
    <t>ORIBEVER</t>
  </si>
  <si>
    <t>SERVOTEACH</t>
  </si>
  <si>
    <t>SHREESEC</t>
  </si>
  <si>
    <t>MEGHSHREE CREDIT PVT LTD</t>
  </si>
  <si>
    <t>SUUMAYA</t>
  </si>
  <si>
    <t>ISHITA MAHESH GALA</t>
  </si>
  <si>
    <t>JIGNESH AMRUTLAL THOBHANI</t>
  </si>
  <si>
    <t>BRIGHT</t>
  </si>
  <si>
    <t>Bright Solar Limited</t>
  </si>
  <si>
    <t>ANKITA VISHAL SHAH</t>
  </si>
  <si>
    <t>GREENPOWER</t>
  </si>
  <si>
    <t>Orient Green Power Co Ltd</t>
  </si>
  <si>
    <t>RPTECH</t>
  </si>
  <si>
    <t>Rashi Peripherals Limited</t>
  </si>
  <si>
    <t>SSFL</t>
  </si>
  <si>
    <t>Srivari Spices N Foods L</t>
  </si>
  <si>
    <t>AVNEESH KUMAR RANA</t>
  </si>
  <si>
    <t>Profit of Rs.61.5/-</t>
  </si>
  <si>
    <t>Loss of Rs.40/-</t>
  </si>
  <si>
    <t>BFLAFL</t>
  </si>
  <si>
    <t>ROHIT KUMAR NOLKHA</t>
  </si>
  <si>
    <t>CONFINT</t>
  </si>
  <si>
    <t>FLUX CAPITAL PRIVATE LIMITED</t>
  </si>
  <si>
    <t>DPL</t>
  </si>
  <si>
    <t>SENTHAMARAI M</t>
  </si>
  <si>
    <t>GANVERSE</t>
  </si>
  <si>
    <t>ANCHAL BANSAL</t>
  </si>
  <si>
    <t>GGENG</t>
  </si>
  <si>
    <t>GREENCREST</t>
  </si>
  <si>
    <t>MANSI SHARE &amp; STOCK ADVISORS PRIVATE LIMITED</t>
  </si>
  <si>
    <t>GROWINGTON</t>
  </si>
  <si>
    <t>SANGUINE MANAGEMENT SERVICES</t>
  </si>
  <si>
    <t>ISHITADR</t>
  </si>
  <si>
    <t>KALPANA MADHANI SECURITIES PRIVATE LIMITED</t>
  </si>
  <si>
    <t>SHASHANK BHATEJA</t>
  </si>
  <si>
    <t>JANUSCORP</t>
  </si>
  <si>
    <t>RV INVESTMENT</t>
  </si>
  <si>
    <t>KANANIIND</t>
  </si>
  <si>
    <t>SRESTHA FINVEST LIMITED</t>
  </si>
  <si>
    <t>AUTONOMY HOMES PRIVATE LIMITED</t>
  </si>
  <si>
    <t>LLFICL</t>
  </si>
  <si>
    <t>DHWAJA SHARES &amp; SECURITIES PVT LTD</t>
  </si>
  <si>
    <t>SW CAPITAL PRIVATE LIMITED</t>
  </si>
  <si>
    <t>MADHUSE</t>
  </si>
  <si>
    <t>SAVIO GERARD PINTO</t>
  </si>
  <si>
    <t>RUCHIRA GOYAL</t>
  </si>
  <si>
    <t>MODULEX</t>
  </si>
  <si>
    <t>AAA HOLDING TRUST</t>
  </si>
  <si>
    <t>NATURAL</t>
  </si>
  <si>
    <t>DEEPAK HARILAL THAKKAR</t>
  </si>
  <si>
    <t>JOBA LAHIRI</t>
  </si>
  <si>
    <t>NATURO</t>
  </si>
  <si>
    <t>SATYAVIBHUMUPPANA</t>
  </si>
  <si>
    <t>PANNU BHANSALI</t>
  </si>
  <si>
    <t>PANABYTE</t>
  </si>
  <si>
    <t>DEVCHAND LALJI RAMBHIA</t>
  </si>
  <si>
    <t>PCL</t>
  </si>
  <si>
    <t>RIDDHI DINESH BHANGDIYA</t>
  </si>
  <si>
    <t>PRIMIND</t>
  </si>
  <si>
    <t>HARNEESH KAUR ARORA</t>
  </si>
  <si>
    <t>RAJINDER KUMAR SINGHANIA</t>
  </si>
  <si>
    <t>RASANDIK</t>
  </si>
  <si>
    <t>LAKSHMI NARAIN GOEL</t>
  </si>
  <si>
    <t>RCAN</t>
  </si>
  <si>
    <t>DEVANG CHANDRAKANTBHAI SHAH</t>
  </si>
  <si>
    <t>SAPNA DEVANG SHAH</t>
  </si>
  <si>
    <t>KRIYA DHARMENDRA ZAVERI</t>
  </si>
  <si>
    <t>SAUMIK KETAN DOSHI</t>
  </si>
  <si>
    <t>PAULOMI KETAN DOSHI</t>
  </si>
  <si>
    <t>RUDRAGAS</t>
  </si>
  <si>
    <t>GREEN PEAKS ENTERPRISES LLP</t>
  </si>
  <si>
    <t>VISHAL BIPINCHANDRA DOSHI</t>
  </si>
  <si>
    <t>PARESH DHIRAJLAL SHAH</t>
  </si>
  <si>
    <t>STERPOW</t>
  </si>
  <si>
    <t>PARAM KAMLESH KAPADIA</t>
  </si>
  <si>
    <t>SUDARSCHEM</t>
  </si>
  <si>
    <t>HDFC MUTUAL FUND</t>
  </si>
  <si>
    <t>NISHA AJAY RATHI</t>
  </si>
  <si>
    <t>AJAY BALKRISHNA RATHI</t>
  </si>
  <si>
    <t>SYTIXSE</t>
  </si>
  <si>
    <t>KANCHAN DEVI</t>
  </si>
  <si>
    <t>AKSHAY AGGARWAL</t>
  </si>
  <si>
    <t>UHZAVERI</t>
  </si>
  <si>
    <t>BHAGYESH DILIPKUMAR PANDYA</t>
  </si>
  <si>
    <t>VALENCIA</t>
  </si>
  <si>
    <t>AMI ASHISH DOSHI</t>
  </si>
  <si>
    <t>JASH VENTURES</t>
  </si>
  <si>
    <t>FINSIDER INTERNATIONAL COMPANY LIMITED</t>
  </si>
  <si>
    <t>ANKITGOYAL</t>
  </si>
  <si>
    <t>AGRAWAL NIKUNJ</t>
  </si>
  <si>
    <t>CA BASQUE INVESTMENTS</t>
  </si>
  <si>
    <t>MORGAN STANLEY ASIA (SINGAPORE) PTE.</t>
  </si>
  <si>
    <t>ZODJRDMKJ</t>
  </si>
  <si>
    <t>HEMANT BHOOT HUF</t>
  </si>
  <si>
    <t>KASTURCHAND JETHMAL KOCHAR</t>
  </si>
  <si>
    <t>ALPEXSOLAR</t>
  </si>
  <si>
    <t>Alpex Solar Limited</t>
  </si>
  <si>
    <t>BOFA SECURITIES EUROPE SA</t>
  </si>
  <si>
    <t>Aptus Value Hsg Fin I Ltd</t>
  </si>
  <si>
    <t>STEADVIEW CAPITAL MAURITIUS LIMITED</t>
  </si>
  <si>
    <t>MAULIK RAJENDRABHAI SHAH</t>
  </si>
  <si>
    <t>CLOUD</t>
  </si>
  <si>
    <t>Varanium Cloud Limited</t>
  </si>
  <si>
    <t>BIPINBHAI DEVABHAI RAVAL</t>
  </si>
  <si>
    <t>COFFEEDAY</t>
  </si>
  <si>
    <t>Coffee Day Enterprise Ltd</t>
  </si>
  <si>
    <t>QE SECURITIES LLP</t>
  </si>
  <si>
    <t>CITADEL SECURITIES INDIA MARKETS PRIVATE LIMITED</t>
  </si>
  <si>
    <t>CTE</t>
  </si>
  <si>
    <t>Cambridge Technology Ente</t>
  </si>
  <si>
    <t>DANGEE</t>
  </si>
  <si>
    <t>Dangee Dums Limited</t>
  </si>
  <si>
    <t>JANAK NAVINBHAI PANCHAL</t>
  </si>
  <si>
    <t>DISHTV</t>
  </si>
  <si>
    <t>Dish TV India Limited</t>
  </si>
  <si>
    <t>SABALE HARSHAWARDHAN HANMANT</t>
  </si>
  <si>
    <t>HINDOILEXP</t>
  </si>
  <si>
    <t>Hind. Oil Exploration</t>
  </si>
  <si>
    <t>IPL</t>
  </si>
  <si>
    <t>India Pesticides Limited</t>
  </si>
  <si>
    <t>YASHWI SECURITIES PVT. LTD.</t>
  </si>
  <si>
    <t>VT CAPITAL MARKET PVT LTD</t>
  </si>
  <si>
    <t>Kanani Industries Ltd</t>
  </si>
  <si>
    <t>ONDOOR</t>
  </si>
  <si>
    <t>On Door Concepts Limited</t>
  </si>
  <si>
    <t>ARHAM WEALTH MANAGEMENT PRIVATE LIMITED</t>
  </si>
  <si>
    <t>RIIL</t>
  </si>
  <si>
    <t>Reliance Indl Infra Ltd</t>
  </si>
  <si>
    <t>MATHISYS ADVISORS LLP</t>
  </si>
  <si>
    <t>SAMYAKTVA CONSTRUCTION LLP</t>
  </si>
  <si>
    <t>SETU SECURITIES PVT LTD</t>
  </si>
  <si>
    <t>TVTODAY</t>
  </si>
  <si>
    <t>TV Today Network Limited</t>
  </si>
  <si>
    <t>XCHANGING</t>
  </si>
  <si>
    <t>Xchanging Solutions Ltd</t>
  </si>
  <si>
    <t>ACSAL</t>
  </si>
  <si>
    <t>Arvind and Company</t>
  </si>
  <si>
    <t>SATYA VIBHU MUPPANA</t>
  </si>
  <si>
    <t>AGNI</t>
  </si>
  <si>
    <t>Agni Green Power Ltd</t>
  </si>
  <si>
    <t>PUSHPA BHAJU</t>
  </si>
  <si>
    <t>AKSHAR</t>
  </si>
  <si>
    <t>Akshar Spintex Limited</t>
  </si>
  <si>
    <t>REKHABEN HARIKRUSHNABHAI CHAUHAN</t>
  </si>
  <si>
    <t>HARIKRISHNA SHAMJIBHAI CHAUHAN</t>
  </si>
  <si>
    <t>AMIT VALLABHBHAI GADHIYA</t>
  </si>
  <si>
    <t>STEADVIEW CAPITAL OPPORTUNITIES PCC</t>
  </si>
  <si>
    <t>SANGITABEN JITENDRAKUMAR JAIN</t>
  </si>
  <si>
    <t>SUDHA BIHARILAL MANDHANA</t>
  </si>
  <si>
    <t>JHS</t>
  </si>
  <si>
    <t>JHS Svendgaard Laboratori</t>
  </si>
  <si>
    <t>SIXTH SENSE INDIA OPPORTUNITIES 11</t>
  </si>
  <si>
    <t>MANGCHEFER</t>
  </si>
  <si>
    <t>Mangalore Chemicals &amp; Fer</t>
  </si>
  <si>
    <t>INFINITY ASSET ADVISORS PRIVATE LIMITED</t>
  </si>
  <si>
    <t>TOUCHLINE SECURITIES PRIVATE LIMITED</t>
  </si>
  <si>
    <t>SILLYMONKS</t>
  </si>
  <si>
    <t>Silly Monks Entertain Ltd</t>
  </si>
  <si>
    <t>MAVERICK COMMODITY BROKERS PRIAVTE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</si>
</sst>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6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164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167" fontId="36" fillId="44" borderId="43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1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7" fontId="36" fillId="6" borderId="47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0" fontId="0" fillId="11" borderId="41" xfId="0" applyFill="1" applyBorder="1"/>
    <xf numFmtId="16" fontId="36" fillId="11" borderId="42" xfId="0" applyNumberFormat="1" applyFont="1" applyFill="1" applyBorder="1" applyAlignment="1">
      <alignment horizontal="center" vertical="center"/>
    </xf>
    <xf numFmtId="0" fontId="0" fillId="11" borderId="46" xfId="0" applyFill="1" applyBorder="1"/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1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1" xfId="0" applyNumberFormat="1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1" xfId="0" applyFont="1" applyFill="1" applyBorder="1" applyAlignment="1">
      <alignment horizontal="center" vertical="center"/>
    </xf>
    <xf numFmtId="167" fontId="36" fillId="46" borderId="47" xfId="0" applyNumberFormat="1" applyFont="1" applyFill="1" applyBorder="1" applyAlignment="1">
      <alignment horizontal="center" vertical="center"/>
    </xf>
    <xf numFmtId="167" fontId="36" fillId="46" borderId="43" xfId="0" applyNumberFormat="1" applyFont="1" applyFill="1" applyBorder="1" applyAlignment="1">
      <alignment horizontal="center" vertical="center"/>
    </xf>
    <xf numFmtId="0" fontId="36" fillId="46" borderId="50" xfId="0" applyFont="1" applyFill="1" applyBorder="1" applyAlignment="1">
      <alignment horizontal="center" vertical="center"/>
    </xf>
    <xf numFmtId="0" fontId="36" fillId="46" borderId="51" xfId="0" applyFont="1" applyFill="1" applyBorder="1" applyAlignment="1">
      <alignment horizontal="center" vertical="center"/>
    </xf>
    <xf numFmtId="0" fontId="37" fillId="46" borderId="48" xfId="0" applyFont="1" applyFill="1" applyBorder="1" applyAlignment="1">
      <alignment horizontal="center" vertical="center"/>
    </xf>
    <xf numFmtId="0" fontId="37" fillId="46" borderId="45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5" t="s">
        <v>16</v>
      </c>
      <c r="B9" s="337" t="s">
        <v>17</v>
      </c>
      <c r="C9" s="337" t="s">
        <v>18</v>
      </c>
      <c r="D9" s="337" t="s">
        <v>19</v>
      </c>
      <c r="E9" s="26" t="s">
        <v>20</v>
      </c>
      <c r="F9" s="26" t="s">
        <v>21</v>
      </c>
      <c r="G9" s="332" t="s">
        <v>22</v>
      </c>
      <c r="H9" s="333"/>
      <c r="I9" s="334"/>
      <c r="J9" s="332" t="s">
        <v>23</v>
      </c>
      <c r="K9" s="333"/>
      <c r="L9" s="334"/>
      <c r="M9" s="26"/>
      <c r="N9" s="27"/>
      <c r="O9" s="27"/>
      <c r="P9" s="27"/>
    </row>
    <row r="10" spans="1:16" ht="38.25">
      <c r="A10" s="336"/>
      <c r="B10" s="338"/>
      <c r="C10" s="338"/>
      <c r="D10" s="338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22005.05</v>
      </c>
      <c r="F11" s="240">
        <v>21959.666666666668</v>
      </c>
      <c r="G11" s="239">
        <v>21891.383333333335</v>
      </c>
      <c r="H11" s="239">
        <v>21777.716666666667</v>
      </c>
      <c r="I11" s="239">
        <v>21709.433333333334</v>
      </c>
      <c r="J11" s="239">
        <v>22073.333333333336</v>
      </c>
      <c r="K11" s="239">
        <v>22141.616666666669</v>
      </c>
      <c r="L11" s="239">
        <v>22255.283333333336</v>
      </c>
      <c r="M11" s="238">
        <v>22027.95</v>
      </c>
      <c r="N11" s="238">
        <v>21846</v>
      </c>
      <c r="O11" s="238">
        <v>13084100</v>
      </c>
      <c r="P11" s="241">
        <v>-1.3592774644914207E-2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46385.05</v>
      </c>
      <c r="F12" s="240">
        <v>46176.4</v>
      </c>
      <c r="G12" s="239">
        <v>45887.55</v>
      </c>
      <c r="H12" s="239">
        <v>45390.05</v>
      </c>
      <c r="I12" s="239">
        <v>45101.200000000004</v>
      </c>
      <c r="J12" s="239">
        <v>46673.9</v>
      </c>
      <c r="K12" s="239">
        <v>46962.749999999993</v>
      </c>
      <c r="L12" s="239">
        <v>47460.25</v>
      </c>
      <c r="M12" s="238">
        <v>46465.25</v>
      </c>
      <c r="N12" s="238">
        <v>45678.9</v>
      </c>
      <c r="O12" s="238">
        <v>3179385</v>
      </c>
      <c r="P12" s="241">
        <v>-8.0821002966226643E-2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20472.400000000001</v>
      </c>
      <c r="F13" s="255">
        <v>20405.149999999998</v>
      </c>
      <c r="G13" s="257">
        <v>20312.299999999996</v>
      </c>
      <c r="H13" s="257">
        <v>20152.199999999997</v>
      </c>
      <c r="I13" s="257">
        <v>20059.349999999995</v>
      </c>
      <c r="J13" s="257">
        <v>20565.249999999996</v>
      </c>
      <c r="K13" s="257">
        <v>20658.099999999995</v>
      </c>
      <c r="L13" s="257">
        <v>20818.199999999997</v>
      </c>
      <c r="M13" s="258">
        <v>20498</v>
      </c>
      <c r="N13" s="258">
        <v>20245.05</v>
      </c>
      <c r="O13" s="258">
        <v>86360</v>
      </c>
      <c r="P13" s="259">
        <v>8.3291520321123927E-2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10909.7</v>
      </c>
      <c r="F14" s="255">
        <v>10878.466666666667</v>
      </c>
      <c r="G14" s="257">
        <v>10826.983333333334</v>
      </c>
      <c r="H14" s="257">
        <v>10744.266666666666</v>
      </c>
      <c r="I14" s="257">
        <v>10692.783333333333</v>
      </c>
      <c r="J14" s="257">
        <v>10961.183333333334</v>
      </c>
      <c r="K14" s="257">
        <v>11012.666666666668</v>
      </c>
      <c r="L14" s="257">
        <v>11095.383333333335</v>
      </c>
      <c r="M14" s="258">
        <v>10929.95</v>
      </c>
      <c r="N14" s="258">
        <v>10795.75</v>
      </c>
      <c r="O14" s="258">
        <v>702225</v>
      </c>
      <c r="P14" s="259">
        <v>-8.4718839351900881E-3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685.55</v>
      </c>
      <c r="F15" s="255">
        <v>682.94999999999993</v>
      </c>
      <c r="G15" s="257">
        <v>676.64999999999986</v>
      </c>
      <c r="H15" s="257">
        <v>667.74999999999989</v>
      </c>
      <c r="I15" s="257">
        <v>661.44999999999982</v>
      </c>
      <c r="J15" s="257">
        <v>691.84999999999991</v>
      </c>
      <c r="K15" s="257">
        <v>698.14999999999986</v>
      </c>
      <c r="L15" s="257">
        <v>707.05</v>
      </c>
      <c r="M15" s="258">
        <v>689.25</v>
      </c>
      <c r="N15" s="258">
        <v>674.05</v>
      </c>
      <c r="O15" s="258">
        <v>12879000</v>
      </c>
      <c r="P15" s="259">
        <v>-7.0927453550227431E-3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4489.7</v>
      </c>
      <c r="F16" s="255">
        <v>4523.05</v>
      </c>
      <c r="G16" s="257">
        <v>4444.8</v>
      </c>
      <c r="H16" s="257">
        <v>4399.8999999999996</v>
      </c>
      <c r="I16" s="257">
        <v>4321.6499999999996</v>
      </c>
      <c r="J16" s="257">
        <v>4567.9500000000007</v>
      </c>
      <c r="K16" s="257">
        <v>4646.2000000000007</v>
      </c>
      <c r="L16" s="257">
        <v>4691.1000000000013</v>
      </c>
      <c r="M16" s="258">
        <v>4601.3</v>
      </c>
      <c r="N16" s="258">
        <v>4478.1499999999996</v>
      </c>
      <c r="O16" s="258">
        <v>1519125</v>
      </c>
      <c r="P16" s="259">
        <v>2.5223553230976886E-2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29270.5</v>
      </c>
      <c r="F17" s="255">
        <v>29291.516666666663</v>
      </c>
      <c r="G17" s="257">
        <v>29030.583333333325</v>
      </c>
      <c r="H17" s="257">
        <v>28790.666666666661</v>
      </c>
      <c r="I17" s="257">
        <v>28529.733333333323</v>
      </c>
      <c r="J17" s="257">
        <v>29531.433333333327</v>
      </c>
      <c r="K17" s="257">
        <v>29792.366666666661</v>
      </c>
      <c r="L17" s="257">
        <v>30032.283333333329</v>
      </c>
      <c r="M17" s="258">
        <v>29552.45</v>
      </c>
      <c r="N17" s="258">
        <v>29051.599999999999</v>
      </c>
      <c r="O17" s="258">
        <v>193240</v>
      </c>
      <c r="P17" s="259">
        <v>-1.0851760851760851E-2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182</v>
      </c>
      <c r="F18" s="255">
        <v>182.41666666666666</v>
      </c>
      <c r="G18" s="257">
        <v>180.83333333333331</v>
      </c>
      <c r="H18" s="257">
        <v>179.66666666666666</v>
      </c>
      <c r="I18" s="257">
        <v>178.08333333333331</v>
      </c>
      <c r="J18" s="257">
        <v>183.58333333333331</v>
      </c>
      <c r="K18" s="257">
        <v>185.16666666666663</v>
      </c>
      <c r="L18" s="257">
        <v>186.33333333333331</v>
      </c>
      <c r="M18" s="258">
        <v>184</v>
      </c>
      <c r="N18" s="258">
        <v>181.25</v>
      </c>
      <c r="O18" s="258">
        <v>65653200</v>
      </c>
      <c r="P18" s="259">
        <v>6.2903492799205431E-3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238.85</v>
      </c>
      <c r="F19" s="255">
        <v>240.93333333333331</v>
      </c>
      <c r="G19" s="257">
        <v>232.96666666666661</v>
      </c>
      <c r="H19" s="257">
        <v>227.08333333333331</v>
      </c>
      <c r="I19" s="257">
        <v>219.11666666666662</v>
      </c>
      <c r="J19" s="257">
        <v>246.81666666666661</v>
      </c>
      <c r="K19" s="257">
        <v>254.7833333333333</v>
      </c>
      <c r="L19" s="257">
        <v>260.66666666666663</v>
      </c>
      <c r="M19" s="258">
        <v>248.9</v>
      </c>
      <c r="N19" s="258">
        <v>235.05</v>
      </c>
      <c r="O19" s="258">
        <v>45983600</v>
      </c>
      <c r="P19" s="259">
        <v>-4.1980391094740263E-2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2648.45</v>
      </c>
      <c r="F20" s="255">
        <v>2644.5333333333333</v>
      </c>
      <c r="G20" s="257">
        <v>2621.4666666666667</v>
      </c>
      <c r="H20" s="257">
        <v>2594.4833333333336</v>
      </c>
      <c r="I20" s="257">
        <v>2571.416666666667</v>
      </c>
      <c r="J20" s="257">
        <v>2671.5166666666664</v>
      </c>
      <c r="K20" s="257">
        <v>2694.583333333333</v>
      </c>
      <c r="L20" s="257">
        <v>2721.5666666666662</v>
      </c>
      <c r="M20" s="258">
        <v>2667.6</v>
      </c>
      <c r="N20" s="258">
        <v>2617.5500000000002</v>
      </c>
      <c r="O20" s="258">
        <v>4662600</v>
      </c>
      <c r="P20" s="259">
        <v>3.0979734090615723E-3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3209.1</v>
      </c>
      <c r="F21" s="255">
        <v>3226.4500000000003</v>
      </c>
      <c r="G21" s="257">
        <v>3185.5500000000006</v>
      </c>
      <c r="H21" s="257">
        <v>3162.0000000000005</v>
      </c>
      <c r="I21" s="257">
        <v>3121.1000000000008</v>
      </c>
      <c r="J21" s="257">
        <v>3250.0000000000005</v>
      </c>
      <c r="K21" s="257">
        <v>3290.9</v>
      </c>
      <c r="L21" s="257">
        <v>3314.4500000000003</v>
      </c>
      <c r="M21" s="258">
        <v>3267.35</v>
      </c>
      <c r="N21" s="258">
        <v>3202.9</v>
      </c>
      <c r="O21" s="258">
        <v>14717400</v>
      </c>
      <c r="P21" s="259">
        <v>4.3032699749117657E-2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1272.5</v>
      </c>
      <c r="F22" s="255">
        <v>1272.8666666666668</v>
      </c>
      <c r="G22" s="257">
        <v>1265.9333333333336</v>
      </c>
      <c r="H22" s="257">
        <v>1259.3666666666668</v>
      </c>
      <c r="I22" s="257">
        <v>1252.4333333333336</v>
      </c>
      <c r="J22" s="257">
        <v>1279.4333333333336</v>
      </c>
      <c r="K22" s="257">
        <v>1286.366666666667</v>
      </c>
      <c r="L22" s="257">
        <v>1292.9333333333336</v>
      </c>
      <c r="M22" s="258">
        <v>1279.8</v>
      </c>
      <c r="N22" s="258">
        <v>1266.3</v>
      </c>
      <c r="O22" s="258">
        <v>38469600</v>
      </c>
      <c r="P22" s="259">
        <v>2.1627822983279865E-2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5300.7</v>
      </c>
      <c r="F23" s="255">
        <v>5263.2666666666673</v>
      </c>
      <c r="G23" s="257">
        <v>5201.5333333333347</v>
      </c>
      <c r="H23" s="257">
        <v>5102.3666666666677</v>
      </c>
      <c r="I23" s="257">
        <v>5040.633333333335</v>
      </c>
      <c r="J23" s="257">
        <v>5362.4333333333343</v>
      </c>
      <c r="K23" s="257">
        <v>5424.1666666666661</v>
      </c>
      <c r="L23" s="257">
        <v>5523.3333333333339</v>
      </c>
      <c r="M23" s="258">
        <v>5325</v>
      </c>
      <c r="N23" s="258">
        <v>5164.1000000000004</v>
      </c>
      <c r="O23" s="258">
        <v>1459200</v>
      </c>
      <c r="P23" s="259">
        <v>2.920016927634363E-2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573.4</v>
      </c>
      <c r="F24" s="255">
        <v>573.4666666666667</v>
      </c>
      <c r="G24" s="257">
        <v>570.43333333333339</v>
      </c>
      <c r="H24" s="257">
        <v>567.4666666666667</v>
      </c>
      <c r="I24" s="257">
        <v>564.43333333333339</v>
      </c>
      <c r="J24" s="257">
        <v>576.43333333333339</v>
      </c>
      <c r="K24" s="257">
        <v>579.4666666666667</v>
      </c>
      <c r="L24" s="257">
        <v>582.43333333333339</v>
      </c>
      <c r="M24" s="258">
        <v>576.5</v>
      </c>
      <c r="N24" s="258">
        <v>570.5</v>
      </c>
      <c r="O24" s="258">
        <v>51580800</v>
      </c>
      <c r="P24" s="259">
        <v>-7.1718116619893984E-3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6644.35</v>
      </c>
      <c r="F25" s="255">
        <v>6678.8833333333341</v>
      </c>
      <c r="G25" s="257">
        <v>6577.0166666666682</v>
      </c>
      <c r="H25" s="257">
        <v>6509.6833333333343</v>
      </c>
      <c r="I25" s="257">
        <v>6407.8166666666684</v>
      </c>
      <c r="J25" s="257">
        <v>6746.2166666666681</v>
      </c>
      <c r="K25" s="257">
        <v>6848.0833333333348</v>
      </c>
      <c r="L25" s="257">
        <v>6915.4166666666679</v>
      </c>
      <c r="M25" s="258">
        <v>6780.75</v>
      </c>
      <c r="N25" s="258">
        <v>6611.55</v>
      </c>
      <c r="O25" s="258">
        <v>2051750</v>
      </c>
      <c r="P25" s="259">
        <v>-5.9531312668309175E-2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522.75</v>
      </c>
      <c r="F26" s="255">
        <v>522.15</v>
      </c>
      <c r="G26" s="257">
        <v>518.25</v>
      </c>
      <c r="H26" s="257">
        <v>513.75</v>
      </c>
      <c r="I26" s="257">
        <v>509.85</v>
      </c>
      <c r="J26" s="257">
        <v>526.65</v>
      </c>
      <c r="K26" s="257">
        <v>530.54999999999984</v>
      </c>
      <c r="L26" s="257">
        <v>535.04999999999995</v>
      </c>
      <c r="M26" s="258">
        <v>526.04999999999995</v>
      </c>
      <c r="N26" s="258">
        <v>517.65</v>
      </c>
      <c r="O26" s="258">
        <v>11350900</v>
      </c>
      <c r="P26" s="259">
        <v>-1.461038961038961E-2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173.95</v>
      </c>
      <c r="F27" s="255">
        <v>174.01666666666665</v>
      </c>
      <c r="G27" s="257">
        <v>173.0333333333333</v>
      </c>
      <c r="H27" s="257">
        <v>172.11666666666665</v>
      </c>
      <c r="I27" s="257">
        <v>171.1333333333333</v>
      </c>
      <c r="J27" s="257">
        <v>174.93333333333331</v>
      </c>
      <c r="K27" s="257">
        <v>175.91666666666666</v>
      </c>
      <c r="L27" s="257">
        <v>176.83333333333331</v>
      </c>
      <c r="M27" s="258">
        <v>175</v>
      </c>
      <c r="N27" s="258">
        <v>173.1</v>
      </c>
      <c r="O27" s="258">
        <v>108110000</v>
      </c>
      <c r="P27" s="259">
        <v>-6.0678495908798383E-3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3023.45</v>
      </c>
      <c r="F28" s="255">
        <v>2992.6166666666668</v>
      </c>
      <c r="G28" s="257">
        <v>2953.9333333333334</v>
      </c>
      <c r="H28" s="257">
        <v>2884.4166666666665</v>
      </c>
      <c r="I28" s="257">
        <v>2845.7333333333331</v>
      </c>
      <c r="J28" s="257">
        <v>3062.1333333333337</v>
      </c>
      <c r="K28" s="257">
        <v>3100.8166666666671</v>
      </c>
      <c r="L28" s="257">
        <v>3170.3333333333339</v>
      </c>
      <c r="M28" s="258">
        <v>3031.3</v>
      </c>
      <c r="N28" s="258">
        <v>2923.1</v>
      </c>
      <c r="O28" s="258">
        <v>8597000</v>
      </c>
      <c r="P28" s="259">
        <v>2.4452441669248551E-2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1960.45</v>
      </c>
      <c r="F29" s="255">
        <v>1957.7833333333335</v>
      </c>
      <c r="G29" s="257">
        <v>1948.616666666667</v>
      </c>
      <c r="H29" s="257">
        <v>1936.7833333333335</v>
      </c>
      <c r="I29" s="257">
        <v>1927.616666666667</v>
      </c>
      <c r="J29" s="257">
        <v>1969.616666666667</v>
      </c>
      <c r="K29" s="257">
        <v>1978.7833333333335</v>
      </c>
      <c r="L29" s="257">
        <v>1990.616666666667</v>
      </c>
      <c r="M29" s="258">
        <v>1966.95</v>
      </c>
      <c r="N29" s="258">
        <v>1945.95</v>
      </c>
      <c r="O29" s="258">
        <v>3205378</v>
      </c>
      <c r="P29" s="259">
        <v>-1.600365797896662E-3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6374.75</v>
      </c>
      <c r="F30" s="255">
        <v>6413.9833333333336</v>
      </c>
      <c r="G30" s="257">
        <v>6320.9666666666672</v>
      </c>
      <c r="H30" s="257">
        <v>6267.1833333333334</v>
      </c>
      <c r="I30" s="257">
        <v>6174.166666666667</v>
      </c>
      <c r="J30" s="257">
        <v>6467.7666666666673</v>
      </c>
      <c r="K30" s="257">
        <v>6560.7833333333338</v>
      </c>
      <c r="L30" s="257">
        <v>6614.5666666666675</v>
      </c>
      <c r="M30" s="258">
        <v>6507</v>
      </c>
      <c r="N30" s="258">
        <v>6360.2</v>
      </c>
      <c r="O30" s="258">
        <v>360375</v>
      </c>
      <c r="P30" s="259">
        <v>-4.1450777202072537E-3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584.75</v>
      </c>
      <c r="F31" s="255">
        <v>587.51666666666665</v>
      </c>
      <c r="G31" s="257">
        <v>579.0333333333333</v>
      </c>
      <c r="H31" s="257">
        <v>573.31666666666661</v>
      </c>
      <c r="I31" s="257">
        <v>564.83333333333326</v>
      </c>
      <c r="J31" s="257">
        <v>593.23333333333335</v>
      </c>
      <c r="K31" s="257">
        <v>601.7166666666667</v>
      </c>
      <c r="L31" s="257">
        <v>607.43333333333339</v>
      </c>
      <c r="M31" s="258">
        <v>596</v>
      </c>
      <c r="N31" s="258">
        <v>581.79999999999995</v>
      </c>
      <c r="O31" s="258">
        <v>23189000</v>
      </c>
      <c r="P31" s="259">
        <v>5.9535776295348626E-2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1020</v>
      </c>
      <c r="F32" s="255">
        <v>1014.5500000000001</v>
      </c>
      <c r="G32" s="257">
        <v>1004.1000000000001</v>
      </c>
      <c r="H32" s="257">
        <v>988.2</v>
      </c>
      <c r="I32" s="257">
        <v>977.75000000000011</v>
      </c>
      <c r="J32" s="257">
        <v>1030.4500000000003</v>
      </c>
      <c r="K32" s="257">
        <v>1040.9000000000001</v>
      </c>
      <c r="L32" s="257">
        <v>1056.8000000000002</v>
      </c>
      <c r="M32" s="258">
        <v>1025</v>
      </c>
      <c r="N32" s="258">
        <v>998.65</v>
      </c>
      <c r="O32" s="258">
        <v>22898700</v>
      </c>
      <c r="P32" s="259">
        <v>-3.4237995824634652E-2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1077.05</v>
      </c>
      <c r="F33" s="255">
        <v>1083.2333333333333</v>
      </c>
      <c r="G33" s="257">
        <v>1067.0666666666666</v>
      </c>
      <c r="H33" s="257">
        <v>1057.0833333333333</v>
      </c>
      <c r="I33" s="257">
        <v>1040.9166666666665</v>
      </c>
      <c r="J33" s="257">
        <v>1093.2166666666667</v>
      </c>
      <c r="K33" s="257">
        <v>1109.3833333333332</v>
      </c>
      <c r="L33" s="257">
        <v>1119.3666666666668</v>
      </c>
      <c r="M33" s="258">
        <v>1099.4000000000001</v>
      </c>
      <c r="N33" s="258">
        <v>1073.25</v>
      </c>
      <c r="O33" s="258">
        <v>47833750</v>
      </c>
      <c r="P33" s="259">
        <v>-7.8558465128338081E-3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8123.7</v>
      </c>
      <c r="F34" s="255">
        <v>8106.6166666666659</v>
      </c>
      <c r="G34" s="257">
        <v>8067.0833333333321</v>
      </c>
      <c r="H34" s="257">
        <v>8010.4666666666662</v>
      </c>
      <c r="I34" s="257">
        <v>7970.9333333333325</v>
      </c>
      <c r="J34" s="257">
        <v>8163.2333333333318</v>
      </c>
      <c r="K34" s="257">
        <v>8202.7666666666664</v>
      </c>
      <c r="L34" s="257">
        <v>8259.3833333333314</v>
      </c>
      <c r="M34" s="258">
        <v>8146.15</v>
      </c>
      <c r="N34" s="258">
        <v>8050</v>
      </c>
      <c r="O34" s="258">
        <v>1871750</v>
      </c>
      <c r="P34" s="259">
        <v>2.6530472338383491E-2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1574.7</v>
      </c>
      <c r="F35" s="255">
        <v>1579.9833333333333</v>
      </c>
      <c r="G35" s="257">
        <v>1565.7166666666667</v>
      </c>
      <c r="H35" s="257">
        <v>1556.7333333333333</v>
      </c>
      <c r="I35" s="257">
        <v>1542.4666666666667</v>
      </c>
      <c r="J35" s="257">
        <v>1588.9666666666667</v>
      </c>
      <c r="K35" s="257">
        <v>1603.2333333333336</v>
      </c>
      <c r="L35" s="257">
        <v>1612.2166666666667</v>
      </c>
      <c r="M35" s="258">
        <v>1594.25</v>
      </c>
      <c r="N35" s="258">
        <v>1571</v>
      </c>
      <c r="O35" s="258">
        <v>9560000</v>
      </c>
      <c r="P35" s="259">
        <v>3.6624287134411136E-4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6647.7</v>
      </c>
      <c r="F36" s="255">
        <v>6650.5999999999995</v>
      </c>
      <c r="G36" s="257">
        <v>6607.2499999999991</v>
      </c>
      <c r="H36" s="257">
        <v>6566.7999999999993</v>
      </c>
      <c r="I36" s="257">
        <v>6523.4499999999989</v>
      </c>
      <c r="J36" s="257">
        <v>6691.0499999999993</v>
      </c>
      <c r="K36" s="257">
        <v>6734.4</v>
      </c>
      <c r="L36" s="257">
        <v>6774.8499999999995</v>
      </c>
      <c r="M36" s="258">
        <v>6693.95</v>
      </c>
      <c r="N36" s="258">
        <v>6610.15</v>
      </c>
      <c r="O36" s="258">
        <v>8410625</v>
      </c>
      <c r="P36" s="259">
        <v>8.3170987561816279E-3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2345.25</v>
      </c>
      <c r="F37" s="255">
        <v>2353.4333333333334</v>
      </c>
      <c r="G37" s="257">
        <v>2328.8166666666666</v>
      </c>
      <c r="H37" s="257">
        <v>2312.3833333333332</v>
      </c>
      <c r="I37" s="257">
        <v>2287.7666666666664</v>
      </c>
      <c r="J37" s="257">
        <v>2369.8666666666668</v>
      </c>
      <c r="K37" s="257">
        <v>2394.4833333333336</v>
      </c>
      <c r="L37" s="257">
        <v>2410.916666666667</v>
      </c>
      <c r="M37" s="258">
        <v>2378.0500000000002</v>
      </c>
      <c r="N37" s="258">
        <v>2337</v>
      </c>
      <c r="O37" s="258">
        <v>2308200</v>
      </c>
      <c r="P37" s="259">
        <v>9.4463395434269213E-3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375.5</v>
      </c>
      <c r="F38" s="255">
        <v>376.59999999999997</v>
      </c>
      <c r="G38" s="257">
        <v>373.69999999999993</v>
      </c>
      <c r="H38" s="257">
        <v>371.9</v>
      </c>
      <c r="I38" s="257">
        <v>368.99999999999994</v>
      </c>
      <c r="J38" s="257">
        <v>378.39999999999992</v>
      </c>
      <c r="K38" s="257">
        <v>381.2999999999999</v>
      </c>
      <c r="L38" s="257">
        <v>383.09999999999991</v>
      </c>
      <c r="M38" s="258">
        <v>379.5</v>
      </c>
      <c r="N38" s="258">
        <v>374.8</v>
      </c>
      <c r="O38" s="258">
        <v>12188800</v>
      </c>
      <c r="P38" s="259">
        <v>-2.3572551073860661E-3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199.15</v>
      </c>
      <c r="F39" s="255">
        <v>198.71666666666667</v>
      </c>
      <c r="G39" s="257">
        <v>197.28333333333333</v>
      </c>
      <c r="H39" s="257">
        <v>195.41666666666666</v>
      </c>
      <c r="I39" s="257">
        <v>193.98333333333332</v>
      </c>
      <c r="J39" s="257">
        <v>200.58333333333334</v>
      </c>
      <c r="K39" s="257">
        <v>202.01666666666668</v>
      </c>
      <c r="L39" s="257">
        <v>203.88333333333335</v>
      </c>
      <c r="M39" s="258">
        <v>200.15</v>
      </c>
      <c r="N39" s="258">
        <v>196.85</v>
      </c>
      <c r="O39" s="258">
        <v>110870000</v>
      </c>
      <c r="P39" s="259">
        <v>-2.2288851165149143E-2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276.10000000000002</v>
      </c>
      <c r="F40" s="255">
        <v>274.51666666666671</v>
      </c>
      <c r="G40" s="257">
        <v>271.23333333333341</v>
      </c>
      <c r="H40" s="257">
        <v>266.36666666666667</v>
      </c>
      <c r="I40" s="257">
        <v>263.08333333333337</v>
      </c>
      <c r="J40" s="257">
        <v>279.38333333333344</v>
      </c>
      <c r="K40" s="257">
        <v>282.66666666666674</v>
      </c>
      <c r="L40" s="257">
        <v>287.53333333333347</v>
      </c>
      <c r="M40" s="258">
        <v>277.8</v>
      </c>
      <c r="N40" s="258">
        <v>269.64999999999998</v>
      </c>
      <c r="O40" s="258">
        <v>147425850</v>
      </c>
      <c r="P40" s="259">
        <v>-7.5806800952999782E-3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1415.55</v>
      </c>
      <c r="F41" s="255">
        <v>1416.4333333333334</v>
      </c>
      <c r="G41" s="257">
        <v>1407.8666666666668</v>
      </c>
      <c r="H41" s="257">
        <v>1400.1833333333334</v>
      </c>
      <c r="I41" s="257">
        <v>1391.6166666666668</v>
      </c>
      <c r="J41" s="257">
        <v>1424.1166666666668</v>
      </c>
      <c r="K41" s="257">
        <v>1432.6833333333334</v>
      </c>
      <c r="L41" s="257">
        <v>1440.3666666666668</v>
      </c>
      <c r="M41" s="258">
        <v>1425</v>
      </c>
      <c r="N41" s="258">
        <v>1408.75</v>
      </c>
      <c r="O41" s="258">
        <v>2757000</v>
      </c>
      <c r="P41" s="259">
        <v>2.7820494897245911E-2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186.25</v>
      </c>
      <c r="F42" s="255">
        <v>185.25</v>
      </c>
      <c r="G42" s="257">
        <v>184</v>
      </c>
      <c r="H42" s="257">
        <v>181.75</v>
      </c>
      <c r="I42" s="257">
        <v>180.5</v>
      </c>
      <c r="J42" s="257">
        <v>187.5</v>
      </c>
      <c r="K42" s="257">
        <v>188.75</v>
      </c>
      <c r="L42" s="257">
        <v>191</v>
      </c>
      <c r="M42" s="258">
        <v>186.5</v>
      </c>
      <c r="N42" s="258">
        <v>183</v>
      </c>
      <c r="O42" s="258">
        <v>119523300</v>
      </c>
      <c r="P42" s="259">
        <v>-2.6147129853241687E-2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550.54999999999995</v>
      </c>
      <c r="F43" s="255">
        <v>551.11666666666667</v>
      </c>
      <c r="G43" s="257">
        <v>546.63333333333333</v>
      </c>
      <c r="H43" s="257">
        <v>542.7166666666667</v>
      </c>
      <c r="I43" s="257">
        <v>538.23333333333335</v>
      </c>
      <c r="J43" s="257">
        <v>555.0333333333333</v>
      </c>
      <c r="K43" s="257">
        <v>559.51666666666665</v>
      </c>
      <c r="L43" s="257">
        <v>563.43333333333328</v>
      </c>
      <c r="M43" s="258">
        <v>555.6</v>
      </c>
      <c r="N43" s="258">
        <v>547.20000000000005</v>
      </c>
      <c r="O43" s="258">
        <v>15475680</v>
      </c>
      <c r="P43" s="259">
        <v>2.536295259751618E-2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1110.1500000000001</v>
      </c>
      <c r="F44" s="255">
        <v>1107.55</v>
      </c>
      <c r="G44" s="257">
        <v>1098.25</v>
      </c>
      <c r="H44" s="257">
        <v>1086.3500000000001</v>
      </c>
      <c r="I44" s="257">
        <v>1077.0500000000002</v>
      </c>
      <c r="J44" s="257">
        <v>1119.4499999999998</v>
      </c>
      <c r="K44" s="257">
        <v>1128.7499999999995</v>
      </c>
      <c r="L44" s="257">
        <v>1140.6499999999996</v>
      </c>
      <c r="M44" s="258">
        <v>1116.8499999999999</v>
      </c>
      <c r="N44" s="258">
        <v>1095.6500000000001</v>
      </c>
      <c r="O44" s="258">
        <v>8797500</v>
      </c>
      <c r="P44" s="259">
        <v>-3.7370477322914899E-3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1124.9000000000001</v>
      </c>
      <c r="F45" s="255">
        <v>1123.4333333333334</v>
      </c>
      <c r="G45" s="257">
        <v>1114.0166666666669</v>
      </c>
      <c r="H45" s="257">
        <v>1103.1333333333334</v>
      </c>
      <c r="I45" s="257">
        <v>1093.7166666666669</v>
      </c>
      <c r="J45" s="257">
        <v>1134.3166666666668</v>
      </c>
      <c r="K45" s="257">
        <v>1143.7333333333333</v>
      </c>
      <c r="L45" s="257">
        <v>1154.6166666666668</v>
      </c>
      <c r="M45" s="258">
        <v>1132.8499999999999</v>
      </c>
      <c r="N45" s="258">
        <v>1112.55</v>
      </c>
      <c r="O45" s="258">
        <v>33502700</v>
      </c>
      <c r="P45" s="259">
        <v>-1.9845207382417147E-4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228.65</v>
      </c>
      <c r="F46" s="255">
        <v>229.43333333333331</v>
      </c>
      <c r="G46" s="257">
        <v>224.91666666666663</v>
      </c>
      <c r="H46" s="257">
        <v>221.18333333333331</v>
      </c>
      <c r="I46" s="257">
        <v>216.66666666666663</v>
      </c>
      <c r="J46" s="257">
        <v>233.16666666666663</v>
      </c>
      <c r="K46" s="257">
        <v>237.68333333333334</v>
      </c>
      <c r="L46" s="257">
        <v>241.41666666666663</v>
      </c>
      <c r="M46" s="258">
        <v>233.95</v>
      </c>
      <c r="N46" s="258">
        <v>225.7</v>
      </c>
      <c r="O46" s="258">
        <v>98028000</v>
      </c>
      <c r="P46" s="259">
        <v>-2.1281056714540308E-2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276.39999999999998</v>
      </c>
      <c r="F47" s="255">
        <v>277.18333333333334</v>
      </c>
      <c r="G47" s="257">
        <v>272.51666666666665</v>
      </c>
      <c r="H47" s="257">
        <v>268.63333333333333</v>
      </c>
      <c r="I47" s="257">
        <v>263.96666666666664</v>
      </c>
      <c r="J47" s="257">
        <v>281.06666666666666</v>
      </c>
      <c r="K47" s="257">
        <v>285.73333333333329</v>
      </c>
      <c r="L47" s="257">
        <v>289.61666666666667</v>
      </c>
      <c r="M47" s="258">
        <v>281.85000000000002</v>
      </c>
      <c r="N47" s="258">
        <v>273.3</v>
      </c>
      <c r="O47" s="258">
        <v>40547500</v>
      </c>
      <c r="P47" s="259">
        <v>-9.04258569071913E-3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27850.2</v>
      </c>
      <c r="F48" s="255">
        <v>27792.100000000002</v>
      </c>
      <c r="G48" s="257">
        <v>27274.750000000004</v>
      </c>
      <c r="H48" s="257">
        <v>26699.300000000003</v>
      </c>
      <c r="I48" s="257">
        <v>26181.950000000004</v>
      </c>
      <c r="J48" s="257">
        <v>28367.550000000003</v>
      </c>
      <c r="K48" s="257">
        <v>28884.9</v>
      </c>
      <c r="L48" s="257">
        <v>29460.350000000002</v>
      </c>
      <c r="M48" s="258">
        <v>28309.45</v>
      </c>
      <c r="N48" s="258">
        <v>27216.65</v>
      </c>
      <c r="O48" s="258">
        <v>194000</v>
      </c>
      <c r="P48" s="259">
        <v>1.8105484124901601E-2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653.15</v>
      </c>
      <c r="F49" s="255">
        <v>644.93333333333328</v>
      </c>
      <c r="G49" s="257">
        <v>631.96666666666658</v>
      </c>
      <c r="H49" s="257">
        <v>610.7833333333333</v>
      </c>
      <c r="I49" s="257">
        <v>597.81666666666661</v>
      </c>
      <c r="J49" s="257">
        <v>666.11666666666656</v>
      </c>
      <c r="K49" s="257">
        <v>679.08333333333326</v>
      </c>
      <c r="L49" s="257">
        <v>700.26666666666654</v>
      </c>
      <c r="M49" s="258">
        <v>657.9</v>
      </c>
      <c r="N49" s="258">
        <v>623.75</v>
      </c>
      <c r="O49" s="258">
        <v>32558400</v>
      </c>
      <c r="P49" s="259">
        <v>-1.3802241484017004E-3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4969.95</v>
      </c>
      <c r="F50" s="255">
        <v>4992.1833333333334</v>
      </c>
      <c r="G50" s="257">
        <v>4928.416666666667</v>
      </c>
      <c r="H50" s="257">
        <v>4886.8833333333332</v>
      </c>
      <c r="I50" s="257">
        <v>4823.1166666666668</v>
      </c>
      <c r="J50" s="257">
        <v>5033.7166666666672</v>
      </c>
      <c r="K50" s="257">
        <v>5097.4833333333336</v>
      </c>
      <c r="L50" s="257">
        <v>5139.0166666666673</v>
      </c>
      <c r="M50" s="258">
        <v>5055.95</v>
      </c>
      <c r="N50" s="258">
        <v>4950.6499999999996</v>
      </c>
      <c r="O50" s="258">
        <v>2636000</v>
      </c>
      <c r="P50" s="259">
        <v>9.7295640848847013E-3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848.05</v>
      </c>
      <c r="F51" s="255">
        <v>847.08333333333337</v>
      </c>
      <c r="G51" s="257">
        <v>836.16666666666674</v>
      </c>
      <c r="H51" s="257">
        <v>824.28333333333342</v>
      </c>
      <c r="I51" s="257">
        <v>813.36666666666679</v>
      </c>
      <c r="J51" s="257">
        <v>858.9666666666667</v>
      </c>
      <c r="K51" s="257">
        <v>869.88333333333344</v>
      </c>
      <c r="L51" s="257">
        <v>881.76666666666665</v>
      </c>
      <c r="M51" s="258">
        <v>858</v>
      </c>
      <c r="N51" s="258">
        <v>835.2</v>
      </c>
      <c r="O51" s="258">
        <v>6671000</v>
      </c>
      <c r="P51" s="259">
        <v>-7.5870276703362098E-3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588.45000000000005</v>
      </c>
      <c r="F52" s="255">
        <v>584.69999999999993</v>
      </c>
      <c r="G52" s="257">
        <v>572.99999999999989</v>
      </c>
      <c r="H52" s="257">
        <v>557.54999999999995</v>
      </c>
      <c r="I52" s="257">
        <v>545.84999999999991</v>
      </c>
      <c r="J52" s="257">
        <v>600.14999999999986</v>
      </c>
      <c r="K52" s="257">
        <v>611.84999999999991</v>
      </c>
      <c r="L52" s="257">
        <v>627.29999999999984</v>
      </c>
      <c r="M52" s="258">
        <v>596.4</v>
      </c>
      <c r="N52" s="258">
        <v>569.25</v>
      </c>
      <c r="O52" s="258">
        <v>57237300</v>
      </c>
      <c r="P52" s="259">
        <v>4.7381422924901183E-2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820.5</v>
      </c>
      <c r="F53" s="255">
        <v>817.33333333333337</v>
      </c>
      <c r="G53" s="257">
        <v>810.66666666666674</v>
      </c>
      <c r="H53" s="257">
        <v>800.83333333333337</v>
      </c>
      <c r="I53" s="257">
        <v>794.16666666666674</v>
      </c>
      <c r="J53" s="257">
        <v>827.16666666666674</v>
      </c>
      <c r="K53" s="257">
        <v>833.83333333333348</v>
      </c>
      <c r="L53" s="257">
        <v>843.66666666666674</v>
      </c>
      <c r="M53" s="258">
        <v>824</v>
      </c>
      <c r="N53" s="258">
        <v>807.5</v>
      </c>
      <c r="O53" s="258">
        <v>4192500</v>
      </c>
      <c r="P53" s="259">
        <v>-1.3082396144135873E-2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364.85</v>
      </c>
      <c r="F54" s="255">
        <v>363.95</v>
      </c>
      <c r="G54" s="257">
        <v>359.9</v>
      </c>
      <c r="H54" s="257">
        <v>354.95</v>
      </c>
      <c r="I54" s="257">
        <v>350.9</v>
      </c>
      <c r="J54" s="257">
        <v>368.9</v>
      </c>
      <c r="K54" s="257">
        <v>372.95000000000005</v>
      </c>
      <c r="L54" s="257">
        <v>377.9</v>
      </c>
      <c r="M54" s="258">
        <v>368</v>
      </c>
      <c r="N54" s="258">
        <v>359</v>
      </c>
      <c r="O54" s="258">
        <v>9484800</v>
      </c>
      <c r="P54" s="259">
        <v>-1.1680855276182935E-2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1129.7</v>
      </c>
      <c r="F55" s="255">
        <v>1137.5333333333335</v>
      </c>
      <c r="G55" s="257">
        <v>1119.4666666666672</v>
      </c>
      <c r="H55" s="257">
        <v>1109.2333333333336</v>
      </c>
      <c r="I55" s="257">
        <v>1091.1666666666672</v>
      </c>
      <c r="J55" s="257">
        <v>1147.7666666666671</v>
      </c>
      <c r="K55" s="257">
        <v>1165.8333333333333</v>
      </c>
      <c r="L55" s="257">
        <v>1176.0666666666671</v>
      </c>
      <c r="M55" s="258">
        <v>1155.5999999999999</v>
      </c>
      <c r="N55" s="258">
        <v>1127.3</v>
      </c>
      <c r="O55" s="258">
        <v>13006250</v>
      </c>
      <c r="P55" s="259">
        <v>3.2856859241612073E-2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1428.4</v>
      </c>
      <c r="F56" s="255">
        <v>1427.0833333333333</v>
      </c>
      <c r="G56" s="257">
        <v>1419.0166666666664</v>
      </c>
      <c r="H56" s="257">
        <v>1409.6333333333332</v>
      </c>
      <c r="I56" s="257">
        <v>1401.5666666666664</v>
      </c>
      <c r="J56" s="257">
        <v>1436.4666666666665</v>
      </c>
      <c r="K56" s="257">
        <v>1444.5333333333335</v>
      </c>
      <c r="L56" s="257">
        <v>1453.9166666666665</v>
      </c>
      <c r="M56" s="258">
        <v>1435.15</v>
      </c>
      <c r="N56" s="258">
        <v>1417.7</v>
      </c>
      <c r="O56" s="258">
        <v>9025250</v>
      </c>
      <c r="P56" s="259">
        <v>-7.5053609721229446E-3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472.55</v>
      </c>
      <c r="F57" s="255">
        <v>469.9666666666667</v>
      </c>
      <c r="G57" s="257">
        <v>463.43333333333339</v>
      </c>
      <c r="H57" s="257">
        <v>454.31666666666672</v>
      </c>
      <c r="I57" s="257">
        <v>447.78333333333342</v>
      </c>
      <c r="J57" s="257">
        <v>479.08333333333337</v>
      </c>
      <c r="K57" s="257">
        <v>485.61666666666667</v>
      </c>
      <c r="L57" s="257">
        <v>494.73333333333335</v>
      </c>
      <c r="M57" s="258">
        <v>476.5</v>
      </c>
      <c r="N57" s="258">
        <v>460.85</v>
      </c>
      <c r="O57" s="258">
        <v>65442300</v>
      </c>
      <c r="P57" s="259">
        <v>-2.56648808187097E-4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6671.5</v>
      </c>
      <c r="F58" s="255">
        <v>6636.3666666666659</v>
      </c>
      <c r="G58" s="257">
        <v>6590.1333333333314</v>
      </c>
      <c r="H58" s="257">
        <v>6508.7666666666655</v>
      </c>
      <c r="I58" s="257">
        <v>6462.533333333331</v>
      </c>
      <c r="J58" s="257">
        <v>6717.7333333333318</v>
      </c>
      <c r="K58" s="257">
        <v>6763.9666666666672</v>
      </c>
      <c r="L58" s="257">
        <v>6845.3333333333321</v>
      </c>
      <c r="M58" s="258">
        <v>6682.6</v>
      </c>
      <c r="N58" s="258">
        <v>6555</v>
      </c>
      <c r="O58" s="258">
        <v>1368300</v>
      </c>
      <c r="P58" s="259">
        <v>7.2879858657243814E-3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2589.75</v>
      </c>
      <c r="F59" s="255">
        <v>2598.8166666666666</v>
      </c>
      <c r="G59" s="257">
        <v>2574.4833333333331</v>
      </c>
      <c r="H59" s="257">
        <v>2559.2166666666667</v>
      </c>
      <c r="I59" s="257">
        <v>2534.8833333333332</v>
      </c>
      <c r="J59" s="257">
        <v>2614.083333333333</v>
      </c>
      <c r="K59" s="257">
        <v>2638.416666666667</v>
      </c>
      <c r="L59" s="257">
        <v>2653.6833333333329</v>
      </c>
      <c r="M59" s="258">
        <v>2623.15</v>
      </c>
      <c r="N59" s="258">
        <v>2583.5500000000002</v>
      </c>
      <c r="O59" s="258">
        <v>3534300</v>
      </c>
      <c r="P59" s="259">
        <v>1.2026458208057728E-2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958.7</v>
      </c>
      <c r="F60" s="255">
        <v>953.9</v>
      </c>
      <c r="G60" s="257">
        <v>942.34999999999991</v>
      </c>
      <c r="H60" s="257">
        <v>925.99999999999989</v>
      </c>
      <c r="I60" s="257">
        <v>914.44999999999982</v>
      </c>
      <c r="J60" s="257">
        <v>970.25</v>
      </c>
      <c r="K60" s="257">
        <v>981.8</v>
      </c>
      <c r="L60" s="257">
        <v>998.15000000000009</v>
      </c>
      <c r="M60" s="258">
        <v>965.45</v>
      </c>
      <c r="N60" s="258">
        <v>937.55</v>
      </c>
      <c r="O60" s="258">
        <v>17127000</v>
      </c>
      <c r="P60" s="259">
        <v>5.9321038411840714E-3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1106.4000000000001</v>
      </c>
      <c r="F61" s="255">
        <v>1106.55</v>
      </c>
      <c r="G61" s="257">
        <v>1097.25</v>
      </c>
      <c r="H61" s="257">
        <v>1088.1000000000001</v>
      </c>
      <c r="I61" s="257">
        <v>1078.8000000000002</v>
      </c>
      <c r="J61" s="257">
        <v>1115.6999999999998</v>
      </c>
      <c r="K61" s="257">
        <v>1124.9999999999995</v>
      </c>
      <c r="L61" s="257">
        <v>1134.1499999999996</v>
      </c>
      <c r="M61" s="258">
        <v>1115.8499999999999</v>
      </c>
      <c r="N61" s="258">
        <v>1097.4000000000001</v>
      </c>
      <c r="O61" s="258">
        <v>1323000</v>
      </c>
      <c r="P61" s="259">
        <v>4.6511627906976744E-2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283.75</v>
      </c>
      <c r="F62" s="255">
        <v>285.65000000000003</v>
      </c>
      <c r="G62" s="257">
        <v>278.90000000000009</v>
      </c>
      <c r="H62" s="257">
        <v>274.05000000000007</v>
      </c>
      <c r="I62" s="257">
        <v>267.30000000000013</v>
      </c>
      <c r="J62" s="257">
        <v>290.50000000000006</v>
      </c>
      <c r="K62" s="257">
        <v>297.24999999999994</v>
      </c>
      <c r="L62" s="257">
        <v>302.10000000000002</v>
      </c>
      <c r="M62" s="258">
        <v>292.39999999999998</v>
      </c>
      <c r="N62" s="258">
        <v>280.8</v>
      </c>
      <c r="O62" s="258">
        <v>17992800</v>
      </c>
      <c r="P62" s="259">
        <v>-4.283295148919215E-3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138.15</v>
      </c>
      <c r="F63" s="255">
        <v>137.75</v>
      </c>
      <c r="G63" s="257">
        <v>137.15</v>
      </c>
      <c r="H63" s="257">
        <v>136.15</v>
      </c>
      <c r="I63" s="257">
        <v>135.55000000000001</v>
      </c>
      <c r="J63" s="257">
        <v>138.75</v>
      </c>
      <c r="K63" s="257">
        <v>139.35000000000002</v>
      </c>
      <c r="L63" s="257">
        <v>140.35</v>
      </c>
      <c r="M63" s="258">
        <v>138.35</v>
      </c>
      <c r="N63" s="258">
        <v>136.75</v>
      </c>
      <c r="O63" s="258">
        <v>41915000</v>
      </c>
      <c r="P63" s="259">
        <v>-7.694128787878788E-3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2621.35</v>
      </c>
      <c r="F64" s="255">
        <v>2604.25</v>
      </c>
      <c r="G64" s="257">
        <v>2573.65</v>
      </c>
      <c r="H64" s="257">
        <v>2525.9500000000003</v>
      </c>
      <c r="I64" s="257">
        <v>2495.3500000000004</v>
      </c>
      <c r="J64" s="257">
        <v>2651.95</v>
      </c>
      <c r="K64" s="257">
        <v>2682.55</v>
      </c>
      <c r="L64" s="257">
        <v>2730.2499999999995</v>
      </c>
      <c r="M64" s="258">
        <v>2634.85</v>
      </c>
      <c r="N64" s="258">
        <v>2556.5500000000002</v>
      </c>
      <c r="O64" s="258">
        <v>4430100</v>
      </c>
      <c r="P64" s="259">
        <v>3.3741687084354217E-2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545.15</v>
      </c>
      <c r="F65" s="255">
        <v>544.38333333333333</v>
      </c>
      <c r="G65" s="257">
        <v>542.56666666666661</v>
      </c>
      <c r="H65" s="257">
        <v>539.98333333333323</v>
      </c>
      <c r="I65" s="257">
        <v>538.16666666666652</v>
      </c>
      <c r="J65" s="257">
        <v>546.9666666666667</v>
      </c>
      <c r="K65" s="257">
        <v>548.78333333333353</v>
      </c>
      <c r="L65" s="257">
        <v>551.36666666666679</v>
      </c>
      <c r="M65" s="258">
        <v>546.20000000000005</v>
      </c>
      <c r="N65" s="258">
        <v>541.79999999999995</v>
      </c>
      <c r="O65" s="258">
        <v>22938750</v>
      </c>
      <c r="P65" s="259">
        <v>-7.0879774916134614E-3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2052.6</v>
      </c>
      <c r="F66" s="255">
        <v>2055.1666666666665</v>
      </c>
      <c r="G66" s="257">
        <v>2037.4833333333331</v>
      </c>
      <c r="H66" s="257">
        <v>2022.3666666666666</v>
      </c>
      <c r="I66" s="257">
        <v>2004.6833333333332</v>
      </c>
      <c r="J66" s="257">
        <v>2070.2833333333328</v>
      </c>
      <c r="K66" s="257">
        <v>2087.9666666666662</v>
      </c>
      <c r="L66" s="257">
        <v>2103.083333333333</v>
      </c>
      <c r="M66" s="258">
        <v>2072.85</v>
      </c>
      <c r="N66" s="258">
        <v>2040.05</v>
      </c>
      <c r="O66" s="258">
        <v>3344750</v>
      </c>
      <c r="P66" s="259">
        <v>-3.3522050059594756E-3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2292.35</v>
      </c>
      <c r="F67" s="255">
        <v>2301.1833333333329</v>
      </c>
      <c r="G67" s="257">
        <v>2259.4166666666661</v>
      </c>
      <c r="H67" s="257">
        <v>2226.4833333333331</v>
      </c>
      <c r="I67" s="257">
        <v>2184.7166666666662</v>
      </c>
      <c r="J67" s="257">
        <v>2334.1166666666659</v>
      </c>
      <c r="K67" s="257">
        <v>2375.8833333333332</v>
      </c>
      <c r="L67" s="257">
        <v>2408.8166666666657</v>
      </c>
      <c r="M67" s="258">
        <v>2342.9499999999998</v>
      </c>
      <c r="N67" s="258">
        <v>2268.25</v>
      </c>
      <c r="O67" s="258">
        <v>2687700</v>
      </c>
      <c r="P67" s="259">
        <v>1.2430783139337778E-2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139.44999999999999</v>
      </c>
      <c r="F68" s="255">
        <v>140.03333333333333</v>
      </c>
      <c r="G68" s="257">
        <v>138.61666666666667</v>
      </c>
      <c r="H68" s="257">
        <v>137.78333333333333</v>
      </c>
      <c r="I68" s="257">
        <v>136.36666666666667</v>
      </c>
      <c r="J68" s="257">
        <v>140.86666666666667</v>
      </c>
      <c r="K68" s="257">
        <v>142.28333333333336</v>
      </c>
      <c r="L68" s="257">
        <v>143.11666666666667</v>
      </c>
      <c r="M68" s="258">
        <v>141.44999999999999</v>
      </c>
      <c r="N68" s="258">
        <v>139.19999999999999</v>
      </c>
      <c r="O68" s="258">
        <v>17229000</v>
      </c>
      <c r="P68" s="259">
        <v>-7.0885200553250345E-3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3727.15</v>
      </c>
      <c r="F69" s="255">
        <v>3738.6333333333337</v>
      </c>
      <c r="G69" s="257">
        <v>3703.8166666666675</v>
      </c>
      <c r="H69" s="257">
        <v>3680.483333333334</v>
      </c>
      <c r="I69" s="257">
        <v>3645.6666666666679</v>
      </c>
      <c r="J69" s="257">
        <v>3761.9666666666672</v>
      </c>
      <c r="K69" s="257">
        <v>3796.7833333333338</v>
      </c>
      <c r="L69" s="257">
        <v>3820.1166666666668</v>
      </c>
      <c r="M69" s="258">
        <v>3773.45</v>
      </c>
      <c r="N69" s="258">
        <v>3715.3</v>
      </c>
      <c r="O69" s="258">
        <v>3489200</v>
      </c>
      <c r="P69" s="259">
        <v>-5.869280300871845E-3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6392.85</v>
      </c>
      <c r="F70" s="255">
        <v>6416.9333333333334</v>
      </c>
      <c r="G70" s="257">
        <v>6330.916666666667</v>
      </c>
      <c r="H70" s="257">
        <v>6268.9833333333336</v>
      </c>
      <c r="I70" s="257">
        <v>6182.9666666666672</v>
      </c>
      <c r="J70" s="257">
        <v>6478.8666666666668</v>
      </c>
      <c r="K70" s="257">
        <v>6564.8833333333332</v>
      </c>
      <c r="L70" s="257">
        <v>6626.8166666666666</v>
      </c>
      <c r="M70" s="258">
        <v>6502.95</v>
      </c>
      <c r="N70" s="258">
        <v>6355</v>
      </c>
      <c r="O70" s="258">
        <v>1385700</v>
      </c>
      <c r="P70" s="259">
        <v>4.2742117540823236E-2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852.45</v>
      </c>
      <c r="F71" s="255">
        <v>852.1</v>
      </c>
      <c r="G71" s="257">
        <v>844.30000000000007</v>
      </c>
      <c r="H71" s="257">
        <v>836.15000000000009</v>
      </c>
      <c r="I71" s="257">
        <v>828.35000000000014</v>
      </c>
      <c r="J71" s="257">
        <v>860.25</v>
      </c>
      <c r="K71" s="257">
        <v>868.05</v>
      </c>
      <c r="L71" s="257">
        <v>876.19999999999993</v>
      </c>
      <c r="M71" s="258">
        <v>859.9</v>
      </c>
      <c r="N71" s="258">
        <v>843.95</v>
      </c>
      <c r="O71" s="258">
        <v>38367450</v>
      </c>
      <c r="P71" s="259">
        <v>-4.7905662695000614E-2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6281.05</v>
      </c>
      <c r="F72" s="255">
        <v>6272.95</v>
      </c>
      <c r="G72" s="257">
        <v>6237.0999999999995</v>
      </c>
      <c r="H72" s="257">
        <v>6193.15</v>
      </c>
      <c r="I72" s="257">
        <v>6157.2999999999993</v>
      </c>
      <c r="J72" s="257">
        <v>6316.9</v>
      </c>
      <c r="K72" s="257">
        <v>6352.75</v>
      </c>
      <c r="L72" s="257">
        <v>6396.7</v>
      </c>
      <c r="M72" s="258">
        <v>6308.8</v>
      </c>
      <c r="N72" s="258">
        <v>6229</v>
      </c>
      <c r="O72" s="258">
        <v>1715375</v>
      </c>
      <c r="P72" s="259">
        <v>-2.6875620479364631E-2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3924.9</v>
      </c>
      <c r="F73" s="255">
        <v>3916.9</v>
      </c>
      <c r="G73" s="257">
        <v>3890.9</v>
      </c>
      <c r="H73" s="257">
        <v>3856.9</v>
      </c>
      <c r="I73" s="257">
        <v>3830.9</v>
      </c>
      <c r="J73" s="257">
        <v>3950.9</v>
      </c>
      <c r="K73" s="257">
        <v>3976.9</v>
      </c>
      <c r="L73" s="257">
        <v>4010.9</v>
      </c>
      <c r="M73" s="258">
        <v>3942.9</v>
      </c>
      <c r="N73" s="258">
        <v>3882.9</v>
      </c>
      <c r="O73" s="258">
        <v>3637550</v>
      </c>
      <c r="P73" s="259">
        <v>-1.4974883897260923E-2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2908.65</v>
      </c>
      <c r="F74" s="255">
        <v>2890.2333333333336</v>
      </c>
      <c r="G74" s="257">
        <v>2847.4666666666672</v>
      </c>
      <c r="H74" s="257">
        <v>2786.2833333333338</v>
      </c>
      <c r="I74" s="257">
        <v>2743.5166666666673</v>
      </c>
      <c r="J74" s="257">
        <v>2951.416666666667</v>
      </c>
      <c r="K74" s="257">
        <v>2994.1833333333334</v>
      </c>
      <c r="L74" s="257">
        <v>3055.3666666666668</v>
      </c>
      <c r="M74" s="258">
        <v>2933</v>
      </c>
      <c r="N74" s="258">
        <v>2829.05</v>
      </c>
      <c r="O74" s="258">
        <v>2685650</v>
      </c>
      <c r="P74" s="259">
        <v>-4.0290880503144652E-2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335.3</v>
      </c>
      <c r="F75" s="255">
        <v>336.51666666666665</v>
      </c>
      <c r="G75" s="257">
        <v>332.0333333333333</v>
      </c>
      <c r="H75" s="257">
        <v>328.76666666666665</v>
      </c>
      <c r="I75" s="257">
        <v>324.2833333333333</v>
      </c>
      <c r="J75" s="257">
        <v>339.7833333333333</v>
      </c>
      <c r="K75" s="257">
        <v>344.26666666666665</v>
      </c>
      <c r="L75" s="257">
        <v>347.5333333333333</v>
      </c>
      <c r="M75" s="258">
        <v>341</v>
      </c>
      <c r="N75" s="258">
        <v>333.25</v>
      </c>
      <c r="O75" s="258">
        <v>18518400</v>
      </c>
      <c r="P75" s="259">
        <v>1.0410528383421725E-2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157.35</v>
      </c>
      <c r="F76" s="255">
        <v>155.08333333333334</v>
      </c>
      <c r="G76" s="257">
        <v>152.26666666666668</v>
      </c>
      <c r="H76" s="257">
        <v>147.18333333333334</v>
      </c>
      <c r="I76" s="257">
        <v>144.36666666666667</v>
      </c>
      <c r="J76" s="257">
        <v>160.16666666666669</v>
      </c>
      <c r="K76" s="257">
        <v>162.98333333333335</v>
      </c>
      <c r="L76" s="257">
        <v>168.06666666666669</v>
      </c>
      <c r="M76" s="258">
        <v>157.9</v>
      </c>
      <c r="N76" s="258">
        <v>150</v>
      </c>
      <c r="O76" s="258">
        <v>93735000</v>
      </c>
      <c r="P76" s="259">
        <v>3.3518937096863113E-2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184.55</v>
      </c>
      <c r="F77" s="255">
        <v>182.68333333333331</v>
      </c>
      <c r="G77" s="257">
        <v>178.56666666666661</v>
      </c>
      <c r="H77" s="257">
        <v>172.58333333333329</v>
      </c>
      <c r="I77" s="257">
        <v>168.46666666666658</v>
      </c>
      <c r="J77" s="257">
        <v>188.66666666666663</v>
      </c>
      <c r="K77" s="257">
        <v>192.78333333333336</v>
      </c>
      <c r="L77" s="257">
        <v>198.76666666666665</v>
      </c>
      <c r="M77" s="258">
        <v>186.8</v>
      </c>
      <c r="N77" s="258">
        <v>176.7</v>
      </c>
      <c r="O77" s="258">
        <v>127473225</v>
      </c>
      <c r="P77" s="259">
        <v>-5.5459507101935659E-2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815.6</v>
      </c>
      <c r="F78" s="255">
        <v>811.7833333333333</v>
      </c>
      <c r="G78" s="257">
        <v>773.81666666666661</v>
      </c>
      <c r="H78" s="257">
        <v>732.0333333333333</v>
      </c>
      <c r="I78" s="257">
        <v>694.06666666666661</v>
      </c>
      <c r="J78" s="257">
        <v>853.56666666666661</v>
      </c>
      <c r="K78" s="257">
        <v>891.5333333333333</v>
      </c>
      <c r="L78" s="257">
        <v>933.31666666666661</v>
      </c>
      <c r="M78" s="258">
        <v>849.75</v>
      </c>
      <c r="N78" s="258">
        <v>770</v>
      </c>
      <c r="O78" s="258">
        <v>14106325</v>
      </c>
      <c r="P78" s="259">
        <v>3.4506592939174817E-2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90.9</v>
      </c>
      <c r="F79" s="255">
        <v>90.733333333333348</v>
      </c>
      <c r="G79" s="257">
        <v>89.516666666666694</v>
      </c>
      <c r="H79" s="257">
        <v>88.13333333333334</v>
      </c>
      <c r="I79" s="257">
        <v>86.916666666666686</v>
      </c>
      <c r="J79" s="257">
        <v>92.116666666666703</v>
      </c>
      <c r="K79" s="257">
        <v>93.333333333333343</v>
      </c>
      <c r="L79" s="257">
        <v>94.716666666666711</v>
      </c>
      <c r="M79" s="258">
        <v>91.95</v>
      </c>
      <c r="N79" s="258">
        <v>89.35</v>
      </c>
      <c r="O79" s="258">
        <v>231986250</v>
      </c>
      <c r="P79" s="259">
        <v>3.3064475727668956E-2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656.55</v>
      </c>
      <c r="F80" s="255">
        <v>658.83333333333337</v>
      </c>
      <c r="G80" s="257">
        <v>647.81666666666672</v>
      </c>
      <c r="H80" s="257">
        <v>639.08333333333337</v>
      </c>
      <c r="I80" s="257">
        <v>628.06666666666672</v>
      </c>
      <c r="J80" s="257">
        <v>667.56666666666672</v>
      </c>
      <c r="K80" s="257">
        <v>678.58333333333337</v>
      </c>
      <c r="L80" s="257">
        <v>687.31666666666672</v>
      </c>
      <c r="M80" s="258">
        <v>669.85</v>
      </c>
      <c r="N80" s="258">
        <v>650.1</v>
      </c>
      <c r="O80" s="258">
        <v>8489000</v>
      </c>
      <c r="P80" s="259">
        <v>3.2247865950047423E-2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1234.5999999999999</v>
      </c>
      <c r="F81" s="255">
        <v>1226.3666666666666</v>
      </c>
      <c r="G81" s="257">
        <v>1216.1333333333332</v>
      </c>
      <c r="H81" s="257">
        <v>1197.6666666666667</v>
      </c>
      <c r="I81" s="257">
        <v>1187.4333333333334</v>
      </c>
      <c r="J81" s="257">
        <v>1244.833333333333</v>
      </c>
      <c r="K81" s="257">
        <v>1255.0666666666662</v>
      </c>
      <c r="L81" s="257">
        <v>1273.5333333333328</v>
      </c>
      <c r="M81" s="258">
        <v>1236.5999999999999</v>
      </c>
      <c r="N81" s="258">
        <v>1207.9000000000001</v>
      </c>
      <c r="O81" s="258">
        <v>7394500</v>
      </c>
      <c r="P81" s="259">
        <v>1.6775524235132348E-2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2293</v>
      </c>
      <c r="F82" s="255">
        <v>2313.3833333333332</v>
      </c>
      <c r="G82" s="257">
        <v>2263.7666666666664</v>
      </c>
      <c r="H82" s="257">
        <v>2234.5333333333333</v>
      </c>
      <c r="I82" s="257">
        <v>2184.9166666666665</v>
      </c>
      <c r="J82" s="257">
        <v>2342.6166666666663</v>
      </c>
      <c r="K82" s="257">
        <v>2392.2333333333331</v>
      </c>
      <c r="L82" s="257">
        <v>2421.4666666666662</v>
      </c>
      <c r="M82" s="258">
        <v>2363</v>
      </c>
      <c r="N82" s="258">
        <v>2284.15</v>
      </c>
      <c r="O82" s="258">
        <v>4659275</v>
      </c>
      <c r="P82" s="259">
        <v>1.9222776392352453E-2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437.05</v>
      </c>
      <c r="F83" s="255">
        <v>435.7</v>
      </c>
      <c r="G83" s="257">
        <v>433.4</v>
      </c>
      <c r="H83" s="257">
        <v>429.75</v>
      </c>
      <c r="I83" s="257">
        <v>427.45</v>
      </c>
      <c r="J83" s="257">
        <v>439.34999999999997</v>
      </c>
      <c r="K83" s="257">
        <v>441.65000000000003</v>
      </c>
      <c r="L83" s="257">
        <v>445.29999999999995</v>
      </c>
      <c r="M83" s="258">
        <v>438</v>
      </c>
      <c r="N83" s="258">
        <v>432.05</v>
      </c>
      <c r="O83" s="258">
        <v>11596000</v>
      </c>
      <c r="P83" s="259">
        <v>-2.2094788328554563E-2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2088.1999999999998</v>
      </c>
      <c r="F84" s="255">
        <v>2090.1</v>
      </c>
      <c r="G84" s="257">
        <v>2073.2999999999997</v>
      </c>
      <c r="H84" s="257">
        <v>2058.3999999999996</v>
      </c>
      <c r="I84" s="257">
        <v>2041.5999999999995</v>
      </c>
      <c r="J84" s="257">
        <v>2105</v>
      </c>
      <c r="K84" s="257">
        <v>2121.8000000000002</v>
      </c>
      <c r="L84" s="257">
        <v>2136.7000000000003</v>
      </c>
      <c r="M84" s="258">
        <v>2106.9</v>
      </c>
      <c r="N84" s="258">
        <v>2075.1999999999998</v>
      </c>
      <c r="O84" s="258">
        <v>8471043</v>
      </c>
      <c r="P84" s="259">
        <v>-1.3936701832315381E-2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583.6</v>
      </c>
      <c r="F85" s="255">
        <v>576.44999999999993</v>
      </c>
      <c r="G85" s="257">
        <v>565.64999999999986</v>
      </c>
      <c r="H85" s="257">
        <v>547.69999999999993</v>
      </c>
      <c r="I85" s="257">
        <v>536.89999999999986</v>
      </c>
      <c r="J85" s="257">
        <v>594.39999999999986</v>
      </c>
      <c r="K85" s="257">
        <v>605.19999999999982</v>
      </c>
      <c r="L85" s="257">
        <v>623.14999999999986</v>
      </c>
      <c r="M85" s="258">
        <v>587.25</v>
      </c>
      <c r="N85" s="258">
        <v>558.5</v>
      </c>
      <c r="O85" s="258">
        <v>6603750</v>
      </c>
      <c r="P85" s="259">
        <v>1.3622409823484267E-2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3015</v>
      </c>
      <c r="F86" s="255">
        <v>2999.2999999999997</v>
      </c>
      <c r="G86" s="257">
        <v>2974.6999999999994</v>
      </c>
      <c r="H86" s="257">
        <v>2934.3999999999996</v>
      </c>
      <c r="I86" s="257">
        <v>2909.7999999999993</v>
      </c>
      <c r="J86" s="257">
        <v>3039.5999999999995</v>
      </c>
      <c r="K86" s="257">
        <v>3064.2</v>
      </c>
      <c r="L86" s="257">
        <v>3104.4999999999995</v>
      </c>
      <c r="M86" s="258">
        <v>3023.9</v>
      </c>
      <c r="N86" s="258">
        <v>2959</v>
      </c>
      <c r="O86" s="258">
        <v>8734800</v>
      </c>
      <c r="P86" s="259">
        <v>-1.7148258169052119E-2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1384.5</v>
      </c>
      <c r="F87" s="255">
        <v>1386.1166666666668</v>
      </c>
      <c r="G87" s="257">
        <v>1379.2333333333336</v>
      </c>
      <c r="H87" s="257">
        <v>1373.9666666666667</v>
      </c>
      <c r="I87" s="257">
        <v>1367.0833333333335</v>
      </c>
      <c r="J87" s="257">
        <v>1391.3833333333337</v>
      </c>
      <c r="K87" s="257">
        <v>1398.2666666666669</v>
      </c>
      <c r="L87" s="257">
        <v>1403.5333333333338</v>
      </c>
      <c r="M87" s="258">
        <v>1393</v>
      </c>
      <c r="N87" s="258">
        <v>1380.85</v>
      </c>
      <c r="O87" s="258">
        <v>4269000</v>
      </c>
      <c r="P87" s="259">
        <v>-2.4535576586049773E-3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1669.35</v>
      </c>
      <c r="F88" s="255">
        <v>1673.4666666666665</v>
      </c>
      <c r="G88" s="257">
        <v>1651.9333333333329</v>
      </c>
      <c r="H88" s="257">
        <v>1634.5166666666664</v>
      </c>
      <c r="I88" s="257">
        <v>1612.9833333333329</v>
      </c>
      <c r="J88" s="257">
        <v>1690.883333333333</v>
      </c>
      <c r="K88" s="257">
        <v>1712.4166666666663</v>
      </c>
      <c r="L88" s="257">
        <v>1729.833333333333</v>
      </c>
      <c r="M88" s="258">
        <v>1695</v>
      </c>
      <c r="N88" s="258">
        <v>1656.05</v>
      </c>
      <c r="O88" s="258">
        <v>14105700</v>
      </c>
      <c r="P88" s="259">
        <v>-9.0971675845790724E-3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3789.6</v>
      </c>
      <c r="F89" s="255">
        <v>3783.5666666666671</v>
      </c>
      <c r="G89" s="257">
        <v>3739.233333333334</v>
      </c>
      <c r="H89" s="257">
        <v>3688.8666666666668</v>
      </c>
      <c r="I89" s="257">
        <v>3644.5333333333338</v>
      </c>
      <c r="J89" s="257">
        <v>3833.9333333333343</v>
      </c>
      <c r="K89" s="257">
        <v>3878.2666666666673</v>
      </c>
      <c r="L89" s="257">
        <v>3928.6333333333346</v>
      </c>
      <c r="M89" s="258">
        <v>3827.9</v>
      </c>
      <c r="N89" s="258">
        <v>3733.2</v>
      </c>
      <c r="O89" s="258">
        <v>2804400</v>
      </c>
      <c r="P89" s="259">
        <v>1.1469378922311188E-2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1418.9</v>
      </c>
      <c r="F90" s="255">
        <v>1409.5333333333335</v>
      </c>
      <c r="G90" s="257">
        <v>1398.866666666667</v>
      </c>
      <c r="H90" s="257">
        <v>1378.8333333333335</v>
      </c>
      <c r="I90" s="257">
        <v>1368.166666666667</v>
      </c>
      <c r="J90" s="257">
        <v>1429.5666666666671</v>
      </c>
      <c r="K90" s="257">
        <v>1440.2333333333336</v>
      </c>
      <c r="L90" s="257">
        <v>1460.2666666666671</v>
      </c>
      <c r="M90" s="258">
        <v>1420.2</v>
      </c>
      <c r="N90" s="258">
        <v>1389.5</v>
      </c>
      <c r="O90" s="258">
        <v>227890850</v>
      </c>
      <c r="P90" s="259">
        <v>8.478342785920637E-4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587.1</v>
      </c>
      <c r="F91" s="255">
        <v>587.08333333333337</v>
      </c>
      <c r="G91" s="257">
        <v>583.2166666666667</v>
      </c>
      <c r="H91" s="257">
        <v>579.33333333333337</v>
      </c>
      <c r="I91" s="257">
        <v>575.4666666666667</v>
      </c>
      <c r="J91" s="257">
        <v>590.9666666666667</v>
      </c>
      <c r="K91" s="257">
        <v>594.83333333333326</v>
      </c>
      <c r="L91" s="257">
        <v>598.7166666666667</v>
      </c>
      <c r="M91" s="258">
        <v>590.95000000000005</v>
      </c>
      <c r="N91" s="258">
        <v>583.20000000000005</v>
      </c>
      <c r="O91" s="258">
        <v>28558200</v>
      </c>
      <c r="P91" s="259">
        <v>8.5463444953772054E-3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4830.1000000000004</v>
      </c>
      <c r="F92" s="255">
        <v>4823.9333333333334</v>
      </c>
      <c r="G92" s="257">
        <v>4794.2166666666672</v>
      </c>
      <c r="H92" s="257">
        <v>4758.3333333333339</v>
      </c>
      <c r="I92" s="257">
        <v>4728.6166666666677</v>
      </c>
      <c r="J92" s="257">
        <v>4859.8166666666666</v>
      </c>
      <c r="K92" s="257">
        <v>4889.5333333333319</v>
      </c>
      <c r="L92" s="257">
        <v>4925.4166666666661</v>
      </c>
      <c r="M92" s="258">
        <v>4853.6499999999996</v>
      </c>
      <c r="N92" s="258">
        <v>4788.05</v>
      </c>
      <c r="O92" s="258">
        <v>3548700</v>
      </c>
      <c r="P92" s="259">
        <v>-2.3687685704853086E-2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515.4</v>
      </c>
      <c r="F93" s="255">
        <v>515.08333333333337</v>
      </c>
      <c r="G93" s="257">
        <v>509.81666666666672</v>
      </c>
      <c r="H93" s="257">
        <v>504.23333333333335</v>
      </c>
      <c r="I93" s="257">
        <v>498.9666666666667</v>
      </c>
      <c r="J93" s="257">
        <v>520.66666666666674</v>
      </c>
      <c r="K93" s="257">
        <v>525.93333333333339</v>
      </c>
      <c r="L93" s="257">
        <v>531.51666666666677</v>
      </c>
      <c r="M93" s="258">
        <v>520.35</v>
      </c>
      <c r="N93" s="258">
        <v>509.5</v>
      </c>
      <c r="O93" s="258">
        <v>47184200</v>
      </c>
      <c r="P93" s="259">
        <v>1.3258372918044615E-2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256.55</v>
      </c>
      <c r="F94" s="255">
        <v>257.89999999999998</v>
      </c>
      <c r="G94" s="257">
        <v>251.79999999999995</v>
      </c>
      <c r="H94" s="257">
        <v>247.04999999999998</v>
      </c>
      <c r="I94" s="257">
        <v>240.94999999999996</v>
      </c>
      <c r="J94" s="257">
        <v>262.64999999999998</v>
      </c>
      <c r="K94" s="257">
        <v>268.75</v>
      </c>
      <c r="L94" s="257">
        <v>273.49999999999994</v>
      </c>
      <c r="M94" s="258">
        <v>264</v>
      </c>
      <c r="N94" s="258">
        <v>253.15</v>
      </c>
      <c r="O94" s="258">
        <v>37375600</v>
      </c>
      <c r="P94" s="259">
        <v>-7.2349381741646929E-2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577.04999999999995</v>
      </c>
      <c r="F95" s="255">
        <v>566.75</v>
      </c>
      <c r="G95" s="257">
        <v>551.29999999999995</v>
      </c>
      <c r="H95" s="257">
        <v>525.54999999999995</v>
      </c>
      <c r="I95" s="257">
        <v>510.09999999999991</v>
      </c>
      <c r="J95" s="257">
        <v>592.5</v>
      </c>
      <c r="K95" s="257">
        <v>607.95000000000005</v>
      </c>
      <c r="L95" s="257">
        <v>633.70000000000005</v>
      </c>
      <c r="M95" s="258">
        <v>582.20000000000005</v>
      </c>
      <c r="N95" s="258">
        <v>541</v>
      </c>
      <c r="O95" s="258">
        <v>35253900</v>
      </c>
      <c r="P95" s="259">
        <v>2.2875048962005484E-2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2361.8000000000002</v>
      </c>
      <c r="F96" s="255">
        <v>2373.7333333333336</v>
      </c>
      <c r="G96" s="257">
        <v>2344.8166666666671</v>
      </c>
      <c r="H96" s="257">
        <v>2327.8333333333335</v>
      </c>
      <c r="I96" s="257">
        <v>2298.916666666667</v>
      </c>
      <c r="J96" s="257">
        <v>2390.7166666666672</v>
      </c>
      <c r="K96" s="257">
        <v>2419.6333333333332</v>
      </c>
      <c r="L96" s="257">
        <v>2436.6166666666672</v>
      </c>
      <c r="M96" s="258">
        <v>2402.65</v>
      </c>
      <c r="N96" s="258">
        <v>2356.75</v>
      </c>
      <c r="O96" s="258">
        <v>12523200</v>
      </c>
      <c r="P96" s="259">
        <v>5.582112957482864E-2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1018.1</v>
      </c>
      <c r="F97" s="255">
        <v>1018.0666666666666</v>
      </c>
      <c r="G97" s="257">
        <v>1007.5333333333333</v>
      </c>
      <c r="H97" s="257">
        <v>996.9666666666667</v>
      </c>
      <c r="I97" s="257">
        <v>986.43333333333339</v>
      </c>
      <c r="J97" s="257">
        <v>1028.6333333333332</v>
      </c>
      <c r="K97" s="257">
        <v>1039.1666666666665</v>
      </c>
      <c r="L97" s="257">
        <v>1049.7333333333331</v>
      </c>
      <c r="M97" s="258">
        <v>1028.5999999999999</v>
      </c>
      <c r="N97" s="258">
        <v>1007.5</v>
      </c>
      <c r="O97" s="258">
        <v>88096400</v>
      </c>
      <c r="P97" s="259">
        <v>-4.0360234880739464E-3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1656.1</v>
      </c>
      <c r="F98" s="255">
        <v>1648.6333333333332</v>
      </c>
      <c r="G98" s="257">
        <v>1630.6666666666665</v>
      </c>
      <c r="H98" s="257">
        <v>1605.2333333333333</v>
      </c>
      <c r="I98" s="257">
        <v>1587.2666666666667</v>
      </c>
      <c r="J98" s="257">
        <v>1674.0666666666664</v>
      </c>
      <c r="K98" s="257">
        <v>1692.0333333333331</v>
      </c>
      <c r="L98" s="257">
        <v>1717.4666666666662</v>
      </c>
      <c r="M98" s="258">
        <v>1666.6</v>
      </c>
      <c r="N98" s="258">
        <v>1623.2</v>
      </c>
      <c r="O98" s="258">
        <v>3116500</v>
      </c>
      <c r="P98" s="259">
        <v>5.0210614995787703E-2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507.4</v>
      </c>
      <c r="F99" s="255">
        <v>508.86666666666662</v>
      </c>
      <c r="G99" s="257">
        <v>504.48333333333323</v>
      </c>
      <c r="H99" s="257">
        <v>501.56666666666661</v>
      </c>
      <c r="I99" s="257">
        <v>497.18333333333322</v>
      </c>
      <c r="J99" s="257">
        <v>511.78333333333325</v>
      </c>
      <c r="K99" s="257">
        <v>516.16666666666652</v>
      </c>
      <c r="L99" s="257">
        <v>519.08333333333326</v>
      </c>
      <c r="M99" s="258">
        <v>513.25</v>
      </c>
      <c r="N99" s="258">
        <v>505.95</v>
      </c>
      <c r="O99" s="258">
        <v>12873000</v>
      </c>
      <c r="P99" s="259">
        <v>2.5696187402892316E-2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16.05</v>
      </c>
      <c r="F100" s="255">
        <v>15.983333333333334</v>
      </c>
      <c r="G100" s="257">
        <v>15.616666666666667</v>
      </c>
      <c r="H100" s="257">
        <v>15.183333333333334</v>
      </c>
      <c r="I100" s="257">
        <v>14.816666666666666</v>
      </c>
      <c r="J100" s="257">
        <v>16.416666666666668</v>
      </c>
      <c r="K100" s="257">
        <v>16.783333333333335</v>
      </c>
      <c r="L100" s="257">
        <v>17.216666666666669</v>
      </c>
      <c r="M100" s="258">
        <v>16.350000000000001</v>
      </c>
      <c r="N100" s="258">
        <v>15.55</v>
      </c>
      <c r="O100" s="258">
        <v>2041200000</v>
      </c>
      <c r="P100" s="259">
        <v>-1.4484356894553883E-2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116.3</v>
      </c>
      <c r="F101" s="255">
        <v>116</v>
      </c>
      <c r="G101" s="257">
        <v>115.2</v>
      </c>
      <c r="H101" s="257">
        <v>114.10000000000001</v>
      </c>
      <c r="I101" s="257">
        <v>113.30000000000001</v>
      </c>
      <c r="J101" s="257">
        <v>117.1</v>
      </c>
      <c r="K101" s="257">
        <v>117.9</v>
      </c>
      <c r="L101" s="257">
        <v>118.99999999999999</v>
      </c>
      <c r="M101" s="258">
        <v>116.8</v>
      </c>
      <c r="N101" s="258">
        <v>114.9</v>
      </c>
      <c r="O101" s="258">
        <v>73415000</v>
      </c>
      <c r="P101" s="259">
        <v>-4.8797017960013553E-3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81.400000000000006</v>
      </c>
      <c r="F102" s="255">
        <v>81.216666666666669</v>
      </c>
      <c r="G102" s="257">
        <v>80.783333333333331</v>
      </c>
      <c r="H102" s="257">
        <v>80.166666666666657</v>
      </c>
      <c r="I102" s="257">
        <v>79.73333333333332</v>
      </c>
      <c r="J102" s="257">
        <v>81.833333333333343</v>
      </c>
      <c r="K102" s="257">
        <v>82.26666666666668</v>
      </c>
      <c r="L102" s="257">
        <v>82.883333333333354</v>
      </c>
      <c r="M102" s="258">
        <v>81.650000000000006</v>
      </c>
      <c r="N102" s="258">
        <v>80.599999999999994</v>
      </c>
      <c r="O102" s="258">
        <v>371977500</v>
      </c>
      <c r="P102" s="259">
        <v>-2.5340385736982887E-3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145</v>
      </c>
      <c r="F103" s="255">
        <v>145.21666666666667</v>
      </c>
      <c r="G103" s="257">
        <v>143.83333333333334</v>
      </c>
      <c r="H103" s="257">
        <v>142.66666666666669</v>
      </c>
      <c r="I103" s="257">
        <v>141.28333333333336</v>
      </c>
      <c r="J103" s="257">
        <v>146.38333333333333</v>
      </c>
      <c r="K103" s="257">
        <v>147.76666666666665</v>
      </c>
      <c r="L103" s="257">
        <v>148.93333333333331</v>
      </c>
      <c r="M103" s="258">
        <v>146.6</v>
      </c>
      <c r="N103" s="258">
        <v>144.05000000000001</v>
      </c>
      <c r="O103" s="258">
        <v>67188750</v>
      </c>
      <c r="P103" s="259">
        <v>5.2176840215439856E-3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446.55</v>
      </c>
      <c r="F104" s="255">
        <v>446.51666666666671</v>
      </c>
      <c r="G104" s="257">
        <v>439.13333333333344</v>
      </c>
      <c r="H104" s="257">
        <v>431.71666666666675</v>
      </c>
      <c r="I104" s="257">
        <v>424.33333333333348</v>
      </c>
      <c r="J104" s="257">
        <v>453.93333333333339</v>
      </c>
      <c r="K104" s="257">
        <v>461.31666666666672</v>
      </c>
      <c r="L104" s="257">
        <v>468.73333333333335</v>
      </c>
      <c r="M104" s="258">
        <v>453.9</v>
      </c>
      <c r="N104" s="258">
        <v>439.1</v>
      </c>
      <c r="O104" s="258">
        <v>14207875</v>
      </c>
      <c r="P104" s="259">
        <v>-1.5154403354937096E-2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528.79999999999995</v>
      </c>
      <c r="F105" s="255">
        <v>529.33333333333326</v>
      </c>
      <c r="G105" s="257">
        <v>526.51666666666654</v>
      </c>
      <c r="H105" s="257">
        <v>524.23333333333323</v>
      </c>
      <c r="I105" s="257">
        <v>521.41666666666652</v>
      </c>
      <c r="J105" s="257">
        <v>531.61666666666656</v>
      </c>
      <c r="K105" s="257">
        <v>534.43333333333317</v>
      </c>
      <c r="L105" s="257">
        <v>536.71666666666658</v>
      </c>
      <c r="M105" s="258">
        <v>532.15</v>
      </c>
      <c r="N105" s="258">
        <v>527.04999999999995</v>
      </c>
      <c r="O105" s="258">
        <v>15730000</v>
      </c>
      <c r="P105" s="259">
        <v>1.5887367605269955E-2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235.6</v>
      </c>
      <c r="F106" s="255">
        <v>236.79999999999998</v>
      </c>
      <c r="G106" s="257">
        <v>234.39999999999998</v>
      </c>
      <c r="H106" s="257">
        <v>233.2</v>
      </c>
      <c r="I106" s="257">
        <v>230.79999999999998</v>
      </c>
      <c r="J106" s="257">
        <v>237.99999999999997</v>
      </c>
      <c r="K106" s="257">
        <v>240.4</v>
      </c>
      <c r="L106" s="257">
        <v>241.59999999999997</v>
      </c>
      <c r="M106" s="258">
        <v>239.2</v>
      </c>
      <c r="N106" s="258">
        <v>235.6</v>
      </c>
      <c r="O106" s="258">
        <v>22298100</v>
      </c>
      <c r="P106" s="259">
        <v>-6.0754912099276115E-3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2727.75</v>
      </c>
      <c r="F107" s="255">
        <v>2718.9500000000003</v>
      </c>
      <c r="G107" s="257">
        <v>2696.9000000000005</v>
      </c>
      <c r="H107" s="257">
        <v>2666.05</v>
      </c>
      <c r="I107" s="257">
        <v>2644.0000000000005</v>
      </c>
      <c r="J107" s="257">
        <v>2749.8000000000006</v>
      </c>
      <c r="K107" s="257">
        <v>2771.8500000000008</v>
      </c>
      <c r="L107" s="257">
        <v>2802.7000000000007</v>
      </c>
      <c r="M107" s="258">
        <v>2741</v>
      </c>
      <c r="N107" s="258">
        <v>2688.1</v>
      </c>
      <c r="O107" s="258">
        <v>908400</v>
      </c>
      <c r="P107" s="259">
        <v>-2.0698576972833119E-2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3039.4</v>
      </c>
      <c r="F108" s="255">
        <v>3064.7999999999997</v>
      </c>
      <c r="G108" s="257">
        <v>3004.5999999999995</v>
      </c>
      <c r="H108" s="257">
        <v>2969.7999999999997</v>
      </c>
      <c r="I108" s="257">
        <v>2909.5999999999995</v>
      </c>
      <c r="J108" s="257">
        <v>3099.5999999999995</v>
      </c>
      <c r="K108" s="257">
        <v>3159.7999999999993</v>
      </c>
      <c r="L108" s="257">
        <v>3194.5999999999995</v>
      </c>
      <c r="M108" s="258">
        <v>3125</v>
      </c>
      <c r="N108" s="258">
        <v>3030</v>
      </c>
      <c r="O108" s="258">
        <v>6106200</v>
      </c>
      <c r="P108" s="259">
        <v>4.1498234662027324E-2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1484.45</v>
      </c>
      <c r="F109" s="255">
        <v>1483.1833333333332</v>
      </c>
      <c r="G109" s="257">
        <v>1467.3666666666663</v>
      </c>
      <c r="H109" s="257">
        <v>1450.2833333333331</v>
      </c>
      <c r="I109" s="257">
        <v>1434.4666666666662</v>
      </c>
      <c r="J109" s="257">
        <v>1500.2666666666664</v>
      </c>
      <c r="K109" s="257">
        <v>1516.0833333333335</v>
      </c>
      <c r="L109" s="257">
        <v>1533.1666666666665</v>
      </c>
      <c r="M109" s="258">
        <v>1499</v>
      </c>
      <c r="N109" s="258">
        <v>1466.1</v>
      </c>
      <c r="O109" s="258">
        <v>26572000</v>
      </c>
      <c r="P109" s="259">
        <v>-2.2341963464318571E-3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221.9</v>
      </c>
      <c r="F110" s="255">
        <v>221.06666666666669</v>
      </c>
      <c r="G110" s="257">
        <v>218.18333333333339</v>
      </c>
      <c r="H110" s="257">
        <v>214.4666666666667</v>
      </c>
      <c r="I110" s="257">
        <v>211.5833333333334</v>
      </c>
      <c r="J110" s="257">
        <v>224.78333333333339</v>
      </c>
      <c r="K110" s="257">
        <v>227.66666666666666</v>
      </c>
      <c r="L110" s="257">
        <v>231.38333333333338</v>
      </c>
      <c r="M110" s="258">
        <v>223.95</v>
      </c>
      <c r="N110" s="258">
        <v>217.35</v>
      </c>
      <c r="O110" s="258">
        <v>121720000</v>
      </c>
      <c r="P110" s="259">
        <v>-8.9691064112501391E-3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1683.85</v>
      </c>
      <c r="F111" s="255">
        <v>1681.3666666666668</v>
      </c>
      <c r="G111" s="257">
        <v>1671.0833333333335</v>
      </c>
      <c r="H111" s="257">
        <v>1658.3166666666666</v>
      </c>
      <c r="I111" s="257">
        <v>1648.0333333333333</v>
      </c>
      <c r="J111" s="257">
        <v>1694.1333333333337</v>
      </c>
      <c r="K111" s="257">
        <v>1704.416666666667</v>
      </c>
      <c r="L111" s="257">
        <v>1717.1833333333338</v>
      </c>
      <c r="M111" s="258">
        <v>1691.65</v>
      </c>
      <c r="N111" s="258">
        <v>1668.6</v>
      </c>
      <c r="O111" s="258">
        <v>24168400</v>
      </c>
      <c r="P111" s="259">
        <v>1.2721665381649962E-2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190.15</v>
      </c>
      <c r="F112" s="255">
        <v>188.6</v>
      </c>
      <c r="G112" s="257">
        <v>185.54999999999998</v>
      </c>
      <c r="H112" s="257">
        <v>180.95</v>
      </c>
      <c r="I112" s="257">
        <v>177.89999999999998</v>
      </c>
      <c r="J112" s="257">
        <v>193.2</v>
      </c>
      <c r="K112" s="257">
        <v>196.25</v>
      </c>
      <c r="L112" s="257">
        <v>200.85</v>
      </c>
      <c r="M112" s="258">
        <v>191.65</v>
      </c>
      <c r="N112" s="258">
        <v>184</v>
      </c>
      <c r="O112" s="258">
        <v>166500750</v>
      </c>
      <c r="P112" s="259">
        <v>-1.5053639404775637E-2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1156.9000000000001</v>
      </c>
      <c r="F113" s="255">
        <v>1167.1333333333334</v>
      </c>
      <c r="G113" s="257">
        <v>1139.2666666666669</v>
      </c>
      <c r="H113" s="257">
        <v>1121.6333333333334</v>
      </c>
      <c r="I113" s="257">
        <v>1093.7666666666669</v>
      </c>
      <c r="J113" s="257">
        <v>1184.7666666666669</v>
      </c>
      <c r="K113" s="257">
        <v>1212.6333333333332</v>
      </c>
      <c r="L113" s="257">
        <v>1230.2666666666669</v>
      </c>
      <c r="M113" s="258">
        <v>1195</v>
      </c>
      <c r="N113" s="258">
        <v>1149.5</v>
      </c>
      <c r="O113" s="258">
        <v>3742050</v>
      </c>
      <c r="P113" s="259">
        <v>1.0177224074399017E-2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955.9</v>
      </c>
      <c r="F114" s="255">
        <v>955.26666666666677</v>
      </c>
      <c r="G114" s="257">
        <v>938.03333333333353</v>
      </c>
      <c r="H114" s="257">
        <v>920.16666666666674</v>
      </c>
      <c r="I114" s="257">
        <v>902.93333333333351</v>
      </c>
      <c r="J114" s="257">
        <v>973.13333333333355</v>
      </c>
      <c r="K114" s="257">
        <v>990.3666666666669</v>
      </c>
      <c r="L114" s="257">
        <v>1008.2333333333336</v>
      </c>
      <c r="M114" s="258">
        <v>972.5</v>
      </c>
      <c r="N114" s="258">
        <v>937.4</v>
      </c>
      <c r="O114" s="258">
        <v>18086250</v>
      </c>
      <c r="P114" s="259">
        <v>-2.9905460158209532E-3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405.7</v>
      </c>
      <c r="F115" s="255">
        <v>408.4666666666667</v>
      </c>
      <c r="G115" s="257">
        <v>402.23333333333341</v>
      </c>
      <c r="H115" s="257">
        <v>398.76666666666671</v>
      </c>
      <c r="I115" s="257">
        <v>392.53333333333342</v>
      </c>
      <c r="J115" s="257">
        <v>411.93333333333339</v>
      </c>
      <c r="K115" s="257">
        <v>418.16666666666674</v>
      </c>
      <c r="L115" s="257">
        <v>421.63333333333338</v>
      </c>
      <c r="M115" s="258">
        <v>414.7</v>
      </c>
      <c r="N115" s="258">
        <v>405</v>
      </c>
      <c r="O115" s="258">
        <v>110708800</v>
      </c>
      <c r="P115" s="259">
        <v>2.6313057150061554E-2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766.95</v>
      </c>
      <c r="F116" s="255">
        <v>766.16666666666663</v>
      </c>
      <c r="G116" s="257">
        <v>757.33333333333326</v>
      </c>
      <c r="H116" s="257">
        <v>747.71666666666658</v>
      </c>
      <c r="I116" s="257">
        <v>738.88333333333321</v>
      </c>
      <c r="J116" s="257">
        <v>775.7833333333333</v>
      </c>
      <c r="K116" s="257">
        <v>784.61666666666656</v>
      </c>
      <c r="L116" s="257">
        <v>794.23333333333335</v>
      </c>
      <c r="M116" s="258">
        <v>775</v>
      </c>
      <c r="N116" s="258">
        <v>756.55</v>
      </c>
      <c r="O116" s="258">
        <v>25381250</v>
      </c>
      <c r="P116" s="259">
        <v>-2.0973963355834138E-2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4147.75</v>
      </c>
      <c r="F117" s="255">
        <v>4160.166666666667</v>
      </c>
      <c r="G117" s="257">
        <v>4087.5833333333339</v>
      </c>
      <c r="H117" s="257">
        <v>4027.416666666667</v>
      </c>
      <c r="I117" s="257">
        <v>3954.8333333333339</v>
      </c>
      <c r="J117" s="257">
        <v>4220.3333333333339</v>
      </c>
      <c r="K117" s="257">
        <v>4292.9166666666679</v>
      </c>
      <c r="L117" s="257">
        <v>4353.0833333333339</v>
      </c>
      <c r="M117" s="258">
        <v>4232.75</v>
      </c>
      <c r="N117" s="258">
        <v>4100</v>
      </c>
      <c r="O117" s="258">
        <v>733500</v>
      </c>
      <c r="P117" s="259">
        <v>-3.1363486299108616E-2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813.8</v>
      </c>
      <c r="F118" s="255">
        <v>814.35</v>
      </c>
      <c r="G118" s="257">
        <v>806.25</v>
      </c>
      <c r="H118" s="257">
        <v>798.69999999999993</v>
      </c>
      <c r="I118" s="257">
        <v>790.59999999999991</v>
      </c>
      <c r="J118" s="257">
        <v>821.90000000000009</v>
      </c>
      <c r="K118" s="257">
        <v>830.00000000000023</v>
      </c>
      <c r="L118" s="257">
        <v>837.55000000000018</v>
      </c>
      <c r="M118" s="258">
        <v>822.45</v>
      </c>
      <c r="N118" s="258">
        <v>806.8</v>
      </c>
      <c r="O118" s="258">
        <v>17780175</v>
      </c>
      <c r="P118" s="259">
        <v>9.6979454155167125E-3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480.9</v>
      </c>
      <c r="F119" s="255">
        <v>481.63333333333338</v>
      </c>
      <c r="G119" s="257">
        <v>478.11666666666679</v>
      </c>
      <c r="H119" s="257">
        <v>475.33333333333343</v>
      </c>
      <c r="I119" s="257">
        <v>471.81666666666683</v>
      </c>
      <c r="J119" s="257">
        <v>484.41666666666674</v>
      </c>
      <c r="K119" s="257">
        <v>487.93333333333328</v>
      </c>
      <c r="L119" s="257">
        <v>490.7166666666667</v>
      </c>
      <c r="M119" s="258">
        <v>485.15</v>
      </c>
      <c r="N119" s="258">
        <v>478.85</v>
      </c>
      <c r="O119" s="258">
        <v>19645000</v>
      </c>
      <c r="P119" s="259">
        <v>2.6795967844838588E-3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1742.95</v>
      </c>
      <c r="F120" s="255">
        <v>1740.2833333333335</v>
      </c>
      <c r="G120" s="257">
        <v>1725.8166666666671</v>
      </c>
      <c r="H120" s="257">
        <v>1708.6833333333336</v>
      </c>
      <c r="I120" s="257">
        <v>1694.2166666666672</v>
      </c>
      <c r="J120" s="257">
        <v>1757.416666666667</v>
      </c>
      <c r="K120" s="257">
        <v>1771.8833333333337</v>
      </c>
      <c r="L120" s="257">
        <v>1789.0166666666669</v>
      </c>
      <c r="M120" s="258">
        <v>1754.75</v>
      </c>
      <c r="N120" s="258">
        <v>1723.15</v>
      </c>
      <c r="O120" s="258">
        <v>31635200</v>
      </c>
      <c r="P120" s="259">
        <v>1.5354593539773019E-2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172.35</v>
      </c>
      <c r="F121" s="255">
        <v>172.53333333333333</v>
      </c>
      <c r="G121" s="257">
        <v>170.46666666666667</v>
      </c>
      <c r="H121" s="257">
        <v>168.58333333333334</v>
      </c>
      <c r="I121" s="257">
        <v>166.51666666666668</v>
      </c>
      <c r="J121" s="257">
        <v>174.41666666666666</v>
      </c>
      <c r="K121" s="257">
        <v>176.48333333333332</v>
      </c>
      <c r="L121" s="257">
        <v>178.36666666666665</v>
      </c>
      <c r="M121" s="258">
        <v>174.6</v>
      </c>
      <c r="N121" s="258">
        <v>170.65</v>
      </c>
      <c r="O121" s="258">
        <v>40274012</v>
      </c>
      <c r="P121" s="259">
        <v>-3.2026504693539481E-3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2446.4499999999998</v>
      </c>
      <c r="F122" s="255">
        <v>2454.2999999999997</v>
      </c>
      <c r="G122" s="257">
        <v>2425.7999999999993</v>
      </c>
      <c r="H122" s="257">
        <v>2405.1499999999996</v>
      </c>
      <c r="I122" s="257">
        <v>2376.6499999999992</v>
      </c>
      <c r="J122" s="257">
        <v>2474.9499999999994</v>
      </c>
      <c r="K122" s="257">
        <v>2503.4500000000003</v>
      </c>
      <c r="L122" s="257">
        <v>2524.0999999999995</v>
      </c>
      <c r="M122" s="258">
        <v>2482.8000000000002</v>
      </c>
      <c r="N122" s="258">
        <v>2433.65</v>
      </c>
      <c r="O122" s="258">
        <v>1136100</v>
      </c>
      <c r="P122" s="259">
        <v>1.1485042735042736E-2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394.5</v>
      </c>
      <c r="F123" s="255">
        <v>395.88333333333338</v>
      </c>
      <c r="G123" s="257">
        <v>391.01666666666677</v>
      </c>
      <c r="H123" s="257">
        <v>387.53333333333336</v>
      </c>
      <c r="I123" s="257">
        <v>382.66666666666674</v>
      </c>
      <c r="J123" s="257">
        <v>399.36666666666679</v>
      </c>
      <c r="K123" s="257">
        <v>404.23333333333346</v>
      </c>
      <c r="L123" s="257">
        <v>407.71666666666681</v>
      </c>
      <c r="M123" s="258">
        <v>400.75</v>
      </c>
      <c r="N123" s="258">
        <v>392.4</v>
      </c>
      <c r="O123" s="258">
        <v>13299100</v>
      </c>
      <c r="P123" s="259">
        <v>1.4393153526970954E-2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640.35</v>
      </c>
      <c r="F124" s="255">
        <v>638.68333333333328</v>
      </c>
      <c r="G124" s="257">
        <v>632.36666666666656</v>
      </c>
      <c r="H124" s="257">
        <v>624.38333333333333</v>
      </c>
      <c r="I124" s="257">
        <v>618.06666666666661</v>
      </c>
      <c r="J124" s="257">
        <v>646.66666666666652</v>
      </c>
      <c r="K124" s="257">
        <v>652.98333333333335</v>
      </c>
      <c r="L124" s="257">
        <v>660.96666666666647</v>
      </c>
      <c r="M124" s="258">
        <v>645</v>
      </c>
      <c r="N124" s="258">
        <v>630.70000000000005</v>
      </c>
      <c r="O124" s="258">
        <v>15254000</v>
      </c>
      <c r="P124" s="259">
        <v>-2.4849594559246666E-3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3314.8</v>
      </c>
      <c r="F125" s="255">
        <v>3316.3166666666671</v>
      </c>
      <c r="G125" s="257">
        <v>3300.4333333333343</v>
      </c>
      <c r="H125" s="257">
        <v>3286.0666666666671</v>
      </c>
      <c r="I125" s="257">
        <v>3270.1833333333343</v>
      </c>
      <c r="J125" s="257">
        <v>3330.6833333333343</v>
      </c>
      <c r="K125" s="257">
        <v>3346.5666666666666</v>
      </c>
      <c r="L125" s="257">
        <v>3360.9333333333343</v>
      </c>
      <c r="M125" s="258">
        <v>3332.2</v>
      </c>
      <c r="N125" s="258">
        <v>3301.95</v>
      </c>
      <c r="O125" s="258">
        <v>15770400</v>
      </c>
      <c r="P125" s="259">
        <v>1.9233752132774933E-2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5546.3</v>
      </c>
      <c r="F126" s="255">
        <v>5560.8166666666657</v>
      </c>
      <c r="G126" s="257">
        <v>5521.6333333333314</v>
      </c>
      <c r="H126" s="257">
        <v>5496.9666666666653</v>
      </c>
      <c r="I126" s="257">
        <v>5457.783333333331</v>
      </c>
      <c r="J126" s="257">
        <v>5585.4833333333318</v>
      </c>
      <c r="K126" s="257">
        <v>5624.6666666666661</v>
      </c>
      <c r="L126" s="257">
        <v>5649.3333333333321</v>
      </c>
      <c r="M126" s="258">
        <v>5600</v>
      </c>
      <c r="N126" s="258">
        <v>5536.15</v>
      </c>
      <c r="O126" s="258">
        <v>2069250</v>
      </c>
      <c r="P126" s="259">
        <v>-8.6950273066973265E-3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5454.6</v>
      </c>
      <c r="F127" s="255">
        <v>5457.75</v>
      </c>
      <c r="G127" s="257">
        <v>5399</v>
      </c>
      <c r="H127" s="257">
        <v>5343.4</v>
      </c>
      <c r="I127" s="257">
        <v>5284.65</v>
      </c>
      <c r="J127" s="257">
        <v>5513.35</v>
      </c>
      <c r="K127" s="257">
        <v>5572.1</v>
      </c>
      <c r="L127" s="257">
        <v>5627.7000000000007</v>
      </c>
      <c r="M127" s="258">
        <v>5516.5</v>
      </c>
      <c r="N127" s="258">
        <v>5402.15</v>
      </c>
      <c r="O127" s="258">
        <v>739200</v>
      </c>
      <c r="P127" s="259">
        <v>-1.7282637596383939E-2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1612.4</v>
      </c>
      <c r="F128" s="255">
        <v>1616</v>
      </c>
      <c r="G128" s="257">
        <v>1598</v>
      </c>
      <c r="H128" s="257">
        <v>1583.6</v>
      </c>
      <c r="I128" s="257">
        <v>1565.6</v>
      </c>
      <c r="J128" s="257">
        <v>1630.4</v>
      </c>
      <c r="K128" s="257">
        <v>1648.4</v>
      </c>
      <c r="L128" s="257">
        <v>1662.8000000000002</v>
      </c>
      <c r="M128" s="258">
        <v>1634</v>
      </c>
      <c r="N128" s="258">
        <v>1601.6</v>
      </c>
      <c r="O128" s="258">
        <v>6841650</v>
      </c>
      <c r="P128" s="259">
        <v>4.0998448008277288E-2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1772.9</v>
      </c>
      <c r="F129" s="255">
        <v>1744.6666666666667</v>
      </c>
      <c r="G129" s="257">
        <v>1697.8833333333334</v>
      </c>
      <c r="H129" s="257">
        <v>1622.8666666666668</v>
      </c>
      <c r="I129" s="257">
        <v>1576.0833333333335</v>
      </c>
      <c r="J129" s="257">
        <v>1819.6833333333334</v>
      </c>
      <c r="K129" s="257">
        <v>1866.4666666666667</v>
      </c>
      <c r="L129" s="257">
        <v>1941.4833333333333</v>
      </c>
      <c r="M129" s="258">
        <v>1791.45</v>
      </c>
      <c r="N129" s="258">
        <v>1669.65</v>
      </c>
      <c r="O129" s="258">
        <v>14985600</v>
      </c>
      <c r="P129" s="259">
        <v>7.2115384615384609E-2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287.35000000000002</v>
      </c>
      <c r="F130" s="255">
        <v>289.18333333333334</v>
      </c>
      <c r="G130" s="257">
        <v>284.7166666666667</v>
      </c>
      <c r="H130" s="257">
        <v>282.08333333333337</v>
      </c>
      <c r="I130" s="257">
        <v>277.61666666666673</v>
      </c>
      <c r="J130" s="257">
        <v>291.81666666666666</v>
      </c>
      <c r="K130" s="257">
        <v>296.28333333333325</v>
      </c>
      <c r="L130" s="257">
        <v>298.91666666666663</v>
      </c>
      <c r="M130" s="258">
        <v>293.64999999999998</v>
      </c>
      <c r="N130" s="258">
        <v>286.55</v>
      </c>
      <c r="O130" s="258">
        <v>27298000</v>
      </c>
      <c r="P130" s="259">
        <v>4.1113653699466055E-2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185.6</v>
      </c>
      <c r="F131" s="255">
        <v>185.06666666666669</v>
      </c>
      <c r="G131" s="257">
        <v>183.78333333333339</v>
      </c>
      <c r="H131" s="257">
        <v>181.9666666666667</v>
      </c>
      <c r="I131" s="257">
        <v>180.68333333333339</v>
      </c>
      <c r="J131" s="257">
        <v>186.88333333333338</v>
      </c>
      <c r="K131" s="257">
        <v>188.16666666666669</v>
      </c>
      <c r="L131" s="257">
        <v>189.98333333333338</v>
      </c>
      <c r="M131" s="258">
        <v>186.35</v>
      </c>
      <c r="N131" s="258">
        <v>183.25</v>
      </c>
      <c r="O131" s="258">
        <v>57126000</v>
      </c>
      <c r="P131" s="259">
        <v>-1.2587852722123151E-3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523.9</v>
      </c>
      <c r="F132" s="255">
        <v>524.63333333333333</v>
      </c>
      <c r="G132" s="257">
        <v>520.26666666666665</v>
      </c>
      <c r="H132" s="257">
        <v>516.63333333333333</v>
      </c>
      <c r="I132" s="257">
        <v>512.26666666666665</v>
      </c>
      <c r="J132" s="257">
        <v>528.26666666666665</v>
      </c>
      <c r="K132" s="257">
        <v>532.63333333333321</v>
      </c>
      <c r="L132" s="257">
        <v>536.26666666666665</v>
      </c>
      <c r="M132" s="258">
        <v>529</v>
      </c>
      <c r="N132" s="258">
        <v>521</v>
      </c>
      <c r="O132" s="258">
        <v>10948800</v>
      </c>
      <c r="P132" s="259">
        <v>1.9669199821189094E-2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11101.1</v>
      </c>
      <c r="F133" s="255">
        <v>11083.633333333333</v>
      </c>
      <c r="G133" s="257">
        <v>11018.216666666667</v>
      </c>
      <c r="H133" s="257">
        <v>10935.333333333334</v>
      </c>
      <c r="I133" s="257">
        <v>10869.916666666668</v>
      </c>
      <c r="J133" s="257">
        <v>11166.516666666666</v>
      </c>
      <c r="K133" s="257">
        <v>11231.933333333334</v>
      </c>
      <c r="L133" s="257">
        <v>11314.816666666666</v>
      </c>
      <c r="M133" s="258">
        <v>11149.05</v>
      </c>
      <c r="N133" s="258">
        <v>11000.75</v>
      </c>
      <c r="O133" s="258">
        <v>2560900</v>
      </c>
      <c r="P133" s="259">
        <v>-2.6717847370021284E-2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1146.7</v>
      </c>
      <c r="F134" s="255">
        <v>1142.3</v>
      </c>
      <c r="G134" s="257">
        <v>1133.5999999999999</v>
      </c>
      <c r="H134" s="257">
        <v>1120.5</v>
      </c>
      <c r="I134" s="257">
        <v>1111.8</v>
      </c>
      <c r="J134" s="257">
        <v>1155.3999999999999</v>
      </c>
      <c r="K134" s="257">
        <v>1164.1000000000001</v>
      </c>
      <c r="L134" s="257">
        <v>1177.1999999999998</v>
      </c>
      <c r="M134" s="258">
        <v>1151</v>
      </c>
      <c r="N134" s="258">
        <v>1129.2</v>
      </c>
      <c r="O134" s="258">
        <v>7063000</v>
      </c>
      <c r="P134" s="259">
        <v>-6.3029348040181208E-3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3466.3</v>
      </c>
      <c r="F135" s="255">
        <v>3444.4</v>
      </c>
      <c r="G135" s="257">
        <v>3380.9500000000003</v>
      </c>
      <c r="H135" s="257">
        <v>3295.6000000000004</v>
      </c>
      <c r="I135" s="257">
        <v>3232.1500000000005</v>
      </c>
      <c r="J135" s="257">
        <v>3529.75</v>
      </c>
      <c r="K135" s="257">
        <v>3593.2</v>
      </c>
      <c r="L135" s="257">
        <v>3678.5499999999997</v>
      </c>
      <c r="M135" s="258">
        <v>3507.85</v>
      </c>
      <c r="N135" s="258">
        <v>3359.05</v>
      </c>
      <c r="O135" s="258">
        <v>2389600</v>
      </c>
      <c r="P135" s="259">
        <v>-1.9369665134602757E-2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1711.4</v>
      </c>
      <c r="F136" s="255">
        <v>1705.0833333333333</v>
      </c>
      <c r="G136" s="257">
        <v>1688.4666666666665</v>
      </c>
      <c r="H136" s="257">
        <v>1665.5333333333333</v>
      </c>
      <c r="I136" s="257">
        <v>1648.9166666666665</v>
      </c>
      <c r="J136" s="257">
        <v>1728.0166666666664</v>
      </c>
      <c r="K136" s="257">
        <v>1744.6333333333332</v>
      </c>
      <c r="L136" s="257">
        <v>1767.5666666666664</v>
      </c>
      <c r="M136" s="258">
        <v>1721.7</v>
      </c>
      <c r="N136" s="258">
        <v>1682.15</v>
      </c>
      <c r="O136" s="258">
        <v>1104000</v>
      </c>
      <c r="P136" s="259">
        <v>-1.1815252416756176E-2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951.25</v>
      </c>
      <c r="F137" s="255">
        <v>959.5333333333333</v>
      </c>
      <c r="G137" s="257">
        <v>932.71666666666658</v>
      </c>
      <c r="H137" s="257">
        <v>914.18333333333328</v>
      </c>
      <c r="I137" s="257">
        <v>887.36666666666656</v>
      </c>
      <c r="J137" s="257">
        <v>978.06666666666661</v>
      </c>
      <c r="K137" s="257">
        <v>1004.8833333333332</v>
      </c>
      <c r="L137" s="257">
        <v>1023.4166666666666</v>
      </c>
      <c r="M137" s="258">
        <v>986.35</v>
      </c>
      <c r="N137" s="258">
        <v>941</v>
      </c>
      <c r="O137" s="258">
        <v>8939200</v>
      </c>
      <c r="P137" s="259">
        <v>-1.60267699894329E-2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1518.35</v>
      </c>
      <c r="F138" s="255">
        <v>1518.0833333333333</v>
      </c>
      <c r="G138" s="257">
        <v>1496.4166666666665</v>
      </c>
      <c r="H138" s="257">
        <v>1474.4833333333333</v>
      </c>
      <c r="I138" s="257">
        <v>1452.8166666666666</v>
      </c>
      <c r="J138" s="257">
        <v>1540.0166666666664</v>
      </c>
      <c r="K138" s="257">
        <v>1561.6833333333329</v>
      </c>
      <c r="L138" s="257">
        <v>1583.6166666666663</v>
      </c>
      <c r="M138" s="258">
        <v>1539.75</v>
      </c>
      <c r="N138" s="258">
        <v>1496.15</v>
      </c>
      <c r="O138" s="258">
        <v>2453600</v>
      </c>
      <c r="P138" s="259">
        <v>-2.2937241159604969E-2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113.6</v>
      </c>
      <c r="F139" s="255">
        <v>114.05</v>
      </c>
      <c r="G139" s="257">
        <v>112.44999999999999</v>
      </c>
      <c r="H139" s="257">
        <v>111.3</v>
      </c>
      <c r="I139" s="257">
        <v>109.69999999999999</v>
      </c>
      <c r="J139" s="257">
        <v>115.19999999999999</v>
      </c>
      <c r="K139" s="257">
        <v>116.79999999999998</v>
      </c>
      <c r="L139" s="257">
        <v>117.94999999999999</v>
      </c>
      <c r="M139" s="258">
        <v>115.65</v>
      </c>
      <c r="N139" s="258">
        <v>112.9</v>
      </c>
      <c r="O139" s="258">
        <v>105605400</v>
      </c>
      <c r="P139" s="259">
        <v>2.7280889564196421E-2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2716.5</v>
      </c>
      <c r="F140" s="255">
        <v>2673.7000000000003</v>
      </c>
      <c r="G140" s="257">
        <v>2620.9000000000005</v>
      </c>
      <c r="H140" s="257">
        <v>2525.3000000000002</v>
      </c>
      <c r="I140" s="257">
        <v>2472.5000000000005</v>
      </c>
      <c r="J140" s="257">
        <v>2769.3000000000006</v>
      </c>
      <c r="K140" s="257">
        <v>2822.1000000000008</v>
      </c>
      <c r="L140" s="257">
        <v>2917.7000000000007</v>
      </c>
      <c r="M140" s="258">
        <v>2726.5</v>
      </c>
      <c r="N140" s="258">
        <v>2578.1</v>
      </c>
      <c r="O140" s="258">
        <v>3186150</v>
      </c>
      <c r="P140" s="259">
        <v>-8.8964927288280576E-3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149107.35</v>
      </c>
      <c r="F141" s="255">
        <v>149097.88333333333</v>
      </c>
      <c r="G141" s="257">
        <v>147272.26666666666</v>
      </c>
      <c r="H141" s="257">
        <v>145437.18333333332</v>
      </c>
      <c r="I141" s="257">
        <v>143611.56666666665</v>
      </c>
      <c r="J141" s="257">
        <v>150932.96666666667</v>
      </c>
      <c r="K141" s="257">
        <v>152758.58333333331</v>
      </c>
      <c r="L141" s="257">
        <v>154593.66666666669</v>
      </c>
      <c r="M141" s="258">
        <v>150923.5</v>
      </c>
      <c r="N141" s="258">
        <v>147262.79999999999</v>
      </c>
      <c r="O141" s="258">
        <v>40145</v>
      </c>
      <c r="P141" s="259">
        <v>8.6683417085427136E-3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1342.45</v>
      </c>
      <c r="F142" s="255">
        <v>1371.1333333333332</v>
      </c>
      <c r="G142" s="257">
        <v>1293.7666666666664</v>
      </c>
      <c r="H142" s="257">
        <v>1245.0833333333333</v>
      </c>
      <c r="I142" s="257">
        <v>1167.7166666666665</v>
      </c>
      <c r="J142" s="257">
        <v>1419.8166666666664</v>
      </c>
      <c r="K142" s="257">
        <v>1497.1833333333332</v>
      </c>
      <c r="L142" s="257">
        <v>1545.8666666666663</v>
      </c>
      <c r="M142" s="258">
        <v>1448.5</v>
      </c>
      <c r="N142" s="258">
        <v>1322.45</v>
      </c>
      <c r="O142" s="258">
        <v>6248000</v>
      </c>
      <c r="P142" s="259">
        <v>0.17173800928313562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156.19999999999999</v>
      </c>
      <c r="F143" s="255">
        <v>155.5</v>
      </c>
      <c r="G143" s="257">
        <v>152.55000000000001</v>
      </c>
      <c r="H143" s="257">
        <v>148.9</v>
      </c>
      <c r="I143" s="257">
        <v>145.95000000000002</v>
      </c>
      <c r="J143" s="257">
        <v>159.15</v>
      </c>
      <c r="K143" s="257">
        <v>162.1</v>
      </c>
      <c r="L143" s="257">
        <v>165.75</v>
      </c>
      <c r="M143" s="258">
        <v>158.44999999999999</v>
      </c>
      <c r="N143" s="258">
        <v>151.85</v>
      </c>
      <c r="O143" s="258">
        <v>71827500</v>
      </c>
      <c r="P143" s="259">
        <v>-3.9995990376904572E-2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5184.3500000000004</v>
      </c>
      <c r="F144" s="255">
        <v>5156.45</v>
      </c>
      <c r="G144" s="257">
        <v>5117.8999999999996</v>
      </c>
      <c r="H144" s="257">
        <v>5051.45</v>
      </c>
      <c r="I144" s="257">
        <v>5012.8999999999996</v>
      </c>
      <c r="J144" s="257">
        <v>5222.8999999999996</v>
      </c>
      <c r="K144" s="257">
        <v>5261.4500000000007</v>
      </c>
      <c r="L144" s="257">
        <v>5327.9</v>
      </c>
      <c r="M144" s="258">
        <v>5195</v>
      </c>
      <c r="N144" s="258">
        <v>5090</v>
      </c>
      <c r="O144" s="258">
        <v>1259850</v>
      </c>
      <c r="P144" s="259">
        <v>1.1927710843373494E-2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3130.65</v>
      </c>
      <c r="F145" s="255">
        <v>3134.7333333333336</v>
      </c>
      <c r="G145" s="257">
        <v>3118.416666666667</v>
      </c>
      <c r="H145" s="257">
        <v>3106.1833333333334</v>
      </c>
      <c r="I145" s="257">
        <v>3089.8666666666668</v>
      </c>
      <c r="J145" s="257">
        <v>3146.9666666666672</v>
      </c>
      <c r="K145" s="257">
        <v>3163.2833333333338</v>
      </c>
      <c r="L145" s="257">
        <v>3175.5166666666673</v>
      </c>
      <c r="M145" s="258">
        <v>3151.05</v>
      </c>
      <c r="N145" s="258">
        <v>3122.5</v>
      </c>
      <c r="O145" s="258">
        <v>1800150</v>
      </c>
      <c r="P145" s="259">
        <v>-1.7680281574854712E-2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2461.75</v>
      </c>
      <c r="F146" s="255">
        <v>2466.65</v>
      </c>
      <c r="G146" s="257">
        <v>2443.5500000000002</v>
      </c>
      <c r="H146" s="257">
        <v>2425.35</v>
      </c>
      <c r="I146" s="257">
        <v>2402.25</v>
      </c>
      <c r="J146" s="257">
        <v>2484.8500000000004</v>
      </c>
      <c r="K146" s="257">
        <v>2507.9499999999998</v>
      </c>
      <c r="L146" s="257">
        <v>2526.1500000000005</v>
      </c>
      <c r="M146" s="258">
        <v>2489.75</v>
      </c>
      <c r="N146" s="258">
        <v>2448.4499999999998</v>
      </c>
      <c r="O146" s="258">
        <v>6406000</v>
      </c>
      <c r="P146" s="259">
        <v>3.6435412891535075E-2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247.5</v>
      </c>
      <c r="F147" s="255">
        <v>247.79999999999998</v>
      </c>
      <c r="G147" s="257">
        <v>242.94999999999996</v>
      </c>
      <c r="H147" s="257">
        <v>238.39999999999998</v>
      </c>
      <c r="I147" s="257">
        <v>233.54999999999995</v>
      </c>
      <c r="J147" s="257">
        <v>252.34999999999997</v>
      </c>
      <c r="K147" s="257">
        <v>257.2</v>
      </c>
      <c r="L147" s="257">
        <v>261.75</v>
      </c>
      <c r="M147" s="258">
        <v>252.65</v>
      </c>
      <c r="N147" s="258">
        <v>243.25</v>
      </c>
      <c r="O147" s="258">
        <v>90895500</v>
      </c>
      <c r="P147" s="259">
        <v>-4.5460989556259157E-2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340.25</v>
      </c>
      <c r="F148" s="255">
        <v>337.53333333333336</v>
      </c>
      <c r="G148" s="257">
        <v>333.7166666666667</v>
      </c>
      <c r="H148" s="257">
        <v>327.18333333333334</v>
      </c>
      <c r="I148" s="257">
        <v>323.36666666666667</v>
      </c>
      <c r="J148" s="257">
        <v>344.06666666666672</v>
      </c>
      <c r="K148" s="257">
        <v>347.88333333333344</v>
      </c>
      <c r="L148" s="257">
        <v>354.41666666666674</v>
      </c>
      <c r="M148" s="258">
        <v>341.35</v>
      </c>
      <c r="N148" s="258">
        <v>331</v>
      </c>
      <c r="O148" s="258">
        <v>90732000</v>
      </c>
      <c r="P148" s="259">
        <v>8.9599020067010121E-2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1314.8</v>
      </c>
      <c r="F149" s="255">
        <v>1330.1833333333334</v>
      </c>
      <c r="G149" s="257">
        <v>1295.0666666666668</v>
      </c>
      <c r="H149" s="257">
        <v>1275.3333333333335</v>
      </c>
      <c r="I149" s="257">
        <v>1240.2166666666669</v>
      </c>
      <c r="J149" s="257">
        <v>1349.9166666666667</v>
      </c>
      <c r="K149" s="257">
        <v>1385.0333333333335</v>
      </c>
      <c r="L149" s="257">
        <v>1404.7666666666667</v>
      </c>
      <c r="M149" s="258">
        <v>1365.3</v>
      </c>
      <c r="N149" s="258">
        <v>1310.45</v>
      </c>
      <c r="O149" s="258">
        <v>6206200</v>
      </c>
      <c r="P149" s="259">
        <v>1.6626533654397431E-2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7834.75</v>
      </c>
      <c r="F150" s="255">
        <v>7864.7833333333328</v>
      </c>
      <c r="G150" s="257">
        <v>7590.8666666666659</v>
      </c>
      <c r="H150" s="257">
        <v>7346.9833333333327</v>
      </c>
      <c r="I150" s="257">
        <v>7073.0666666666657</v>
      </c>
      <c r="J150" s="257">
        <v>8108.6666666666661</v>
      </c>
      <c r="K150" s="257">
        <v>8382.5833333333339</v>
      </c>
      <c r="L150" s="257">
        <v>8626.4666666666672</v>
      </c>
      <c r="M150" s="258">
        <v>8138.7</v>
      </c>
      <c r="N150" s="258">
        <v>7620.9</v>
      </c>
      <c r="O150" s="258">
        <v>921000</v>
      </c>
      <c r="P150" s="259">
        <v>-3.246753246753247E-3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273.64999999999998</v>
      </c>
      <c r="F151" s="255">
        <v>271.76666666666671</v>
      </c>
      <c r="G151" s="257">
        <v>267.23333333333341</v>
      </c>
      <c r="H151" s="257">
        <v>260.81666666666672</v>
      </c>
      <c r="I151" s="257">
        <v>256.28333333333342</v>
      </c>
      <c r="J151" s="257">
        <v>278.18333333333339</v>
      </c>
      <c r="K151" s="257">
        <v>282.7166666666667</v>
      </c>
      <c r="L151" s="257">
        <v>289.13333333333338</v>
      </c>
      <c r="M151" s="258">
        <v>276.3</v>
      </c>
      <c r="N151" s="258">
        <v>265.35000000000002</v>
      </c>
      <c r="O151" s="258">
        <v>105139650</v>
      </c>
      <c r="P151" s="259">
        <v>8.1585942114589492E-3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36336</v>
      </c>
      <c r="F152" s="255">
        <v>36265.133333333331</v>
      </c>
      <c r="G152" s="257">
        <v>36096.366666666661</v>
      </c>
      <c r="H152" s="257">
        <v>35856.73333333333</v>
      </c>
      <c r="I152" s="257">
        <v>35687.96666666666</v>
      </c>
      <c r="J152" s="257">
        <v>36504.766666666663</v>
      </c>
      <c r="K152" s="257">
        <v>36673.533333333326</v>
      </c>
      <c r="L152" s="257">
        <v>36913.166666666664</v>
      </c>
      <c r="M152" s="258">
        <v>36433.9</v>
      </c>
      <c r="N152" s="258">
        <v>36025.5</v>
      </c>
      <c r="O152" s="258">
        <v>160755</v>
      </c>
      <c r="P152" s="259">
        <v>-1.8499862624782488E-2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901.3</v>
      </c>
      <c r="F153" s="255">
        <v>897.9666666666667</v>
      </c>
      <c r="G153" s="257">
        <v>890.93333333333339</v>
      </c>
      <c r="H153" s="257">
        <v>880.56666666666672</v>
      </c>
      <c r="I153" s="257">
        <v>873.53333333333342</v>
      </c>
      <c r="J153" s="257">
        <v>908.33333333333337</v>
      </c>
      <c r="K153" s="257">
        <v>915.36666666666667</v>
      </c>
      <c r="L153" s="257">
        <v>925.73333333333335</v>
      </c>
      <c r="M153" s="258">
        <v>905</v>
      </c>
      <c r="N153" s="258">
        <v>887.6</v>
      </c>
      <c r="O153" s="258">
        <v>12032250</v>
      </c>
      <c r="P153" s="259">
        <v>-3.4784769240325487E-3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8764.9</v>
      </c>
      <c r="F154" s="255">
        <v>8760.9833333333318</v>
      </c>
      <c r="G154" s="257">
        <v>8710.2666666666628</v>
      </c>
      <c r="H154" s="257">
        <v>8655.6333333333314</v>
      </c>
      <c r="I154" s="257">
        <v>8604.9166666666624</v>
      </c>
      <c r="J154" s="257">
        <v>8815.6166666666631</v>
      </c>
      <c r="K154" s="257">
        <v>8866.3333333333339</v>
      </c>
      <c r="L154" s="257">
        <v>8920.9666666666635</v>
      </c>
      <c r="M154" s="258">
        <v>8811.7000000000007</v>
      </c>
      <c r="N154" s="258">
        <v>8706.35</v>
      </c>
      <c r="O154" s="258">
        <v>1613700</v>
      </c>
      <c r="P154" s="259">
        <v>1.7786187322611165E-2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278.45</v>
      </c>
      <c r="F155" s="255">
        <v>278.33333333333331</v>
      </c>
      <c r="G155" s="257">
        <v>271.66666666666663</v>
      </c>
      <c r="H155" s="257">
        <v>264.88333333333333</v>
      </c>
      <c r="I155" s="257">
        <v>258.21666666666664</v>
      </c>
      <c r="J155" s="257">
        <v>285.11666666666662</v>
      </c>
      <c r="K155" s="257">
        <v>291.78333333333325</v>
      </c>
      <c r="L155" s="257">
        <v>298.56666666666661</v>
      </c>
      <c r="M155" s="258">
        <v>285</v>
      </c>
      <c r="N155" s="258">
        <v>271.55</v>
      </c>
      <c r="O155" s="258">
        <v>36207000</v>
      </c>
      <c r="P155" s="259">
        <v>-3.7969459347915809E-3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433</v>
      </c>
      <c r="F156" s="255">
        <v>432.36666666666662</v>
      </c>
      <c r="G156" s="257">
        <v>428.23333333333323</v>
      </c>
      <c r="H156" s="257">
        <v>423.46666666666664</v>
      </c>
      <c r="I156" s="257">
        <v>419.33333333333326</v>
      </c>
      <c r="J156" s="257">
        <v>437.13333333333321</v>
      </c>
      <c r="K156" s="257">
        <v>441.26666666666654</v>
      </c>
      <c r="L156" s="257">
        <v>446.03333333333319</v>
      </c>
      <c r="M156" s="258">
        <v>436.5</v>
      </c>
      <c r="N156" s="258">
        <v>427.6</v>
      </c>
      <c r="O156" s="258">
        <v>79081000</v>
      </c>
      <c r="P156" s="259">
        <v>9.4474946826927832E-3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2657.95</v>
      </c>
      <c r="F157" s="255">
        <v>2682.2333333333331</v>
      </c>
      <c r="G157" s="257">
        <v>2627.7166666666662</v>
      </c>
      <c r="H157" s="257">
        <v>2597.4833333333331</v>
      </c>
      <c r="I157" s="257">
        <v>2542.9666666666662</v>
      </c>
      <c r="J157" s="257">
        <v>2712.4666666666662</v>
      </c>
      <c r="K157" s="257">
        <v>2766.9833333333336</v>
      </c>
      <c r="L157" s="257">
        <v>2797.2166666666662</v>
      </c>
      <c r="M157" s="258">
        <v>2736.75</v>
      </c>
      <c r="N157" s="258">
        <v>2652</v>
      </c>
      <c r="O157" s="258">
        <v>3219500</v>
      </c>
      <c r="P157" s="259">
        <v>-3.7806335923490732E-2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3572.4</v>
      </c>
      <c r="F158" s="255">
        <v>3549.8333333333335</v>
      </c>
      <c r="G158" s="257">
        <v>3481.3666666666668</v>
      </c>
      <c r="H158" s="257">
        <v>3390.3333333333335</v>
      </c>
      <c r="I158" s="257">
        <v>3321.8666666666668</v>
      </c>
      <c r="J158" s="257">
        <v>3640.8666666666668</v>
      </c>
      <c r="K158" s="257">
        <v>3709.333333333333</v>
      </c>
      <c r="L158" s="257">
        <v>3800.3666666666668</v>
      </c>
      <c r="M158" s="258">
        <v>3618.3</v>
      </c>
      <c r="N158" s="258">
        <v>3458.8</v>
      </c>
      <c r="O158" s="258">
        <v>2852750</v>
      </c>
      <c r="P158" s="259">
        <v>-5.5773420479302829E-3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128.6</v>
      </c>
      <c r="F159" s="255">
        <v>126.93333333333334</v>
      </c>
      <c r="G159" s="257">
        <v>124.96666666666667</v>
      </c>
      <c r="H159" s="257">
        <v>121.33333333333333</v>
      </c>
      <c r="I159" s="257">
        <v>119.36666666666666</v>
      </c>
      <c r="J159" s="257">
        <v>130.56666666666666</v>
      </c>
      <c r="K159" s="257">
        <v>132.53333333333336</v>
      </c>
      <c r="L159" s="257">
        <v>136.16666666666669</v>
      </c>
      <c r="M159" s="258">
        <v>128.9</v>
      </c>
      <c r="N159" s="258">
        <v>123.3</v>
      </c>
      <c r="O159" s="258">
        <v>219792000</v>
      </c>
      <c r="P159" s="259">
        <v>-4.4083365227375527E-2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4588.3999999999996</v>
      </c>
      <c r="F160" s="255">
        <v>4531.1500000000005</v>
      </c>
      <c r="G160" s="257">
        <v>4412.3000000000011</v>
      </c>
      <c r="H160" s="257">
        <v>4236.2000000000007</v>
      </c>
      <c r="I160" s="257">
        <v>4117.3500000000013</v>
      </c>
      <c r="J160" s="257">
        <v>4707.2500000000009</v>
      </c>
      <c r="K160" s="257">
        <v>4826.1000000000013</v>
      </c>
      <c r="L160" s="257">
        <v>5002.2000000000007</v>
      </c>
      <c r="M160" s="258">
        <v>4650</v>
      </c>
      <c r="N160" s="258">
        <v>4355.05</v>
      </c>
      <c r="O160" s="258">
        <v>2774800</v>
      </c>
      <c r="P160" s="259">
        <v>0.13183227280143581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282.10000000000002</v>
      </c>
      <c r="F161" s="255">
        <v>279.33333333333331</v>
      </c>
      <c r="G161" s="257">
        <v>274.96666666666664</v>
      </c>
      <c r="H161" s="257">
        <v>267.83333333333331</v>
      </c>
      <c r="I161" s="257">
        <v>263.46666666666664</v>
      </c>
      <c r="J161" s="257">
        <v>286.46666666666664</v>
      </c>
      <c r="K161" s="257">
        <v>290.83333333333331</v>
      </c>
      <c r="L161" s="257">
        <v>297.96666666666664</v>
      </c>
      <c r="M161" s="258">
        <v>283.7</v>
      </c>
      <c r="N161" s="258">
        <v>272.2</v>
      </c>
      <c r="O161" s="258">
        <v>62499600</v>
      </c>
      <c r="P161" s="259">
        <v>-4.7459672994623066E-2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1366.45</v>
      </c>
      <c r="F162" s="255">
        <v>1370.2333333333336</v>
      </c>
      <c r="G162" s="257">
        <v>1357.6166666666672</v>
      </c>
      <c r="H162" s="257">
        <v>1348.7833333333338</v>
      </c>
      <c r="I162" s="257">
        <v>1336.1666666666674</v>
      </c>
      <c r="J162" s="257">
        <v>1379.0666666666671</v>
      </c>
      <c r="K162" s="257">
        <v>1391.6833333333334</v>
      </c>
      <c r="L162" s="257">
        <v>1400.5166666666669</v>
      </c>
      <c r="M162" s="258">
        <v>1382.85</v>
      </c>
      <c r="N162" s="258">
        <v>1361.4</v>
      </c>
      <c r="O162" s="258">
        <v>6851438</v>
      </c>
      <c r="P162" s="259">
        <v>1.8452416964123662E-2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867</v>
      </c>
      <c r="F163" s="255">
        <v>866.11666666666667</v>
      </c>
      <c r="G163" s="257">
        <v>860.0333333333333</v>
      </c>
      <c r="H163" s="257">
        <v>853.06666666666661</v>
      </c>
      <c r="I163" s="257">
        <v>846.98333333333323</v>
      </c>
      <c r="J163" s="257">
        <v>873.08333333333337</v>
      </c>
      <c r="K163" s="257">
        <v>879.16666666666663</v>
      </c>
      <c r="L163" s="257">
        <v>886.13333333333344</v>
      </c>
      <c r="M163" s="258">
        <v>872.2</v>
      </c>
      <c r="N163" s="258">
        <v>859.15</v>
      </c>
      <c r="O163" s="258">
        <v>3272500</v>
      </c>
      <c r="P163" s="259">
        <v>6.5359477124183009E-3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260.39999999999998</v>
      </c>
      <c r="F164" s="255">
        <v>259.5</v>
      </c>
      <c r="G164" s="257">
        <v>255.39999999999998</v>
      </c>
      <c r="H164" s="257">
        <v>250.39999999999998</v>
      </c>
      <c r="I164" s="257">
        <v>246.29999999999995</v>
      </c>
      <c r="J164" s="257">
        <v>264.5</v>
      </c>
      <c r="K164" s="257">
        <v>268.60000000000002</v>
      </c>
      <c r="L164" s="257">
        <v>273.60000000000002</v>
      </c>
      <c r="M164" s="258">
        <v>263.60000000000002</v>
      </c>
      <c r="N164" s="258">
        <v>254.5</v>
      </c>
      <c r="O164" s="258">
        <v>69392500</v>
      </c>
      <c r="P164" s="259">
        <v>2.9485943179289369E-2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485.25</v>
      </c>
      <c r="F165" s="255">
        <v>485.41666666666669</v>
      </c>
      <c r="G165" s="257">
        <v>479.63333333333338</v>
      </c>
      <c r="H165" s="257">
        <v>474.01666666666671</v>
      </c>
      <c r="I165" s="257">
        <v>468.23333333333341</v>
      </c>
      <c r="J165" s="257">
        <v>491.03333333333336</v>
      </c>
      <c r="K165" s="257">
        <v>496.81666666666666</v>
      </c>
      <c r="L165" s="257">
        <v>502.43333333333334</v>
      </c>
      <c r="M165" s="258">
        <v>491.2</v>
      </c>
      <c r="N165" s="258">
        <v>479.8</v>
      </c>
      <c r="O165" s="258">
        <v>42636000</v>
      </c>
      <c r="P165" s="259">
        <v>2.7752951691048496E-3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2954.55</v>
      </c>
      <c r="F166" s="255">
        <v>2959.2833333333333</v>
      </c>
      <c r="G166" s="257">
        <v>2940.8666666666668</v>
      </c>
      <c r="H166" s="257">
        <v>2927.1833333333334</v>
      </c>
      <c r="I166" s="257">
        <v>2908.7666666666669</v>
      </c>
      <c r="J166" s="257">
        <v>2972.9666666666667</v>
      </c>
      <c r="K166" s="257">
        <v>2991.3833333333337</v>
      </c>
      <c r="L166" s="257">
        <v>3005.0666666666666</v>
      </c>
      <c r="M166" s="258">
        <v>2977.7</v>
      </c>
      <c r="N166" s="258">
        <v>2945.6</v>
      </c>
      <c r="O166" s="258">
        <v>35485500</v>
      </c>
      <c r="P166" s="259">
        <v>1.1703492516037063E-2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125.1</v>
      </c>
      <c r="F167" s="255">
        <v>124.81666666666666</v>
      </c>
      <c r="G167" s="257">
        <v>123.63333333333333</v>
      </c>
      <c r="H167" s="257">
        <v>122.16666666666666</v>
      </c>
      <c r="I167" s="257">
        <v>120.98333333333332</v>
      </c>
      <c r="J167" s="257">
        <v>126.28333333333333</v>
      </c>
      <c r="K167" s="257">
        <v>127.46666666666667</v>
      </c>
      <c r="L167" s="257">
        <v>128.93333333333334</v>
      </c>
      <c r="M167" s="258">
        <v>126</v>
      </c>
      <c r="N167" s="258">
        <v>123.35</v>
      </c>
      <c r="O167" s="258">
        <v>136248000</v>
      </c>
      <c r="P167" s="259">
        <v>-2.3283821758329989E-2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710.95</v>
      </c>
      <c r="F168" s="255">
        <v>714.68333333333339</v>
      </c>
      <c r="G168" s="257">
        <v>705.96666666666681</v>
      </c>
      <c r="H168" s="257">
        <v>700.98333333333346</v>
      </c>
      <c r="I168" s="257">
        <v>692.26666666666688</v>
      </c>
      <c r="J168" s="257">
        <v>719.66666666666674</v>
      </c>
      <c r="K168" s="257">
        <v>728.38333333333344</v>
      </c>
      <c r="L168" s="257">
        <v>733.36666666666667</v>
      </c>
      <c r="M168" s="258">
        <v>723.4</v>
      </c>
      <c r="N168" s="258">
        <v>709.7</v>
      </c>
      <c r="O168" s="258">
        <v>25539200</v>
      </c>
      <c r="P168" s="259">
        <v>3.0271735622539212E-2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1459.85</v>
      </c>
      <c r="F169" s="255">
        <v>1459.4333333333334</v>
      </c>
      <c r="G169" s="257">
        <v>1451.1166666666668</v>
      </c>
      <c r="H169" s="257">
        <v>1442.3833333333334</v>
      </c>
      <c r="I169" s="257">
        <v>1434.0666666666668</v>
      </c>
      <c r="J169" s="257">
        <v>1468.1666666666667</v>
      </c>
      <c r="K169" s="257">
        <v>1476.4833333333333</v>
      </c>
      <c r="L169" s="257">
        <v>1485.2166666666667</v>
      </c>
      <c r="M169" s="258">
        <v>1467.75</v>
      </c>
      <c r="N169" s="258">
        <v>1450.7</v>
      </c>
      <c r="O169" s="258">
        <v>7203750</v>
      </c>
      <c r="P169" s="259">
        <v>7.0245334451667016E-3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762.75</v>
      </c>
      <c r="F170" s="255">
        <v>756.9666666666667</v>
      </c>
      <c r="G170" s="257">
        <v>748.93333333333339</v>
      </c>
      <c r="H170" s="257">
        <v>735.11666666666667</v>
      </c>
      <c r="I170" s="257">
        <v>727.08333333333337</v>
      </c>
      <c r="J170" s="257">
        <v>770.78333333333342</v>
      </c>
      <c r="K170" s="257">
        <v>778.81666666666672</v>
      </c>
      <c r="L170" s="257">
        <v>792.63333333333344</v>
      </c>
      <c r="M170" s="258">
        <v>765</v>
      </c>
      <c r="N170" s="258">
        <v>743.15</v>
      </c>
      <c r="O170" s="258">
        <v>110436000</v>
      </c>
      <c r="P170" s="259">
        <v>-1.6063934995857055E-2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26454.45</v>
      </c>
      <c r="F171" s="255">
        <v>26626.399999999998</v>
      </c>
      <c r="G171" s="257">
        <v>26188.099999999995</v>
      </c>
      <c r="H171" s="257">
        <v>25921.749999999996</v>
      </c>
      <c r="I171" s="257">
        <v>25483.449999999993</v>
      </c>
      <c r="J171" s="257">
        <v>26892.749999999996</v>
      </c>
      <c r="K171" s="257">
        <v>27331.05</v>
      </c>
      <c r="L171" s="257">
        <v>27597.399999999998</v>
      </c>
      <c r="M171" s="258">
        <v>27064.7</v>
      </c>
      <c r="N171" s="258">
        <v>26360.05</v>
      </c>
      <c r="O171" s="258">
        <v>231000</v>
      </c>
      <c r="P171" s="259">
        <v>2.0205366015236835E-2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4367.1499999999996</v>
      </c>
      <c r="F172" s="255">
        <v>4375.45</v>
      </c>
      <c r="G172" s="257">
        <v>4326.5999999999995</v>
      </c>
      <c r="H172" s="257">
        <v>4286.0499999999993</v>
      </c>
      <c r="I172" s="257">
        <v>4237.1999999999989</v>
      </c>
      <c r="J172" s="257">
        <v>4416</v>
      </c>
      <c r="K172" s="257">
        <v>4464.8500000000004</v>
      </c>
      <c r="L172" s="257">
        <v>4505.4000000000005</v>
      </c>
      <c r="M172" s="258">
        <v>4424.3</v>
      </c>
      <c r="N172" s="258">
        <v>4334.8999999999996</v>
      </c>
      <c r="O172" s="258">
        <v>1215300</v>
      </c>
      <c r="P172" s="259">
        <v>7.4110671936758888E-4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2358.4</v>
      </c>
      <c r="F173" s="255">
        <v>2371.5166666666664</v>
      </c>
      <c r="G173" s="257">
        <v>2343.0333333333328</v>
      </c>
      <c r="H173" s="257">
        <v>2327.6666666666665</v>
      </c>
      <c r="I173" s="257">
        <v>2299.1833333333329</v>
      </c>
      <c r="J173" s="257">
        <v>2386.8833333333328</v>
      </c>
      <c r="K173" s="257">
        <v>2415.3666666666663</v>
      </c>
      <c r="L173" s="257">
        <v>2430.7333333333327</v>
      </c>
      <c r="M173" s="258">
        <v>2400</v>
      </c>
      <c r="N173" s="258">
        <v>2356.15</v>
      </c>
      <c r="O173" s="258">
        <v>3999375</v>
      </c>
      <c r="P173" s="259">
        <v>2.4438387066453614E-3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2444.5500000000002</v>
      </c>
      <c r="F174" s="255">
        <v>2443.1333333333332</v>
      </c>
      <c r="G174" s="257">
        <v>2418.9166666666665</v>
      </c>
      <c r="H174" s="257">
        <v>2393.2833333333333</v>
      </c>
      <c r="I174" s="257">
        <v>2369.0666666666666</v>
      </c>
      <c r="J174" s="257">
        <v>2468.7666666666664</v>
      </c>
      <c r="K174" s="257">
        <v>2492.9833333333336</v>
      </c>
      <c r="L174" s="257">
        <v>2518.6166666666663</v>
      </c>
      <c r="M174" s="258">
        <v>2467.35</v>
      </c>
      <c r="N174" s="258">
        <v>2417.5</v>
      </c>
      <c r="O174" s="258">
        <v>7249800</v>
      </c>
      <c r="P174" s="259">
        <v>-2.4766779493106579E-3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1516.05</v>
      </c>
      <c r="F175" s="255">
        <v>1519.1666666666667</v>
      </c>
      <c r="G175" s="257">
        <v>1508.8333333333335</v>
      </c>
      <c r="H175" s="257">
        <v>1501.6166666666668</v>
      </c>
      <c r="I175" s="257">
        <v>1491.2833333333335</v>
      </c>
      <c r="J175" s="257">
        <v>1526.3833333333334</v>
      </c>
      <c r="K175" s="257">
        <v>1536.7166666666669</v>
      </c>
      <c r="L175" s="257">
        <v>1543.9333333333334</v>
      </c>
      <c r="M175" s="258">
        <v>1529.5</v>
      </c>
      <c r="N175" s="258">
        <v>1511.95</v>
      </c>
      <c r="O175" s="258">
        <v>18020100</v>
      </c>
      <c r="P175" s="259">
        <v>-2.6803266293663995E-2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620.85</v>
      </c>
      <c r="F176" s="255">
        <v>625.81666666666661</v>
      </c>
      <c r="G176" s="257">
        <v>610.13333333333321</v>
      </c>
      <c r="H176" s="257">
        <v>599.41666666666663</v>
      </c>
      <c r="I176" s="257">
        <v>583.73333333333323</v>
      </c>
      <c r="J176" s="257">
        <v>636.53333333333319</v>
      </c>
      <c r="K176" s="257">
        <v>652.21666666666658</v>
      </c>
      <c r="L176" s="257">
        <v>662.93333333333317</v>
      </c>
      <c r="M176" s="258">
        <v>641.5</v>
      </c>
      <c r="N176" s="258">
        <v>615.1</v>
      </c>
      <c r="O176" s="258">
        <v>6373500</v>
      </c>
      <c r="P176" s="259">
        <v>2.114876231675078E-2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753.05</v>
      </c>
      <c r="F177" s="255">
        <v>755.36666666666667</v>
      </c>
      <c r="G177" s="257">
        <v>747.98333333333335</v>
      </c>
      <c r="H177" s="257">
        <v>742.91666666666663</v>
      </c>
      <c r="I177" s="257">
        <v>735.5333333333333</v>
      </c>
      <c r="J177" s="257">
        <v>760.43333333333339</v>
      </c>
      <c r="K177" s="257">
        <v>767.81666666666683</v>
      </c>
      <c r="L177" s="257">
        <v>772.88333333333344</v>
      </c>
      <c r="M177" s="258">
        <v>762.75</v>
      </c>
      <c r="N177" s="258">
        <v>750.3</v>
      </c>
      <c r="O177" s="258">
        <v>5435000</v>
      </c>
      <c r="P177" s="259">
        <v>-1.1098981077147015E-2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969.35</v>
      </c>
      <c r="F178" s="255">
        <v>971.73333333333323</v>
      </c>
      <c r="G178" s="257">
        <v>963.16666666666652</v>
      </c>
      <c r="H178" s="257">
        <v>956.98333333333323</v>
      </c>
      <c r="I178" s="257">
        <v>948.41666666666652</v>
      </c>
      <c r="J178" s="257">
        <v>977.91666666666652</v>
      </c>
      <c r="K178" s="257">
        <v>986.48333333333335</v>
      </c>
      <c r="L178" s="257">
        <v>992.66666666666652</v>
      </c>
      <c r="M178" s="258">
        <v>980.3</v>
      </c>
      <c r="N178" s="258">
        <v>965.55</v>
      </c>
      <c r="O178" s="258">
        <v>14700400</v>
      </c>
      <c r="P178" s="259">
        <v>1.2500947041442534E-2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1757.45</v>
      </c>
      <c r="F179" s="255">
        <v>1757.7833333333335</v>
      </c>
      <c r="G179" s="257">
        <v>1743.9666666666672</v>
      </c>
      <c r="H179" s="257">
        <v>1730.4833333333336</v>
      </c>
      <c r="I179" s="257">
        <v>1716.6666666666672</v>
      </c>
      <c r="J179" s="257">
        <v>1771.2666666666671</v>
      </c>
      <c r="K179" s="257">
        <v>1785.0833333333333</v>
      </c>
      <c r="L179" s="257">
        <v>1798.5666666666671</v>
      </c>
      <c r="M179" s="258">
        <v>1771.6</v>
      </c>
      <c r="N179" s="258">
        <v>1744.3</v>
      </c>
      <c r="O179" s="258">
        <v>6811500</v>
      </c>
      <c r="P179" s="259">
        <v>1.618678203789348E-2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1136.6500000000001</v>
      </c>
      <c r="F180" s="255">
        <v>1139.45</v>
      </c>
      <c r="G180" s="257">
        <v>1129.6500000000001</v>
      </c>
      <c r="H180" s="257">
        <v>1122.6500000000001</v>
      </c>
      <c r="I180" s="257">
        <v>1112.8500000000001</v>
      </c>
      <c r="J180" s="257">
        <v>1146.45</v>
      </c>
      <c r="K180" s="257">
        <v>1156.2499999999998</v>
      </c>
      <c r="L180" s="257">
        <v>1163.25</v>
      </c>
      <c r="M180" s="258">
        <v>1149.25</v>
      </c>
      <c r="N180" s="258">
        <v>1132.45</v>
      </c>
      <c r="O180" s="258">
        <v>12313800</v>
      </c>
      <c r="P180" s="259">
        <v>1.5211100393262596E-2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923.95</v>
      </c>
      <c r="F181" s="255">
        <v>923.36666666666667</v>
      </c>
      <c r="G181" s="257">
        <v>918.73333333333335</v>
      </c>
      <c r="H181" s="257">
        <v>913.51666666666665</v>
      </c>
      <c r="I181" s="257">
        <v>908.88333333333333</v>
      </c>
      <c r="J181" s="257">
        <v>928.58333333333337</v>
      </c>
      <c r="K181" s="257">
        <v>933.21666666666681</v>
      </c>
      <c r="L181" s="257">
        <v>938.43333333333339</v>
      </c>
      <c r="M181" s="258">
        <v>928</v>
      </c>
      <c r="N181" s="258">
        <v>918.15</v>
      </c>
      <c r="O181" s="258">
        <v>67007775</v>
      </c>
      <c r="P181" s="259">
        <v>-4.5935647756138861E-3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380.45</v>
      </c>
      <c r="F182" s="255">
        <v>379.83333333333331</v>
      </c>
      <c r="G182" s="257">
        <v>376.36666666666662</v>
      </c>
      <c r="H182" s="257">
        <v>372.2833333333333</v>
      </c>
      <c r="I182" s="257">
        <v>368.81666666666661</v>
      </c>
      <c r="J182" s="257">
        <v>383.91666666666663</v>
      </c>
      <c r="K182" s="257">
        <v>387.38333333333333</v>
      </c>
      <c r="L182" s="257">
        <v>391.46666666666664</v>
      </c>
      <c r="M182" s="258">
        <v>383.3</v>
      </c>
      <c r="N182" s="258">
        <v>375.75</v>
      </c>
      <c r="O182" s="258">
        <v>94695750</v>
      </c>
      <c r="P182" s="259">
        <v>4.4030785752640061E-3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141.80000000000001</v>
      </c>
      <c r="F183" s="255">
        <v>142.38333333333333</v>
      </c>
      <c r="G183" s="257">
        <v>141.01666666666665</v>
      </c>
      <c r="H183" s="257">
        <v>140.23333333333332</v>
      </c>
      <c r="I183" s="257">
        <v>138.86666666666665</v>
      </c>
      <c r="J183" s="257">
        <v>143.16666666666666</v>
      </c>
      <c r="K183" s="257">
        <v>144.53333333333333</v>
      </c>
      <c r="L183" s="257">
        <v>145.31666666666666</v>
      </c>
      <c r="M183" s="258">
        <v>143.75</v>
      </c>
      <c r="N183" s="258">
        <v>141.6</v>
      </c>
      <c r="O183" s="258">
        <v>200376000</v>
      </c>
      <c r="P183" s="259">
        <v>-1.1209119283484869E-2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4121.05</v>
      </c>
      <c r="F184" s="255">
        <v>4124.3166666666666</v>
      </c>
      <c r="G184" s="257">
        <v>4096.7833333333328</v>
      </c>
      <c r="H184" s="257">
        <v>4072.5166666666664</v>
      </c>
      <c r="I184" s="257">
        <v>4044.9833333333327</v>
      </c>
      <c r="J184" s="257">
        <v>4148.583333333333</v>
      </c>
      <c r="K184" s="257">
        <v>4176.1166666666677</v>
      </c>
      <c r="L184" s="257">
        <v>4200.3833333333332</v>
      </c>
      <c r="M184" s="258">
        <v>4151.8500000000004</v>
      </c>
      <c r="N184" s="258">
        <v>4100.05</v>
      </c>
      <c r="O184" s="258">
        <v>12196800</v>
      </c>
      <c r="P184" s="259">
        <v>2.1526671546045551E-4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1305.95</v>
      </c>
      <c r="F185" s="255">
        <v>1304.9166666666667</v>
      </c>
      <c r="G185" s="257">
        <v>1298.1833333333334</v>
      </c>
      <c r="H185" s="257">
        <v>1290.4166666666667</v>
      </c>
      <c r="I185" s="257">
        <v>1283.6833333333334</v>
      </c>
      <c r="J185" s="257">
        <v>1312.6833333333334</v>
      </c>
      <c r="K185" s="257">
        <v>1319.4166666666665</v>
      </c>
      <c r="L185" s="257">
        <v>1327.1833333333334</v>
      </c>
      <c r="M185" s="258">
        <v>1311.65</v>
      </c>
      <c r="N185" s="258">
        <v>1297.1500000000001</v>
      </c>
      <c r="O185" s="258">
        <v>12655800</v>
      </c>
      <c r="P185" s="259">
        <v>1.4086538461538461E-2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3630.1</v>
      </c>
      <c r="F186" s="255">
        <v>3616.2000000000003</v>
      </c>
      <c r="G186" s="257">
        <v>3593.9000000000005</v>
      </c>
      <c r="H186" s="257">
        <v>3557.7000000000003</v>
      </c>
      <c r="I186" s="257">
        <v>3535.4000000000005</v>
      </c>
      <c r="J186" s="257">
        <v>3652.4000000000005</v>
      </c>
      <c r="K186" s="257">
        <v>3674.7000000000007</v>
      </c>
      <c r="L186" s="257">
        <v>3710.9000000000005</v>
      </c>
      <c r="M186" s="258">
        <v>3638.5</v>
      </c>
      <c r="N186" s="258">
        <v>3580</v>
      </c>
      <c r="O186" s="258">
        <v>5668950</v>
      </c>
      <c r="P186" s="259">
        <v>-1.8487705675725643E-3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2587.6999999999998</v>
      </c>
      <c r="F187" s="255">
        <v>2596.6833333333329</v>
      </c>
      <c r="G187" s="257">
        <v>2566.1166666666659</v>
      </c>
      <c r="H187" s="257">
        <v>2544.5333333333328</v>
      </c>
      <c r="I187" s="257">
        <v>2513.9666666666658</v>
      </c>
      <c r="J187" s="257">
        <v>2618.266666666666</v>
      </c>
      <c r="K187" s="257">
        <v>2648.8333333333326</v>
      </c>
      <c r="L187" s="257">
        <v>2670.4166666666661</v>
      </c>
      <c r="M187" s="258">
        <v>2627.25</v>
      </c>
      <c r="N187" s="258">
        <v>2575.1</v>
      </c>
      <c r="O187" s="258">
        <v>1510500</v>
      </c>
      <c r="P187" s="259">
        <v>1.0705921712947474E-2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3959.55</v>
      </c>
      <c r="F188" s="255">
        <v>3953.3833333333332</v>
      </c>
      <c r="G188" s="257">
        <v>3899.7666666666664</v>
      </c>
      <c r="H188" s="257">
        <v>3839.9833333333331</v>
      </c>
      <c r="I188" s="257">
        <v>3786.3666666666663</v>
      </c>
      <c r="J188" s="257">
        <v>4013.1666666666665</v>
      </c>
      <c r="K188" s="257">
        <v>4066.7833333333333</v>
      </c>
      <c r="L188" s="257">
        <v>4126.5666666666666</v>
      </c>
      <c r="M188" s="258">
        <v>4007</v>
      </c>
      <c r="N188" s="258">
        <v>3893.6</v>
      </c>
      <c r="O188" s="258">
        <v>2964000</v>
      </c>
      <c r="P188" s="259">
        <v>-5.327711766960521E-2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2095.6</v>
      </c>
      <c r="F189" s="255">
        <v>2092.2333333333336</v>
      </c>
      <c r="G189" s="257">
        <v>2064.4666666666672</v>
      </c>
      <c r="H189" s="257">
        <v>2033.3333333333335</v>
      </c>
      <c r="I189" s="257">
        <v>2005.5666666666671</v>
      </c>
      <c r="J189" s="257">
        <v>2123.3666666666672</v>
      </c>
      <c r="K189" s="257">
        <v>2151.1333333333337</v>
      </c>
      <c r="L189" s="257">
        <v>2182.2666666666673</v>
      </c>
      <c r="M189" s="258">
        <v>2120</v>
      </c>
      <c r="N189" s="258">
        <v>2061.1</v>
      </c>
      <c r="O189" s="258">
        <v>4751250</v>
      </c>
      <c r="P189" s="259">
        <v>-1.3301351940689054E-2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1766.65</v>
      </c>
      <c r="F190" s="255">
        <v>1757.5833333333333</v>
      </c>
      <c r="G190" s="257">
        <v>1742.0666666666666</v>
      </c>
      <c r="H190" s="257">
        <v>1717.4833333333333</v>
      </c>
      <c r="I190" s="257">
        <v>1701.9666666666667</v>
      </c>
      <c r="J190" s="257">
        <v>1782.1666666666665</v>
      </c>
      <c r="K190" s="257">
        <v>1797.6833333333334</v>
      </c>
      <c r="L190" s="257">
        <v>1822.2666666666664</v>
      </c>
      <c r="M190" s="258">
        <v>1773.1</v>
      </c>
      <c r="N190" s="258">
        <v>1733</v>
      </c>
      <c r="O190" s="258">
        <v>2363600</v>
      </c>
      <c r="P190" s="259">
        <v>6.4724919093851136E-3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9842.5499999999993</v>
      </c>
      <c r="F191" s="255">
        <v>9818.5333333333328</v>
      </c>
      <c r="G191" s="257">
        <v>9771.8166666666657</v>
      </c>
      <c r="H191" s="257">
        <v>9701.0833333333321</v>
      </c>
      <c r="I191" s="257">
        <v>9654.366666666665</v>
      </c>
      <c r="J191" s="257">
        <v>9889.2666666666664</v>
      </c>
      <c r="K191" s="257">
        <v>9935.9833333333336</v>
      </c>
      <c r="L191" s="257">
        <v>10006.716666666667</v>
      </c>
      <c r="M191" s="258">
        <v>9865.25</v>
      </c>
      <c r="N191" s="258">
        <v>9747.7999999999993</v>
      </c>
      <c r="O191" s="258">
        <v>1973900</v>
      </c>
      <c r="P191" s="259">
        <v>1.4493498483836152E-2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489.5</v>
      </c>
      <c r="F192" s="255">
        <v>489.35000000000008</v>
      </c>
      <c r="G192" s="257">
        <v>486.75000000000017</v>
      </c>
      <c r="H192" s="257">
        <v>484.00000000000011</v>
      </c>
      <c r="I192" s="257">
        <v>481.4000000000002</v>
      </c>
      <c r="J192" s="257">
        <v>492.10000000000014</v>
      </c>
      <c r="K192" s="257">
        <v>494.70000000000005</v>
      </c>
      <c r="L192" s="257">
        <v>497.4500000000001</v>
      </c>
      <c r="M192" s="258">
        <v>491.95</v>
      </c>
      <c r="N192" s="258">
        <v>486.6</v>
      </c>
      <c r="O192" s="258">
        <v>43387500</v>
      </c>
      <c r="P192" s="259">
        <v>1.0659237501135573E-2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269.25</v>
      </c>
      <c r="F193" s="255">
        <v>274.15000000000003</v>
      </c>
      <c r="G193" s="257">
        <v>263.30000000000007</v>
      </c>
      <c r="H193" s="257">
        <v>257.35000000000002</v>
      </c>
      <c r="I193" s="257">
        <v>246.50000000000006</v>
      </c>
      <c r="J193" s="257">
        <v>280.10000000000008</v>
      </c>
      <c r="K193" s="257">
        <v>290.9500000000001</v>
      </c>
      <c r="L193" s="257">
        <v>296.90000000000009</v>
      </c>
      <c r="M193" s="258">
        <v>285</v>
      </c>
      <c r="N193" s="258">
        <v>268.2</v>
      </c>
      <c r="O193" s="258">
        <v>146135100</v>
      </c>
      <c r="P193" s="259">
        <v>0.38370573631255717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1087.3499999999999</v>
      </c>
      <c r="F194" s="255">
        <v>1090.7666666666667</v>
      </c>
      <c r="G194" s="257">
        <v>1071.6333333333332</v>
      </c>
      <c r="H194" s="257">
        <v>1055.9166666666665</v>
      </c>
      <c r="I194" s="257">
        <v>1036.7833333333331</v>
      </c>
      <c r="J194" s="257">
        <v>1106.4833333333333</v>
      </c>
      <c r="K194" s="257">
        <v>1125.616666666667</v>
      </c>
      <c r="L194" s="257">
        <v>1141.3333333333335</v>
      </c>
      <c r="M194" s="258">
        <v>1109.9000000000001</v>
      </c>
      <c r="N194" s="258">
        <v>1075.05</v>
      </c>
      <c r="O194" s="258">
        <v>7764000</v>
      </c>
      <c r="P194" s="259">
        <v>1.7375579841182483E-2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520.75</v>
      </c>
      <c r="F195" s="255">
        <v>520.11666666666667</v>
      </c>
      <c r="G195" s="257">
        <v>515.18333333333339</v>
      </c>
      <c r="H195" s="257">
        <v>509.61666666666667</v>
      </c>
      <c r="I195" s="257">
        <v>504.68333333333339</v>
      </c>
      <c r="J195" s="257">
        <v>525.68333333333339</v>
      </c>
      <c r="K195" s="257">
        <v>530.61666666666656</v>
      </c>
      <c r="L195" s="257">
        <v>536.18333333333339</v>
      </c>
      <c r="M195" s="258">
        <v>525.04999999999995</v>
      </c>
      <c r="N195" s="258">
        <v>514.54999999999995</v>
      </c>
      <c r="O195" s="258">
        <v>47389500</v>
      </c>
      <c r="P195" s="259">
        <v>2.1666720563981501E-2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188.55</v>
      </c>
      <c r="F196" s="255">
        <v>191.68333333333331</v>
      </c>
      <c r="G196" s="257">
        <v>183.86666666666662</v>
      </c>
      <c r="H196" s="257">
        <v>179.18333333333331</v>
      </c>
      <c r="I196" s="257">
        <v>171.36666666666662</v>
      </c>
      <c r="J196" s="257">
        <v>196.36666666666662</v>
      </c>
      <c r="K196" s="257">
        <v>204.18333333333328</v>
      </c>
      <c r="L196" s="257">
        <v>208.86666666666662</v>
      </c>
      <c r="M196" s="258">
        <v>199.5</v>
      </c>
      <c r="N196" s="258">
        <v>187</v>
      </c>
      <c r="O196" s="258">
        <v>118275000</v>
      </c>
      <c r="P196" s="259">
        <v>-3.1605562579013905E-3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882.85</v>
      </c>
      <c r="F197" s="255">
        <v>878.35</v>
      </c>
      <c r="G197" s="257">
        <v>869.30000000000007</v>
      </c>
      <c r="H197" s="257">
        <v>855.75</v>
      </c>
      <c r="I197" s="257">
        <v>846.7</v>
      </c>
      <c r="J197" s="257">
        <v>891.90000000000009</v>
      </c>
      <c r="K197" s="257">
        <v>900.95</v>
      </c>
      <c r="L197" s="257">
        <v>914.50000000000011</v>
      </c>
      <c r="M197" s="258">
        <v>887.4</v>
      </c>
      <c r="N197" s="258">
        <v>864.8</v>
      </c>
      <c r="O197" s="258">
        <v>7466400</v>
      </c>
      <c r="P197" s="259">
        <v>1.0598124010232671E-2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5" t="s">
        <v>16</v>
      </c>
      <c r="B8" s="337"/>
      <c r="C8" s="340" t="s">
        <v>20</v>
      </c>
      <c r="D8" s="340" t="s">
        <v>21</v>
      </c>
      <c r="E8" s="332" t="s">
        <v>22</v>
      </c>
      <c r="F8" s="333"/>
      <c r="G8" s="334"/>
      <c r="H8" s="332" t="s">
        <v>23</v>
      </c>
      <c r="I8" s="333"/>
      <c r="J8" s="334"/>
      <c r="K8" s="26"/>
      <c r="L8" s="48"/>
      <c r="M8" s="48"/>
      <c r="N8" s="1"/>
      <c r="O8" s="1"/>
    </row>
    <row r="9" spans="1:15" ht="36" customHeight="1">
      <c r="A9" s="336"/>
      <c r="B9" s="339"/>
      <c r="C9" s="339"/>
      <c r="D9" s="3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21910.75</v>
      </c>
      <c r="D10" s="34">
        <v>21886.466666666664</v>
      </c>
      <c r="E10" s="34">
        <v>21819.083333333328</v>
      </c>
      <c r="F10" s="34">
        <v>21727.416666666664</v>
      </c>
      <c r="G10" s="34">
        <v>21660.033333333329</v>
      </c>
      <c r="H10" s="34">
        <v>21978.133333333328</v>
      </c>
      <c r="I10" s="34">
        <v>22045.516666666666</v>
      </c>
      <c r="J10" s="34">
        <v>22137.183333333327</v>
      </c>
      <c r="K10" s="34">
        <v>21953.85</v>
      </c>
      <c r="L10" s="34">
        <v>21794.799999999999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46218.9</v>
      </c>
      <c r="D11" s="34">
        <v>46035.6</v>
      </c>
      <c r="E11" s="34">
        <v>45773.5</v>
      </c>
      <c r="F11" s="34">
        <v>45328.1</v>
      </c>
      <c r="G11" s="34">
        <v>45066</v>
      </c>
      <c r="H11" s="34">
        <v>46481</v>
      </c>
      <c r="I11" s="34">
        <v>46743.099999999991</v>
      </c>
      <c r="J11" s="34">
        <v>47188.5</v>
      </c>
      <c r="K11" s="34">
        <v>46297.7</v>
      </c>
      <c r="L11" s="34">
        <v>45590.2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5885.4</v>
      </c>
      <c r="D12" s="36">
        <v>5840.2166666666662</v>
      </c>
      <c r="E12" s="36">
        <v>5772.9833333333327</v>
      </c>
      <c r="F12" s="36">
        <v>5660.5666666666666</v>
      </c>
      <c r="G12" s="36">
        <v>5593.333333333333</v>
      </c>
      <c r="H12" s="36">
        <v>5952.6333333333323</v>
      </c>
      <c r="I12" s="36">
        <v>6019.8666666666659</v>
      </c>
      <c r="J12" s="36">
        <v>6132.2833333333319</v>
      </c>
      <c r="K12" s="36">
        <v>5907.45</v>
      </c>
      <c r="L12" s="36">
        <v>5727.8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8055.15</v>
      </c>
      <c r="D13" s="36">
        <v>8046.666666666667</v>
      </c>
      <c r="E13" s="36">
        <v>8015.2333333333336</v>
      </c>
      <c r="F13" s="36">
        <v>7975.3166666666666</v>
      </c>
      <c r="G13" s="36">
        <v>7943.8833333333332</v>
      </c>
      <c r="H13" s="36">
        <v>8086.5833333333339</v>
      </c>
      <c r="I13" s="36">
        <v>8118.0166666666664</v>
      </c>
      <c r="J13" s="36">
        <v>8157.9333333333343</v>
      </c>
      <c r="K13" s="36">
        <v>8078.1</v>
      </c>
      <c r="L13" s="36">
        <v>8006.75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37999.550000000003</v>
      </c>
      <c r="D14" s="36">
        <v>38001.866666666669</v>
      </c>
      <c r="E14" s="36">
        <v>37733.28333333334</v>
      </c>
      <c r="F14" s="36">
        <v>37467.01666666667</v>
      </c>
      <c r="G14" s="36">
        <v>37198.433333333342</v>
      </c>
      <c r="H14" s="36">
        <v>38268.133333333339</v>
      </c>
      <c r="I14" s="36">
        <v>38536.716666666667</v>
      </c>
      <c r="J14" s="36">
        <v>38802.983333333337</v>
      </c>
      <c r="K14" s="36">
        <v>38270.449999999997</v>
      </c>
      <c r="L14" s="36">
        <v>37735.599999999999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9469.2000000000007</v>
      </c>
      <c r="D15" s="36">
        <v>9414.5666666666675</v>
      </c>
      <c r="E15" s="36">
        <v>9321.2833333333347</v>
      </c>
      <c r="F15" s="36">
        <v>9173.3666666666668</v>
      </c>
      <c r="G15" s="36">
        <v>9080.0833333333339</v>
      </c>
      <c r="H15" s="36">
        <v>9562.4833333333354</v>
      </c>
      <c r="I15" s="36">
        <v>9655.7666666666682</v>
      </c>
      <c r="J15" s="36">
        <v>9803.6833333333361</v>
      </c>
      <c r="K15" s="36">
        <v>9507.85</v>
      </c>
      <c r="L15" s="36">
        <v>9266.65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13914.4</v>
      </c>
      <c r="D16" s="36">
        <v>13895.300000000001</v>
      </c>
      <c r="E16" s="36">
        <v>13849.600000000002</v>
      </c>
      <c r="F16" s="36">
        <v>13784.800000000001</v>
      </c>
      <c r="G16" s="36">
        <v>13739.100000000002</v>
      </c>
      <c r="H16" s="36">
        <v>13960.100000000002</v>
      </c>
      <c r="I16" s="36">
        <v>14005.800000000003</v>
      </c>
      <c r="J16" s="36">
        <v>14070.600000000002</v>
      </c>
      <c r="K16" s="36">
        <v>13941</v>
      </c>
      <c r="L16" s="36">
        <v>13830.5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4468.6000000000004</v>
      </c>
      <c r="D17" s="36">
        <v>4505.7166666666662</v>
      </c>
      <c r="E17" s="36">
        <v>4423.5333333333328</v>
      </c>
      <c r="F17" s="36">
        <v>4378.4666666666662</v>
      </c>
      <c r="G17" s="36">
        <v>4296.2833333333328</v>
      </c>
      <c r="H17" s="36">
        <v>4550.7833333333328</v>
      </c>
      <c r="I17" s="36">
        <v>4632.9666666666653</v>
      </c>
      <c r="J17" s="36">
        <v>4678.0333333333328</v>
      </c>
      <c r="K17" s="31">
        <v>4587.8999999999996</v>
      </c>
      <c r="L17" s="31">
        <v>4460.6499999999996</v>
      </c>
      <c r="M17" s="31">
        <v>2.8631099999999998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29183.95</v>
      </c>
      <c r="D18" s="36">
        <v>29197.933333333331</v>
      </c>
      <c r="E18" s="36">
        <v>28995.866666666661</v>
      </c>
      <c r="F18" s="36">
        <v>28807.783333333329</v>
      </c>
      <c r="G18" s="36">
        <v>28605.71666666666</v>
      </c>
      <c r="H18" s="36">
        <v>29386.016666666663</v>
      </c>
      <c r="I18" s="36">
        <v>29588.083333333336</v>
      </c>
      <c r="J18" s="36">
        <v>29776.166666666664</v>
      </c>
      <c r="K18" s="31">
        <v>29400</v>
      </c>
      <c r="L18" s="31">
        <v>29009.85</v>
      </c>
      <c r="M18" s="31">
        <v>9.5180000000000001E-2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181.3</v>
      </c>
      <c r="D19" s="36">
        <v>182.03333333333333</v>
      </c>
      <c r="E19" s="36">
        <v>180.06666666666666</v>
      </c>
      <c r="F19" s="36">
        <v>178.83333333333334</v>
      </c>
      <c r="G19" s="36">
        <v>176.86666666666667</v>
      </c>
      <c r="H19" s="36">
        <v>183.26666666666665</v>
      </c>
      <c r="I19" s="36">
        <v>185.23333333333329</v>
      </c>
      <c r="J19" s="36">
        <v>186.46666666666664</v>
      </c>
      <c r="K19" s="31">
        <v>184</v>
      </c>
      <c r="L19" s="31">
        <v>180.8</v>
      </c>
      <c r="M19" s="31">
        <v>30.45234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238.5</v>
      </c>
      <c r="D20" s="36">
        <v>240.68333333333331</v>
      </c>
      <c r="E20" s="36">
        <v>232.36666666666662</v>
      </c>
      <c r="F20" s="36">
        <v>226.23333333333332</v>
      </c>
      <c r="G20" s="36">
        <v>217.91666666666663</v>
      </c>
      <c r="H20" s="36">
        <v>246.81666666666661</v>
      </c>
      <c r="I20" s="36">
        <v>255.13333333333327</v>
      </c>
      <c r="J20" s="36">
        <v>261.26666666666659</v>
      </c>
      <c r="K20" s="31">
        <v>249</v>
      </c>
      <c r="L20" s="31">
        <v>234.55</v>
      </c>
      <c r="M20" s="31">
        <v>89.602739999999997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2637.65</v>
      </c>
      <c r="D21" s="36">
        <v>2632.7833333333333</v>
      </c>
      <c r="E21" s="36">
        <v>2613.6166666666668</v>
      </c>
      <c r="F21" s="36">
        <v>2589.5833333333335</v>
      </c>
      <c r="G21" s="36">
        <v>2570.416666666667</v>
      </c>
      <c r="H21" s="36">
        <v>2656.8166666666666</v>
      </c>
      <c r="I21" s="36">
        <v>2675.9833333333336</v>
      </c>
      <c r="J21" s="36">
        <v>2700.0166666666664</v>
      </c>
      <c r="K21" s="31">
        <v>2651.95</v>
      </c>
      <c r="L21" s="31">
        <v>2608.75</v>
      </c>
      <c r="M21" s="31">
        <v>2.6112099999999998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3193.8</v>
      </c>
      <c r="D22" s="36">
        <v>3210.2000000000003</v>
      </c>
      <c r="E22" s="36">
        <v>3167.6500000000005</v>
      </c>
      <c r="F22" s="36">
        <v>3141.5000000000005</v>
      </c>
      <c r="G22" s="36">
        <v>3098.9500000000007</v>
      </c>
      <c r="H22" s="36">
        <v>3236.3500000000004</v>
      </c>
      <c r="I22" s="36">
        <v>3278.9000000000005</v>
      </c>
      <c r="J22" s="36">
        <v>3305.05</v>
      </c>
      <c r="K22" s="31">
        <v>3252.75</v>
      </c>
      <c r="L22" s="31">
        <v>3184.05</v>
      </c>
      <c r="M22" s="31">
        <v>20.352039999999999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1900.75</v>
      </c>
      <c r="D23" s="36">
        <v>1905.8666666666668</v>
      </c>
      <c r="E23" s="36">
        <v>1852.0333333333335</v>
      </c>
      <c r="F23" s="36">
        <v>1803.3166666666668</v>
      </c>
      <c r="G23" s="36">
        <v>1749.4833333333336</v>
      </c>
      <c r="H23" s="36">
        <v>1954.5833333333335</v>
      </c>
      <c r="I23" s="36">
        <v>2008.4166666666665</v>
      </c>
      <c r="J23" s="36">
        <v>2057.1333333333332</v>
      </c>
      <c r="K23" s="31">
        <v>1959.7</v>
      </c>
      <c r="L23" s="31">
        <v>1857.15</v>
      </c>
      <c r="M23" s="31">
        <v>31.845140000000001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1267.05</v>
      </c>
      <c r="D24" s="36">
        <v>1268.8999999999999</v>
      </c>
      <c r="E24" s="36">
        <v>1260.2499999999998</v>
      </c>
      <c r="F24" s="36">
        <v>1253.4499999999998</v>
      </c>
      <c r="G24" s="36">
        <v>1244.7999999999997</v>
      </c>
      <c r="H24" s="36">
        <v>1275.6999999999998</v>
      </c>
      <c r="I24" s="36">
        <v>1284.3499999999999</v>
      </c>
      <c r="J24" s="36">
        <v>1291.1499999999999</v>
      </c>
      <c r="K24" s="31">
        <v>1277.55</v>
      </c>
      <c r="L24" s="31">
        <v>1262.0999999999999</v>
      </c>
      <c r="M24" s="31">
        <v>33.828240000000001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561.85</v>
      </c>
      <c r="D25" s="36">
        <v>563.21666666666658</v>
      </c>
      <c r="E25" s="36">
        <v>557.43333333333317</v>
      </c>
      <c r="F25" s="36">
        <v>553.01666666666654</v>
      </c>
      <c r="G25" s="36">
        <v>547.23333333333312</v>
      </c>
      <c r="H25" s="36">
        <v>567.63333333333321</v>
      </c>
      <c r="I25" s="36">
        <v>573.41666666666674</v>
      </c>
      <c r="J25" s="36">
        <v>577.83333333333326</v>
      </c>
      <c r="K25" s="31">
        <v>569</v>
      </c>
      <c r="L25" s="31">
        <v>558.79999999999995</v>
      </c>
      <c r="M25" s="31">
        <v>6.5899700000000001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5310.55</v>
      </c>
      <c r="D26" s="36">
        <v>5276.5166666666664</v>
      </c>
      <c r="E26" s="36">
        <v>5214.0333333333328</v>
      </c>
      <c r="F26" s="36">
        <v>5117.5166666666664</v>
      </c>
      <c r="G26" s="36">
        <v>5055.0333333333328</v>
      </c>
      <c r="H26" s="36">
        <v>5373.0333333333328</v>
      </c>
      <c r="I26" s="36">
        <v>5435.5166666666664</v>
      </c>
      <c r="J26" s="36">
        <v>5532.0333333333328</v>
      </c>
      <c r="K26" s="31">
        <v>5339</v>
      </c>
      <c r="L26" s="31">
        <v>5180</v>
      </c>
      <c r="M26" s="31">
        <v>2.51654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572.25</v>
      </c>
      <c r="D27" s="36">
        <v>571.9666666666667</v>
      </c>
      <c r="E27" s="36">
        <v>569.13333333333344</v>
      </c>
      <c r="F27" s="36">
        <v>566.01666666666677</v>
      </c>
      <c r="G27" s="36">
        <v>563.18333333333351</v>
      </c>
      <c r="H27" s="36">
        <v>575.08333333333337</v>
      </c>
      <c r="I27" s="36">
        <v>577.91666666666663</v>
      </c>
      <c r="J27" s="36">
        <v>581.0333333333333</v>
      </c>
      <c r="K27" s="31">
        <v>574.79999999999995</v>
      </c>
      <c r="L27" s="31">
        <v>568.85</v>
      </c>
      <c r="M27" s="31">
        <v>12.40706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6627.6</v>
      </c>
      <c r="D28" s="36">
        <v>6659.2</v>
      </c>
      <c r="E28" s="36">
        <v>6554</v>
      </c>
      <c r="F28" s="36">
        <v>6480.4000000000005</v>
      </c>
      <c r="G28" s="36">
        <v>6375.2000000000007</v>
      </c>
      <c r="H28" s="36">
        <v>6732.7999999999993</v>
      </c>
      <c r="I28" s="36">
        <v>6837.9999999999982</v>
      </c>
      <c r="J28" s="36">
        <v>6911.5999999999985</v>
      </c>
      <c r="K28" s="31">
        <v>6764.4</v>
      </c>
      <c r="L28" s="31">
        <v>6585.6</v>
      </c>
      <c r="M28" s="31">
        <v>4.4611400000000003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520.54999999999995</v>
      </c>
      <c r="D29" s="36">
        <v>520.86666666666667</v>
      </c>
      <c r="E29" s="36">
        <v>516.73333333333335</v>
      </c>
      <c r="F29" s="36">
        <v>512.91666666666663</v>
      </c>
      <c r="G29" s="36">
        <v>508.7833333333333</v>
      </c>
      <c r="H29" s="36">
        <v>524.68333333333339</v>
      </c>
      <c r="I29" s="36">
        <v>528.81666666666683</v>
      </c>
      <c r="J29" s="36">
        <v>532.63333333333344</v>
      </c>
      <c r="K29" s="31">
        <v>525</v>
      </c>
      <c r="L29" s="31">
        <v>517.04999999999995</v>
      </c>
      <c r="M29" s="31">
        <v>14.29181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174.5</v>
      </c>
      <c r="D30" s="36">
        <v>174.51666666666665</v>
      </c>
      <c r="E30" s="36">
        <v>173.5333333333333</v>
      </c>
      <c r="F30" s="36">
        <v>172.56666666666666</v>
      </c>
      <c r="G30" s="36">
        <v>171.58333333333331</v>
      </c>
      <c r="H30" s="36">
        <v>175.48333333333329</v>
      </c>
      <c r="I30" s="36">
        <v>176.46666666666664</v>
      </c>
      <c r="J30" s="36">
        <v>177.43333333333328</v>
      </c>
      <c r="K30" s="31">
        <v>175.5</v>
      </c>
      <c r="L30" s="31">
        <v>173.55</v>
      </c>
      <c r="M30" s="31">
        <v>59.031950000000002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3016.55</v>
      </c>
      <c r="D31" s="36">
        <v>3002.8333333333335</v>
      </c>
      <c r="E31" s="36">
        <v>2981.166666666667</v>
      </c>
      <c r="F31" s="36">
        <v>2945.7833333333333</v>
      </c>
      <c r="G31" s="36">
        <v>2924.1166666666668</v>
      </c>
      <c r="H31" s="36">
        <v>3038.2166666666672</v>
      </c>
      <c r="I31" s="36">
        <v>3059.8833333333341</v>
      </c>
      <c r="J31" s="36">
        <v>3095.2666666666673</v>
      </c>
      <c r="K31" s="31">
        <v>3024.5</v>
      </c>
      <c r="L31" s="31">
        <v>2967.45</v>
      </c>
      <c r="M31" s="31">
        <v>10.6873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1955.25</v>
      </c>
      <c r="D32" s="36">
        <v>1955.2833333333335</v>
      </c>
      <c r="E32" s="36">
        <v>1944.5666666666671</v>
      </c>
      <c r="F32" s="36">
        <v>1933.8833333333334</v>
      </c>
      <c r="G32" s="36">
        <v>1923.166666666667</v>
      </c>
      <c r="H32" s="36">
        <v>1965.9666666666672</v>
      </c>
      <c r="I32" s="36">
        <v>1976.6833333333338</v>
      </c>
      <c r="J32" s="36">
        <v>1987.3666666666672</v>
      </c>
      <c r="K32" s="31">
        <v>1966</v>
      </c>
      <c r="L32" s="31">
        <v>1944.6</v>
      </c>
      <c r="M32" s="31">
        <v>3.9700099999999998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1007.45</v>
      </c>
      <c r="D33" s="36">
        <v>1015.7166666666667</v>
      </c>
      <c r="E33" s="36">
        <v>997.48333333333335</v>
      </c>
      <c r="F33" s="36">
        <v>987.51666666666665</v>
      </c>
      <c r="G33" s="36">
        <v>969.2833333333333</v>
      </c>
      <c r="H33" s="36">
        <v>1025.6833333333334</v>
      </c>
      <c r="I33" s="36">
        <v>1043.916666666667</v>
      </c>
      <c r="J33" s="36">
        <v>1053.8833333333334</v>
      </c>
      <c r="K33" s="31">
        <v>1033.95</v>
      </c>
      <c r="L33" s="31">
        <v>1005.75</v>
      </c>
      <c r="M33" s="31">
        <v>14.266830000000001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581.9</v>
      </c>
      <c r="D34" s="36">
        <v>585.78333333333342</v>
      </c>
      <c r="E34" s="36">
        <v>576.56666666666683</v>
      </c>
      <c r="F34" s="36">
        <v>571.23333333333346</v>
      </c>
      <c r="G34" s="36">
        <v>562.01666666666688</v>
      </c>
      <c r="H34" s="36">
        <v>591.11666666666679</v>
      </c>
      <c r="I34" s="36">
        <v>600.33333333333326</v>
      </c>
      <c r="J34" s="36">
        <v>605.66666666666674</v>
      </c>
      <c r="K34" s="31">
        <v>595</v>
      </c>
      <c r="L34" s="31">
        <v>580.45000000000005</v>
      </c>
      <c r="M34" s="31">
        <v>21.079540000000001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1017.2</v>
      </c>
      <c r="D35" s="36">
        <v>1012.5500000000001</v>
      </c>
      <c r="E35" s="36">
        <v>1001.1000000000001</v>
      </c>
      <c r="F35" s="36">
        <v>985.00000000000011</v>
      </c>
      <c r="G35" s="36">
        <v>973.55000000000018</v>
      </c>
      <c r="H35" s="36">
        <v>1028.6500000000001</v>
      </c>
      <c r="I35" s="36">
        <v>1040.1000000000001</v>
      </c>
      <c r="J35" s="36">
        <v>1056.2</v>
      </c>
      <c r="K35" s="31">
        <v>1024</v>
      </c>
      <c r="L35" s="31">
        <v>996.45</v>
      </c>
      <c r="M35" s="31">
        <v>37.295610000000003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337.05</v>
      </c>
      <c r="D36" s="36">
        <v>339.01666666666665</v>
      </c>
      <c r="E36" s="36">
        <v>334.0333333333333</v>
      </c>
      <c r="F36" s="36">
        <v>331.01666666666665</v>
      </c>
      <c r="G36" s="36">
        <v>326.0333333333333</v>
      </c>
      <c r="H36" s="36">
        <v>342.0333333333333</v>
      </c>
      <c r="I36" s="36">
        <v>347.01666666666665</v>
      </c>
      <c r="J36" s="36">
        <v>350.0333333333333</v>
      </c>
      <c r="K36" s="31">
        <v>344</v>
      </c>
      <c r="L36" s="31">
        <v>336</v>
      </c>
      <c r="M36" s="31">
        <v>8.6168999999999993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1072.2</v>
      </c>
      <c r="D37" s="36">
        <v>1079.6666666666667</v>
      </c>
      <c r="E37" s="36">
        <v>1061.7833333333335</v>
      </c>
      <c r="F37" s="36">
        <v>1051.3666666666668</v>
      </c>
      <c r="G37" s="36">
        <v>1033.4833333333336</v>
      </c>
      <c r="H37" s="36">
        <v>1090.0833333333335</v>
      </c>
      <c r="I37" s="36">
        <v>1107.9666666666667</v>
      </c>
      <c r="J37" s="36">
        <v>1118.3833333333334</v>
      </c>
      <c r="K37" s="31">
        <v>1097.55</v>
      </c>
      <c r="L37" s="31">
        <v>1069.25</v>
      </c>
      <c r="M37" s="31">
        <v>117.80822999999999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8123.05</v>
      </c>
      <c r="D38" s="36">
        <v>8108.4000000000005</v>
      </c>
      <c r="E38" s="36">
        <v>8059.9500000000007</v>
      </c>
      <c r="F38" s="36">
        <v>7996.85</v>
      </c>
      <c r="G38" s="36">
        <v>7948.4000000000005</v>
      </c>
      <c r="H38" s="36">
        <v>8171.5000000000009</v>
      </c>
      <c r="I38" s="36">
        <v>8219.9500000000007</v>
      </c>
      <c r="J38" s="36">
        <v>8283.0500000000011</v>
      </c>
      <c r="K38" s="31">
        <v>8156.85</v>
      </c>
      <c r="L38" s="31">
        <v>8045.3</v>
      </c>
      <c r="M38" s="31">
        <v>3.9452500000000001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1569.4</v>
      </c>
      <c r="D39" s="36">
        <v>1574.6499999999999</v>
      </c>
      <c r="E39" s="36">
        <v>1559.2999999999997</v>
      </c>
      <c r="F39" s="36">
        <v>1549.1999999999998</v>
      </c>
      <c r="G39" s="36">
        <v>1533.8499999999997</v>
      </c>
      <c r="H39" s="36">
        <v>1584.7499999999998</v>
      </c>
      <c r="I39" s="36">
        <v>1600.0999999999997</v>
      </c>
      <c r="J39" s="36">
        <v>1610.1999999999998</v>
      </c>
      <c r="K39" s="31">
        <v>1590</v>
      </c>
      <c r="L39" s="31">
        <v>1564.55</v>
      </c>
      <c r="M39" s="31">
        <v>8.0358800000000006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8769.1</v>
      </c>
      <c r="D40" s="36">
        <v>8758.3166666666657</v>
      </c>
      <c r="E40" s="36">
        <v>8691.6333333333314</v>
      </c>
      <c r="F40" s="36">
        <v>8614.1666666666661</v>
      </c>
      <c r="G40" s="36">
        <v>8547.4833333333318</v>
      </c>
      <c r="H40" s="36">
        <v>8835.783333333331</v>
      </c>
      <c r="I40" s="36">
        <v>8902.4666666666653</v>
      </c>
      <c r="J40" s="36">
        <v>8979.9333333333307</v>
      </c>
      <c r="K40" s="31">
        <v>8825</v>
      </c>
      <c r="L40" s="31">
        <v>8680.85</v>
      </c>
      <c r="M40" s="31">
        <v>0.17982000000000001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6619.4</v>
      </c>
      <c r="D41" s="36">
        <v>6627.4833333333327</v>
      </c>
      <c r="E41" s="36">
        <v>6577.5666666666657</v>
      </c>
      <c r="F41" s="36">
        <v>6535.7333333333327</v>
      </c>
      <c r="G41" s="36">
        <v>6485.8166666666657</v>
      </c>
      <c r="H41" s="36">
        <v>6669.3166666666657</v>
      </c>
      <c r="I41" s="36">
        <v>6719.2333333333318</v>
      </c>
      <c r="J41" s="36">
        <v>6761.0666666666657</v>
      </c>
      <c r="K41" s="31">
        <v>6677.4</v>
      </c>
      <c r="L41" s="31">
        <v>6585.65</v>
      </c>
      <c r="M41" s="31">
        <v>8.8085900000000006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2334.85</v>
      </c>
      <c r="D42" s="36">
        <v>2346.1666666666665</v>
      </c>
      <c r="E42" s="36">
        <v>2318.6833333333329</v>
      </c>
      <c r="F42" s="36">
        <v>2302.5166666666664</v>
      </c>
      <c r="G42" s="36">
        <v>2275.0333333333328</v>
      </c>
      <c r="H42" s="36">
        <v>2362.333333333333</v>
      </c>
      <c r="I42" s="36">
        <v>2389.8166666666666</v>
      </c>
      <c r="J42" s="36">
        <v>2405.9833333333331</v>
      </c>
      <c r="K42" s="31">
        <v>2373.65</v>
      </c>
      <c r="L42" s="31">
        <v>2330</v>
      </c>
      <c r="M42" s="31">
        <v>1.2764899999999999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197.35</v>
      </c>
      <c r="D43" s="36">
        <v>197.91666666666666</v>
      </c>
      <c r="E43" s="36">
        <v>196.08333333333331</v>
      </c>
      <c r="F43" s="36">
        <v>194.81666666666666</v>
      </c>
      <c r="G43" s="36">
        <v>192.98333333333332</v>
      </c>
      <c r="H43" s="36">
        <v>199.18333333333331</v>
      </c>
      <c r="I43" s="36">
        <v>201.01666666666662</v>
      </c>
      <c r="J43" s="36">
        <v>202.2833333333333</v>
      </c>
      <c r="K43" s="31">
        <v>199.75</v>
      </c>
      <c r="L43" s="31">
        <v>196.65</v>
      </c>
      <c r="M43" s="31">
        <v>97.025360000000006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275.7</v>
      </c>
      <c r="D44" s="36">
        <v>273.91666666666669</v>
      </c>
      <c r="E44" s="36">
        <v>270.83333333333337</v>
      </c>
      <c r="F44" s="36">
        <v>265.9666666666667</v>
      </c>
      <c r="G44" s="36">
        <v>262.88333333333338</v>
      </c>
      <c r="H44" s="36">
        <v>278.78333333333336</v>
      </c>
      <c r="I44" s="36">
        <v>281.86666666666673</v>
      </c>
      <c r="J44" s="36">
        <v>286.73333333333335</v>
      </c>
      <c r="K44" s="31">
        <v>277</v>
      </c>
      <c r="L44" s="31">
        <v>269.05</v>
      </c>
      <c r="M44" s="31">
        <v>322.54489000000001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142.94999999999999</v>
      </c>
      <c r="D45" s="36">
        <v>140.98333333333332</v>
      </c>
      <c r="E45" s="36">
        <v>138.51666666666665</v>
      </c>
      <c r="F45" s="36">
        <v>134.08333333333334</v>
      </c>
      <c r="G45" s="36">
        <v>131.61666666666667</v>
      </c>
      <c r="H45" s="36">
        <v>145.41666666666663</v>
      </c>
      <c r="I45" s="36">
        <v>147.88333333333327</v>
      </c>
      <c r="J45" s="36">
        <v>152.31666666666661</v>
      </c>
      <c r="K45" s="31">
        <v>143.44999999999999</v>
      </c>
      <c r="L45" s="31">
        <v>136.55000000000001</v>
      </c>
      <c r="M45" s="31">
        <v>259.72973999999999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1410.2</v>
      </c>
      <c r="D46" s="36">
        <v>1413.55</v>
      </c>
      <c r="E46" s="36">
        <v>1403.1</v>
      </c>
      <c r="F46" s="36">
        <v>1396</v>
      </c>
      <c r="G46" s="36">
        <v>1385.55</v>
      </c>
      <c r="H46" s="36">
        <v>1420.6499999999999</v>
      </c>
      <c r="I46" s="36">
        <v>1431.1000000000001</v>
      </c>
      <c r="J46" s="36">
        <v>1438.1999999999998</v>
      </c>
      <c r="K46" s="31">
        <v>1424</v>
      </c>
      <c r="L46" s="31">
        <v>1406.45</v>
      </c>
      <c r="M46" s="31">
        <v>1.51684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185.95</v>
      </c>
      <c r="D47" s="36">
        <v>184.95000000000002</v>
      </c>
      <c r="E47" s="36">
        <v>183.60000000000002</v>
      </c>
      <c r="F47" s="36">
        <v>181.25</v>
      </c>
      <c r="G47" s="36">
        <v>179.9</v>
      </c>
      <c r="H47" s="36">
        <v>187.30000000000004</v>
      </c>
      <c r="I47" s="36">
        <v>188.65</v>
      </c>
      <c r="J47" s="36">
        <v>191.00000000000006</v>
      </c>
      <c r="K47" s="31">
        <v>186.3</v>
      </c>
      <c r="L47" s="31">
        <v>182.6</v>
      </c>
      <c r="M47" s="31">
        <v>173.35763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553.4</v>
      </c>
      <c r="D48" s="36">
        <v>556.1</v>
      </c>
      <c r="E48" s="36">
        <v>549.30000000000007</v>
      </c>
      <c r="F48" s="36">
        <v>545.20000000000005</v>
      </c>
      <c r="G48" s="36">
        <v>538.40000000000009</v>
      </c>
      <c r="H48" s="36">
        <v>560.20000000000005</v>
      </c>
      <c r="I48" s="36">
        <v>567</v>
      </c>
      <c r="J48" s="36">
        <v>571.1</v>
      </c>
      <c r="K48" s="31">
        <v>562.9</v>
      </c>
      <c r="L48" s="31">
        <v>552</v>
      </c>
      <c r="M48" s="31">
        <v>4.8838200000000001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1110.45</v>
      </c>
      <c r="D49" s="36">
        <v>1106.7166666666669</v>
      </c>
      <c r="E49" s="36">
        <v>1098.0333333333338</v>
      </c>
      <c r="F49" s="36">
        <v>1085.6166666666668</v>
      </c>
      <c r="G49" s="36">
        <v>1076.9333333333336</v>
      </c>
      <c r="H49" s="36">
        <v>1119.1333333333339</v>
      </c>
      <c r="I49" s="36">
        <v>1127.8166666666668</v>
      </c>
      <c r="J49" s="36">
        <v>1140.233333333334</v>
      </c>
      <c r="K49" s="31">
        <v>1115.4000000000001</v>
      </c>
      <c r="L49" s="31">
        <v>1094.3</v>
      </c>
      <c r="M49" s="31">
        <v>8.5600400000000008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1120.7</v>
      </c>
      <c r="D50" s="36">
        <v>1120.5166666666667</v>
      </c>
      <c r="E50" s="36">
        <v>1109.5833333333333</v>
      </c>
      <c r="F50" s="36">
        <v>1098.4666666666667</v>
      </c>
      <c r="G50" s="36">
        <v>1087.5333333333333</v>
      </c>
      <c r="H50" s="36">
        <v>1131.6333333333332</v>
      </c>
      <c r="I50" s="36">
        <v>1142.5666666666666</v>
      </c>
      <c r="J50" s="36">
        <v>1153.6833333333332</v>
      </c>
      <c r="K50" s="31">
        <v>1131.45</v>
      </c>
      <c r="L50" s="31">
        <v>1109.4000000000001</v>
      </c>
      <c r="M50" s="31">
        <v>50.567120000000003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227.55</v>
      </c>
      <c r="D51" s="36">
        <v>228.5</v>
      </c>
      <c r="E51" s="36">
        <v>223.85</v>
      </c>
      <c r="F51" s="36">
        <v>220.15</v>
      </c>
      <c r="G51" s="36">
        <v>215.5</v>
      </c>
      <c r="H51" s="36">
        <v>232.2</v>
      </c>
      <c r="I51" s="36">
        <v>236.84999999999997</v>
      </c>
      <c r="J51" s="36">
        <v>240.54999999999998</v>
      </c>
      <c r="K51" s="31">
        <v>233.15</v>
      </c>
      <c r="L51" s="31">
        <v>224.8</v>
      </c>
      <c r="M51" s="31">
        <v>307.65077000000002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274.3</v>
      </c>
      <c r="D52" s="36">
        <v>274.93333333333334</v>
      </c>
      <c r="E52" s="36">
        <v>271.86666666666667</v>
      </c>
      <c r="F52" s="36">
        <v>269.43333333333334</v>
      </c>
      <c r="G52" s="36">
        <v>266.36666666666667</v>
      </c>
      <c r="H52" s="36">
        <v>277.36666666666667</v>
      </c>
      <c r="I52" s="36">
        <v>280.43333333333339</v>
      </c>
      <c r="J52" s="36">
        <v>282.86666666666667</v>
      </c>
      <c r="K52" s="31">
        <v>278</v>
      </c>
      <c r="L52" s="31">
        <v>272.5</v>
      </c>
      <c r="M52" s="31">
        <v>42.57799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27955.1</v>
      </c>
      <c r="D53" s="36">
        <v>27901.8</v>
      </c>
      <c r="E53" s="36">
        <v>27403.599999999999</v>
      </c>
      <c r="F53" s="36">
        <v>26852.1</v>
      </c>
      <c r="G53" s="36">
        <v>26353.899999999998</v>
      </c>
      <c r="H53" s="36">
        <v>28453.3</v>
      </c>
      <c r="I53" s="36">
        <v>28951.500000000004</v>
      </c>
      <c r="J53" s="36">
        <v>29503</v>
      </c>
      <c r="K53" s="31">
        <v>28400</v>
      </c>
      <c r="L53" s="31">
        <v>27350.3</v>
      </c>
      <c r="M53" s="31">
        <v>0.89837999999999996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652.75</v>
      </c>
      <c r="D54" s="36">
        <v>644.26666666666677</v>
      </c>
      <c r="E54" s="36">
        <v>631.58333333333348</v>
      </c>
      <c r="F54" s="36">
        <v>610.41666666666674</v>
      </c>
      <c r="G54" s="36">
        <v>597.73333333333346</v>
      </c>
      <c r="H54" s="36">
        <v>665.43333333333351</v>
      </c>
      <c r="I54" s="36">
        <v>678.11666666666667</v>
      </c>
      <c r="J54" s="36">
        <v>699.28333333333353</v>
      </c>
      <c r="K54" s="31">
        <v>656.95</v>
      </c>
      <c r="L54" s="31">
        <v>623.1</v>
      </c>
      <c r="M54" s="31">
        <v>256.22509000000002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4950.55</v>
      </c>
      <c r="D55" s="36">
        <v>4975.5833333333339</v>
      </c>
      <c r="E55" s="36">
        <v>4907.8166666666675</v>
      </c>
      <c r="F55" s="36">
        <v>4865.0833333333339</v>
      </c>
      <c r="G55" s="36">
        <v>4797.3166666666675</v>
      </c>
      <c r="H55" s="36">
        <v>5018.3166666666675</v>
      </c>
      <c r="I55" s="36">
        <v>5086.0833333333339</v>
      </c>
      <c r="J55" s="36">
        <v>5128.8166666666675</v>
      </c>
      <c r="K55" s="31">
        <v>5043.3500000000004</v>
      </c>
      <c r="L55" s="31">
        <v>4932.8500000000004</v>
      </c>
      <c r="M55" s="31">
        <v>1.89625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587.04999999999995</v>
      </c>
      <c r="D56" s="36">
        <v>583.11666666666667</v>
      </c>
      <c r="E56" s="36">
        <v>571.5333333333333</v>
      </c>
      <c r="F56" s="36">
        <v>556.01666666666665</v>
      </c>
      <c r="G56" s="36">
        <v>544.43333333333328</v>
      </c>
      <c r="H56" s="36">
        <v>598.63333333333333</v>
      </c>
      <c r="I56" s="36">
        <v>610.21666666666658</v>
      </c>
      <c r="J56" s="36">
        <v>625.73333333333335</v>
      </c>
      <c r="K56" s="31">
        <v>594.70000000000005</v>
      </c>
      <c r="L56" s="31">
        <v>567.6</v>
      </c>
      <c r="M56" s="31">
        <v>160.40566999999999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438.6</v>
      </c>
      <c r="D57" s="36">
        <v>435.7166666666667</v>
      </c>
      <c r="E57" s="36">
        <v>431.43333333333339</v>
      </c>
      <c r="F57" s="36">
        <v>424.26666666666671</v>
      </c>
      <c r="G57" s="36">
        <v>419.98333333333341</v>
      </c>
      <c r="H57" s="36">
        <v>442.88333333333338</v>
      </c>
      <c r="I57" s="36">
        <v>447.16666666666669</v>
      </c>
      <c r="J57" s="36">
        <v>454.33333333333337</v>
      </c>
      <c r="K57" s="31">
        <v>440</v>
      </c>
      <c r="L57" s="31">
        <v>428.55</v>
      </c>
      <c r="M57" s="31">
        <v>14.578569999999999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1124.5</v>
      </c>
      <c r="D58" s="36">
        <v>1132.25</v>
      </c>
      <c r="E58" s="36">
        <v>1112.8</v>
      </c>
      <c r="F58" s="36">
        <v>1101.0999999999999</v>
      </c>
      <c r="G58" s="36">
        <v>1081.6499999999999</v>
      </c>
      <c r="H58" s="36">
        <v>1143.95</v>
      </c>
      <c r="I58" s="36">
        <v>1163.3999999999999</v>
      </c>
      <c r="J58" s="36">
        <v>1175.1000000000001</v>
      </c>
      <c r="K58" s="31">
        <v>1151.7</v>
      </c>
      <c r="L58" s="31">
        <v>1120.55</v>
      </c>
      <c r="M58" s="31">
        <v>18.156479999999998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1422.35</v>
      </c>
      <c r="D59" s="36">
        <v>1424.1000000000001</v>
      </c>
      <c r="E59" s="36">
        <v>1410.2500000000002</v>
      </c>
      <c r="F59" s="36">
        <v>1398.15</v>
      </c>
      <c r="G59" s="36">
        <v>1384.3000000000002</v>
      </c>
      <c r="H59" s="36">
        <v>1436.2000000000003</v>
      </c>
      <c r="I59" s="36">
        <v>1450.0500000000002</v>
      </c>
      <c r="J59" s="36">
        <v>1462.1500000000003</v>
      </c>
      <c r="K59" s="31">
        <v>1437.95</v>
      </c>
      <c r="L59" s="31">
        <v>1412</v>
      </c>
      <c r="M59" s="31">
        <v>14.021610000000001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476.85</v>
      </c>
      <c r="D60" s="36">
        <v>475.2166666666667</v>
      </c>
      <c r="E60" s="36">
        <v>469.18333333333339</v>
      </c>
      <c r="F60" s="36">
        <v>461.51666666666671</v>
      </c>
      <c r="G60" s="36">
        <v>455.48333333333341</v>
      </c>
      <c r="H60" s="36">
        <v>482.88333333333338</v>
      </c>
      <c r="I60" s="36">
        <v>488.91666666666669</v>
      </c>
      <c r="J60" s="36">
        <v>496.58333333333337</v>
      </c>
      <c r="K60" s="31">
        <v>481.25</v>
      </c>
      <c r="L60" s="31">
        <v>467.55</v>
      </c>
      <c r="M60" s="31">
        <v>185.01875000000001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6644.8</v>
      </c>
      <c r="D61" s="36">
        <v>6606.6333333333341</v>
      </c>
      <c r="E61" s="36">
        <v>6549.2666666666682</v>
      </c>
      <c r="F61" s="36">
        <v>6453.7333333333345</v>
      </c>
      <c r="G61" s="36">
        <v>6396.3666666666686</v>
      </c>
      <c r="H61" s="36">
        <v>6702.1666666666679</v>
      </c>
      <c r="I61" s="36">
        <v>6759.5333333333347</v>
      </c>
      <c r="J61" s="36">
        <v>6855.0666666666675</v>
      </c>
      <c r="K61" s="31">
        <v>6664</v>
      </c>
      <c r="L61" s="31">
        <v>6511.1</v>
      </c>
      <c r="M61" s="31">
        <v>1.71082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2589.9499999999998</v>
      </c>
      <c r="D62" s="36">
        <v>2595.5499999999997</v>
      </c>
      <c r="E62" s="36">
        <v>2569.3999999999996</v>
      </c>
      <c r="F62" s="36">
        <v>2548.85</v>
      </c>
      <c r="G62" s="36">
        <v>2522.6999999999998</v>
      </c>
      <c r="H62" s="36">
        <v>2616.0999999999995</v>
      </c>
      <c r="I62" s="36">
        <v>2642.25</v>
      </c>
      <c r="J62" s="36">
        <v>2662.7999999999993</v>
      </c>
      <c r="K62" s="31">
        <v>2621.7</v>
      </c>
      <c r="L62" s="31">
        <v>2575</v>
      </c>
      <c r="M62" s="31">
        <v>2.73088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955.15</v>
      </c>
      <c r="D63" s="36">
        <v>950.26666666666677</v>
      </c>
      <c r="E63" s="36">
        <v>938.88333333333355</v>
      </c>
      <c r="F63" s="36">
        <v>922.61666666666679</v>
      </c>
      <c r="G63" s="36">
        <v>911.23333333333358</v>
      </c>
      <c r="H63" s="36">
        <v>966.53333333333353</v>
      </c>
      <c r="I63" s="36">
        <v>977.91666666666674</v>
      </c>
      <c r="J63" s="36">
        <v>994.18333333333351</v>
      </c>
      <c r="K63" s="31">
        <v>961.65</v>
      </c>
      <c r="L63" s="31">
        <v>934</v>
      </c>
      <c r="M63" s="31">
        <v>17.13175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1104.6500000000001</v>
      </c>
      <c r="D64" s="36">
        <v>1102.8833333333334</v>
      </c>
      <c r="E64" s="36">
        <v>1094.7666666666669</v>
      </c>
      <c r="F64" s="36">
        <v>1084.8833333333334</v>
      </c>
      <c r="G64" s="36">
        <v>1076.7666666666669</v>
      </c>
      <c r="H64" s="36">
        <v>1112.7666666666669</v>
      </c>
      <c r="I64" s="36">
        <v>1120.8833333333332</v>
      </c>
      <c r="J64" s="36">
        <v>1130.7666666666669</v>
      </c>
      <c r="K64" s="31">
        <v>1111</v>
      </c>
      <c r="L64" s="31">
        <v>1093</v>
      </c>
      <c r="M64" s="31">
        <v>1.39567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283.2</v>
      </c>
      <c r="D65" s="36">
        <v>283.95</v>
      </c>
      <c r="E65" s="36">
        <v>276.34999999999997</v>
      </c>
      <c r="F65" s="36">
        <v>269.5</v>
      </c>
      <c r="G65" s="36">
        <v>261.89999999999998</v>
      </c>
      <c r="H65" s="36">
        <v>290.79999999999995</v>
      </c>
      <c r="I65" s="36">
        <v>298.39999999999998</v>
      </c>
      <c r="J65" s="36">
        <v>305.24999999999994</v>
      </c>
      <c r="K65" s="31">
        <v>291.55</v>
      </c>
      <c r="L65" s="31">
        <v>277.10000000000002</v>
      </c>
      <c r="M65" s="31">
        <v>27.875889999999998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2633.35</v>
      </c>
      <c r="D66" s="36">
        <v>2616.4833333333336</v>
      </c>
      <c r="E66" s="36">
        <v>2586.2166666666672</v>
      </c>
      <c r="F66" s="36">
        <v>2539.0833333333335</v>
      </c>
      <c r="G66" s="36">
        <v>2508.8166666666671</v>
      </c>
      <c r="H66" s="36">
        <v>2663.6166666666672</v>
      </c>
      <c r="I66" s="36">
        <v>2693.8833333333337</v>
      </c>
      <c r="J66" s="36">
        <v>2741.0166666666673</v>
      </c>
      <c r="K66" s="31">
        <v>2646.75</v>
      </c>
      <c r="L66" s="31">
        <v>2569.35</v>
      </c>
      <c r="M66" s="31">
        <v>4.0274700000000001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544.20000000000005</v>
      </c>
      <c r="D67" s="36">
        <v>544.15000000000009</v>
      </c>
      <c r="E67" s="36">
        <v>540.95000000000016</v>
      </c>
      <c r="F67" s="36">
        <v>537.70000000000005</v>
      </c>
      <c r="G67" s="36">
        <v>534.50000000000011</v>
      </c>
      <c r="H67" s="36">
        <v>547.4000000000002</v>
      </c>
      <c r="I67" s="36">
        <v>550.6</v>
      </c>
      <c r="J67" s="36">
        <v>553.85000000000025</v>
      </c>
      <c r="K67" s="31">
        <v>547.35</v>
      </c>
      <c r="L67" s="31">
        <v>540.9</v>
      </c>
      <c r="M67" s="31">
        <v>10.06711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2046.35</v>
      </c>
      <c r="D68" s="36">
        <v>2049.833333333333</v>
      </c>
      <c r="E68" s="36">
        <v>2031.7166666666662</v>
      </c>
      <c r="F68" s="36">
        <v>2017.0833333333333</v>
      </c>
      <c r="G68" s="36">
        <v>1998.9666666666665</v>
      </c>
      <c r="H68" s="36">
        <v>2064.4666666666662</v>
      </c>
      <c r="I68" s="36">
        <v>2082.583333333333</v>
      </c>
      <c r="J68" s="36">
        <v>2097.2166666666658</v>
      </c>
      <c r="K68" s="31">
        <v>2067.9499999999998</v>
      </c>
      <c r="L68" s="31">
        <v>2035.2</v>
      </c>
      <c r="M68" s="31">
        <v>2.7196099999999999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2282.6999999999998</v>
      </c>
      <c r="D69" s="36">
        <v>2293.2333333333331</v>
      </c>
      <c r="E69" s="36">
        <v>2252.4666666666662</v>
      </c>
      <c r="F69" s="36">
        <v>2222.2333333333331</v>
      </c>
      <c r="G69" s="36">
        <v>2181.4666666666662</v>
      </c>
      <c r="H69" s="36">
        <v>2323.4666666666662</v>
      </c>
      <c r="I69" s="36">
        <v>2364.2333333333336</v>
      </c>
      <c r="J69" s="36">
        <v>2394.4666666666662</v>
      </c>
      <c r="K69" s="31">
        <v>2334</v>
      </c>
      <c r="L69" s="31">
        <v>2263</v>
      </c>
      <c r="M69" s="31">
        <v>4.2065900000000003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461.95</v>
      </c>
      <c r="D70" s="36">
        <v>457.09999999999997</v>
      </c>
      <c r="E70" s="36">
        <v>449.39999999999992</v>
      </c>
      <c r="F70" s="36">
        <v>436.84999999999997</v>
      </c>
      <c r="G70" s="36">
        <v>429.14999999999992</v>
      </c>
      <c r="H70" s="36">
        <v>469.64999999999992</v>
      </c>
      <c r="I70" s="36">
        <v>477.34999999999997</v>
      </c>
      <c r="J70" s="36">
        <v>489.89999999999992</v>
      </c>
      <c r="K70" s="31">
        <v>464.8</v>
      </c>
      <c r="L70" s="31">
        <v>444.55</v>
      </c>
      <c r="M70" s="31">
        <v>30.098870000000002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150.4</v>
      </c>
      <c r="D71" s="36">
        <v>151.98333333333332</v>
      </c>
      <c r="E71" s="36">
        <v>148.46666666666664</v>
      </c>
      <c r="F71" s="36">
        <v>146.53333333333333</v>
      </c>
      <c r="G71" s="36">
        <v>143.01666666666665</v>
      </c>
      <c r="H71" s="36">
        <v>153.91666666666663</v>
      </c>
      <c r="I71" s="36">
        <v>157.43333333333334</v>
      </c>
      <c r="J71" s="36">
        <v>159.36666666666662</v>
      </c>
      <c r="K71" s="31">
        <v>155.5</v>
      </c>
      <c r="L71" s="31">
        <v>150.05000000000001</v>
      </c>
      <c r="M71" s="31">
        <v>19.41264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3708.85</v>
      </c>
      <c r="D72" s="36">
        <v>3716.8000000000006</v>
      </c>
      <c r="E72" s="36">
        <v>3688.6000000000013</v>
      </c>
      <c r="F72" s="36">
        <v>3668.3500000000008</v>
      </c>
      <c r="G72" s="36">
        <v>3640.1500000000015</v>
      </c>
      <c r="H72" s="36">
        <v>3737.0500000000011</v>
      </c>
      <c r="I72" s="36">
        <v>3765.2500000000009</v>
      </c>
      <c r="J72" s="36">
        <v>3785.5000000000009</v>
      </c>
      <c r="K72" s="31">
        <v>3745</v>
      </c>
      <c r="L72" s="31">
        <v>3696.55</v>
      </c>
      <c r="M72" s="31">
        <v>2.88401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6360.05</v>
      </c>
      <c r="D73" s="36">
        <v>6388.0166666666664</v>
      </c>
      <c r="E73" s="36">
        <v>6304.0333333333328</v>
      </c>
      <c r="F73" s="36">
        <v>6248.0166666666664</v>
      </c>
      <c r="G73" s="36">
        <v>6164.0333333333328</v>
      </c>
      <c r="H73" s="36">
        <v>6444.0333333333328</v>
      </c>
      <c r="I73" s="36">
        <v>6528.0166666666664</v>
      </c>
      <c r="J73" s="36">
        <v>6584.0333333333328</v>
      </c>
      <c r="K73" s="31">
        <v>6472</v>
      </c>
      <c r="L73" s="31">
        <v>6332</v>
      </c>
      <c r="M73" s="31">
        <v>2.41622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851.4</v>
      </c>
      <c r="D74" s="36">
        <v>850.61666666666667</v>
      </c>
      <c r="E74" s="36">
        <v>843.2833333333333</v>
      </c>
      <c r="F74" s="36">
        <v>835.16666666666663</v>
      </c>
      <c r="G74" s="36">
        <v>827.83333333333326</v>
      </c>
      <c r="H74" s="36">
        <v>858.73333333333335</v>
      </c>
      <c r="I74" s="36">
        <v>866.06666666666661</v>
      </c>
      <c r="J74" s="36">
        <v>874.18333333333339</v>
      </c>
      <c r="K74" s="31">
        <v>857.95</v>
      </c>
      <c r="L74" s="31">
        <v>842.5</v>
      </c>
      <c r="M74" s="31">
        <v>35.054760000000002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3678.6</v>
      </c>
      <c r="D75" s="36">
        <v>3693.2999999999997</v>
      </c>
      <c r="E75" s="36">
        <v>3656.6499999999996</v>
      </c>
      <c r="F75" s="36">
        <v>3634.7</v>
      </c>
      <c r="G75" s="36">
        <v>3598.0499999999997</v>
      </c>
      <c r="H75" s="36">
        <v>3715.2499999999995</v>
      </c>
      <c r="I75" s="36">
        <v>3751.9</v>
      </c>
      <c r="J75" s="36">
        <v>3773.8499999999995</v>
      </c>
      <c r="K75" s="31">
        <v>3729.95</v>
      </c>
      <c r="L75" s="31">
        <v>3671.35</v>
      </c>
      <c r="M75" s="31">
        <v>5.0742000000000003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6252.65</v>
      </c>
      <c r="D76" s="36">
        <v>6252.583333333333</v>
      </c>
      <c r="E76" s="36">
        <v>6206.1666666666661</v>
      </c>
      <c r="F76" s="36">
        <v>6159.6833333333334</v>
      </c>
      <c r="G76" s="36">
        <v>6113.2666666666664</v>
      </c>
      <c r="H76" s="36">
        <v>6299.0666666666657</v>
      </c>
      <c r="I76" s="36">
        <v>6345.4833333333318</v>
      </c>
      <c r="J76" s="36">
        <v>6391.9666666666653</v>
      </c>
      <c r="K76" s="31">
        <v>6299</v>
      </c>
      <c r="L76" s="31">
        <v>6206.1</v>
      </c>
      <c r="M76" s="31">
        <v>2.9381900000000001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3916.55</v>
      </c>
      <c r="D77" s="36">
        <v>3907.0833333333335</v>
      </c>
      <c r="E77" s="36">
        <v>3885.666666666667</v>
      </c>
      <c r="F77" s="36">
        <v>3854.7833333333333</v>
      </c>
      <c r="G77" s="36">
        <v>3833.3666666666668</v>
      </c>
      <c r="H77" s="36">
        <v>3937.9666666666672</v>
      </c>
      <c r="I77" s="36">
        <v>3959.3833333333341</v>
      </c>
      <c r="J77" s="36">
        <v>3990.2666666666673</v>
      </c>
      <c r="K77" s="31">
        <v>3928.5</v>
      </c>
      <c r="L77" s="31">
        <v>3876.2</v>
      </c>
      <c r="M77" s="31">
        <v>4.0563200000000004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2904.6</v>
      </c>
      <c r="D78" s="36">
        <v>2884.0333333333333</v>
      </c>
      <c r="E78" s="36">
        <v>2838.5666666666666</v>
      </c>
      <c r="F78" s="36">
        <v>2772.5333333333333</v>
      </c>
      <c r="G78" s="36">
        <v>2727.0666666666666</v>
      </c>
      <c r="H78" s="36">
        <v>2950.0666666666666</v>
      </c>
      <c r="I78" s="36">
        <v>2995.5333333333328</v>
      </c>
      <c r="J78" s="36">
        <v>3061.5666666666666</v>
      </c>
      <c r="K78" s="31">
        <v>2929.5</v>
      </c>
      <c r="L78" s="31">
        <v>2818</v>
      </c>
      <c r="M78" s="31">
        <v>4.8176899999999998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156.6</v>
      </c>
      <c r="D79" s="36">
        <v>154.39999999999998</v>
      </c>
      <c r="E79" s="36">
        <v>151.59999999999997</v>
      </c>
      <c r="F79" s="36">
        <v>146.6</v>
      </c>
      <c r="G79" s="36">
        <v>143.79999999999998</v>
      </c>
      <c r="H79" s="36">
        <v>159.39999999999995</v>
      </c>
      <c r="I79" s="36">
        <v>162.19999999999996</v>
      </c>
      <c r="J79" s="36">
        <v>167.19999999999993</v>
      </c>
      <c r="K79" s="31">
        <v>157.19999999999999</v>
      </c>
      <c r="L79" s="31">
        <v>149.4</v>
      </c>
      <c r="M79" s="31">
        <v>298.44812000000002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3517.5</v>
      </c>
      <c r="D80" s="36">
        <v>3488.4833333333336</v>
      </c>
      <c r="E80" s="36">
        <v>3431.0166666666673</v>
      </c>
      <c r="F80" s="36">
        <v>3344.5333333333338</v>
      </c>
      <c r="G80" s="36">
        <v>3287.0666666666675</v>
      </c>
      <c r="H80" s="36">
        <v>3574.9666666666672</v>
      </c>
      <c r="I80" s="36">
        <v>3632.4333333333334</v>
      </c>
      <c r="J80" s="36">
        <v>3718.916666666667</v>
      </c>
      <c r="K80" s="31">
        <v>3545.95</v>
      </c>
      <c r="L80" s="31">
        <v>3402</v>
      </c>
      <c r="M80" s="31">
        <v>0.92759000000000003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433</v>
      </c>
      <c r="D81" s="36">
        <v>431.35000000000008</v>
      </c>
      <c r="E81" s="36">
        <v>428.50000000000017</v>
      </c>
      <c r="F81" s="36">
        <v>424.00000000000011</v>
      </c>
      <c r="G81" s="36">
        <v>421.1500000000002</v>
      </c>
      <c r="H81" s="36">
        <v>435.85000000000014</v>
      </c>
      <c r="I81" s="36">
        <v>438.70000000000005</v>
      </c>
      <c r="J81" s="36">
        <v>443.2000000000001</v>
      </c>
      <c r="K81" s="31">
        <v>434.2</v>
      </c>
      <c r="L81" s="31">
        <v>426.85</v>
      </c>
      <c r="M81" s="31">
        <v>6.3061199999999999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184.25</v>
      </c>
      <c r="D82" s="36">
        <v>182.13333333333333</v>
      </c>
      <c r="E82" s="36">
        <v>177.76666666666665</v>
      </c>
      <c r="F82" s="36">
        <v>171.28333333333333</v>
      </c>
      <c r="G82" s="36">
        <v>166.91666666666666</v>
      </c>
      <c r="H82" s="36">
        <v>188.61666666666665</v>
      </c>
      <c r="I82" s="36">
        <v>192.98333333333332</v>
      </c>
      <c r="J82" s="36">
        <v>199.46666666666664</v>
      </c>
      <c r="K82" s="31">
        <v>186.5</v>
      </c>
      <c r="L82" s="31">
        <v>175.65</v>
      </c>
      <c r="M82" s="31">
        <v>436.88826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1897.1</v>
      </c>
      <c r="D83" s="36">
        <v>1931.0333333333335</v>
      </c>
      <c r="E83" s="36">
        <v>1831.0666666666671</v>
      </c>
      <c r="F83" s="36">
        <v>1765.0333333333335</v>
      </c>
      <c r="G83" s="36">
        <v>1665.0666666666671</v>
      </c>
      <c r="H83" s="36">
        <v>1997.0666666666671</v>
      </c>
      <c r="I83" s="36">
        <v>2097.0333333333338</v>
      </c>
      <c r="J83" s="36">
        <v>2163.0666666666671</v>
      </c>
      <c r="K83" s="31">
        <v>2031</v>
      </c>
      <c r="L83" s="31">
        <v>1865</v>
      </c>
      <c r="M83" s="31">
        <v>12.33168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1231.8</v>
      </c>
      <c r="D84" s="36">
        <v>1223.2</v>
      </c>
      <c r="E84" s="36">
        <v>1211.45</v>
      </c>
      <c r="F84" s="36">
        <v>1191.0999999999999</v>
      </c>
      <c r="G84" s="36">
        <v>1179.3499999999999</v>
      </c>
      <c r="H84" s="36">
        <v>1243.5500000000002</v>
      </c>
      <c r="I84" s="36">
        <v>1255.3000000000002</v>
      </c>
      <c r="J84" s="36">
        <v>1275.6500000000003</v>
      </c>
      <c r="K84" s="31">
        <v>1234.95</v>
      </c>
      <c r="L84" s="31">
        <v>1202.8499999999999</v>
      </c>
      <c r="M84" s="31">
        <v>9.9635099999999994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2283.6</v>
      </c>
      <c r="D85" s="36">
        <v>2306.0333333333333</v>
      </c>
      <c r="E85" s="36">
        <v>2255.3666666666668</v>
      </c>
      <c r="F85" s="36">
        <v>2227.1333333333337</v>
      </c>
      <c r="G85" s="36">
        <v>2176.4666666666672</v>
      </c>
      <c r="H85" s="36">
        <v>2334.2666666666664</v>
      </c>
      <c r="I85" s="36">
        <v>2384.9333333333334</v>
      </c>
      <c r="J85" s="36">
        <v>2413.1666666666661</v>
      </c>
      <c r="K85" s="31">
        <v>2356.6999999999998</v>
      </c>
      <c r="L85" s="31">
        <v>2277.8000000000002</v>
      </c>
      <c r="M85" s="31">
        <v>2.6869200000000002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2084.8000000000002</v>
      </c>
      <c r="D86" s="36">
        <v>2087.0833333333335</v>
      </c>
      <c r="E86" s="36">
        <v>2070.5166666666669</v>
      </c>
      <c r="F86" s="36">
        <v>2056.2333333333336</v>
      </c>
      <c r="G86" s="36">
        <v>2039.666666666667</v>
      </c>
      <c r="H86" s="36">
        <v>2101.3666666666668</v>
      </c>
      <c r="I86" s="36">
        <v>2117.9333333333334</v>
      </c>
      <c r="J86" s="36">
        <v>2132.2166666666667</v>
      </c>
      <c r="K86" s="31">
        <v>2103.65</v>
      </c>
      <c r="L86" s="31">
        <v>2072.8000000000002</v>
      </c>
      <c r="M86" s="31">
        <v>5.0606799999999996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580.85</v>
      </c>
      <c r="D87" s="36">
        <v>574.13333333333333</v>
      </c>
      <c r="E87" s="36">
        <v>562.86666666666667</v>
      </c>
      <c r="F87" s="36">
        <v>544.88333333333333</v>
      </c>
      <c r="G87" s="36">
        <v>533.61666666666667</v>
      </c>
      <c r="H87" s="36">
        <v>592.11666666666667</v>
      </c>
      <c r="I87" s="36">
        <v>603.38333333333333</v>
      </c>
      <c r="J87" s="36">
        <v>621.36666666666667</v>
      </c>
      <c r="K87" s="31">
        <v>585.4</v>
      </c>
      <c r="L87" s="31">
        <v>556.15</v>
      </c>
      <c r="M87" s="31">
        <v>20.77553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3023.2</v>
      </c>
      <c r="D88" s="36">
        <v>3013.4500000000003</v>
      </c>
      <c r="E88" s="36">
        <v>2992.9000000000005</v>
      </c>
      <c r="F88" s="36">
        <v>2962.6000000000004</v>
      </c>
      <c r="G88" s="36">
        <v>2942.0500000000006</v>
      </c>
      <c r="H88" s="36">
        <v>3043.7500000000005</v>
      </c>
      <c r="I88" s="36">
        <v>3064.3000000000006</v>
      </c>
      <c r="J88" s="36">
        <v>3094.6000000000004</v>
      </c>
      <c r="K88" s="31">
        <v>3034</v>
      </c>
      <c r="L88" s="31">
        <v>2983.15</v>
      </c>
      <c r="M88" s="31">
        <v>17.888639999999999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1380.65</v>
      </c>
      <c r="D89" s="36">
        <v>1382.6499999999999</v>
      </c>
      <c r="E89" s="36">
        <v>1373.9999999999998</v>
      </c>
      <c r="F89" s="36">
        <v>1367.35</v>
      </c>
      <c r="G89" s="36">
        <v>1358.6999999999998</v>
      </c>
      <c r="H89" s="36">
        <v>1389.2999999999997</v>
      </c>
      <c r="I89" s="36">
        <v>1397.9499999999998</v>
      </c>
      <c r="J89" s="36">
        <v>1404.5999999999997</v>
      </c>
      <c r="K89" s="31">
        <v>1391.3</v>
      </c>
      <c r="L89" s="31">
        <v>1376</v>
      </c>
      <c r="M89" s="31">
        <v>2.5090699999999999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1662.55</v>
      </c>
      <c r="D90" s="36">
        <v>1669.7166666666665</v>
      </c>
      <c r="E90" s="36">
        <v>1642.9333333333329</v>
      </c>
      <c r="F90" s="36">
        <v>1623.3166666666664</v>
      </c>
      <c r="G90" s="36">
        <v>1596.5333333333328</v>
      </c>
      <c r="H90" s="36">
        <v>1689.333333333333</v>
      </c>
      <c r="I90" s="36">
        <v>1716.1166666666663</v>
      </c>
      <c r="J90" s="36">
        <v>1735.7333333333331</v>
      </c>
      <c r="K90" s="31">
        <v>1696.5</v>
      </c>
      <c r="L90" s="31">
        <v>1650.1</v>
      </c>
      <c r="M90" s="31">
        <v>25.55162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3783</v>
      </c>
      <c r="D91" s="36">
        <v>3775.4333333333329</v>
      </c>
      <c r="E91" s="36">
        <v>3731.5666666666657</v>
      </c>
      <c r="F91" s="36">
        <v>3680.1333333333328</v>
      </c>
      <c r="G91" s="36">
        <v>3636.2666666666655</v>
      </c>
      <c r="H91" s="36">
        <v>3826.8666666666659</v>
      </c>
      <c r="I91" s="36">
        <v>3870.7333333333336</v>
      </c>
      <c r="J91" s="36">
        <v>3922.1666666666661</v>
      </c>
      <c r="K91" s="31">
        <v>3819.3</v>
      </c>
      <c r="L91" s="31">
        <v>3724</v>
      </c>
      <c r="M91" s="31">
        <v>3.17483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1414.05</v>
      </c>
      <c r="D92" s="36">
        <v>1404.6333333333332</v>
      </c>
      <c r="E92" s="36">
        <v>1393.7666666666664</v>
      </c>
      <c r="F92" s="36">
        <v>1373.4833333333331</v>
      </c>
      <c r="G92" s="36">
        <v>1362.6166666666663</v>
      </c>
      <c r="H92" s="36">
        <v>1424.9166666666665</v>
      </c>
      <c r="I92" s="36">
        <v>1435.7833333333333</v>
      </c>
      <c r="J92" s="36">
        <v>1456.0666666666666</v>
      </c>
      <c r="K92" s="31">
        <v>1415.5</v>
      </c>
      <c r="L92" s="31">
        <v>1384.35</v>
      </c>
      <c r="M92" s="31">
        <v>207.92472000000001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585.1</v>
      </c>
      <c r="D93" s="36">
        <v>585.48333333333335</v>
      </c>
      <c r="E93" s="36">
        <v>581.61666666666667</v>
      </c>
      <c r="F93" s="36">
        <v>578.13333333333333</v>
      </c>
      <c r="G93" s="36">
        <v>574.26666666666665</v>
      </c>
      <c r="H93" s="36">
        <v>588.9666666666667</v>
      </c>
      <c r="I93" s="36">
        <v>592.83333333333348</v>
      </c>
      <c r="J93" s="36">
        <v>596.31666666666672</v>
      </c>
      <c r="K93" s="31">
        <v>589.35</v>
      </c>
      <c r="L93" s="31">
        <v>582</v>
      </c>
      <c r="M93" s="31">
        <v>17.374110000000002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4816.95</v>
      </c>
      <c r="D94" s="36">
        <v>4819.5999999999995</v>
      </c>
      <c r="E94" s="36">
        <v>4784.3999999999987</v>
      </c>
      <c r="F94" s="36">
        <v>4751.8499999999995</v>
      </c>
      <c r="G94" s="36">
        <v>4716.6499999999987</v>
      </c>
      <c r="H94" s="36">
        <v>4852.1499999999987</v>
      </c>
      <c r="I94" s="36">
        <v>4887.3499999999995</v>
      </c>
      <c r="J94" s="36">
        <v>4919.8999999999987</v>
      </c>
      <c r="K94" s="31">
        <v>4854.8</v>
      </c>
      <c r="L94" s="31">
        <v>4787.05</v>
      </c>
      <c r="M94" s="31">
        <v>5.3034699999999999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513.20000000000005</v>
      </c>
      <c r="D95" s="36">
        <v>513.1</v>
      </c>
      <c r="E95" s="36">
        <v>507.70000000000005</v>
      </c>
      <c r="F95" s="36">
        <v>502.20000000000005</v>
      </c>
      <c r="G95" s="36">
        <v>496.80000000000007</v>
      </c>
      <c r="H95" s="36">
        <v>518.6</v>
      </c>
      <c r="I95" s="36">
        <v>523.99999999999989</v>
      </c>
      <c r="J95" s="36">
        <v>529.5</v>
      </c>
      <c r="K95" s="31">
        <v>518.5</v>
      </c>
      <c r="L95" s="31">
        <v>507.6</v>
      </c>
      <c r="M95" s="31">
        <v>133.03657999999999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575</v>
      </c>
      <c r="D96" s="36">
        <v>564.08333333333337</v>
      </c>
      <c r="E96" s="36">
        <v>548.4666666666667</v>
      </c>
      <c r="F96" s="36">
        <v>521.93333333333328</v>
      </c>
      <c r="G96" s="36">
        <v>506.31666666666661</v>
      </c>
      <c r="H96" s="36">
        <v>590.61666666666679</v>
      </c>
      <c r="I96" s="36">
        <v>606.23333333333335</v>
      </c>
      <c r="J96" s="36">
        <v>632.76666666666688</v>
      </c>
      <c r="K96" s="31">
        <v>579.70000000000005</v>
      </c>
      <c r="L96" s="31">
        <v>537.54999999999995</v>
      </c>
      <c r="M96" s="31">
        <v>177.00107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2350.85</v>
      </c>
      <c r="D97" s="36">
        <v>2360.7666666666664</v>
      </c>
      <c r="E97" s="36">
        <v>2336.833333333333</v>
      </c>
      <c r="F97" s="36">
        <v>2322.8166666666666</v>
      </c>
      <c r="G97" s="36">
        <v>2298.8833333333332</v>
      </c>
      <c r="H97" s="36">
        <v>2374.7833333333328</v>
      </c>
      <c r="I97" s="36">
        <v>2398.7166666666662</v>
      </c>
      <c r="J97" s="36">
        <v>2412.7333333333327</v>
      </c>
      <c r="K97" s="31">
        <v>2384.6999999999998</v>
      </c>
      <c r="L97" s="31">
        <v>2346.75</v>
      </c>
      <c r="M97" s="31">
        <v>25.536950000000001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314.89999999999998</v>
      </c>
      <c r="D98" s="36">
        <v>314.3</v>
      </c>
      <c r="E98" s="36">
        <v>310.60000000000002</v>
      </c>
      <c r="F98" s="36">
        <v>306.3</v>
      </c>
      <c r="G98" s="36">
        <v>302.60000000000002</v>
      </c>
      <c r="H98" s="36">
        <v>318.60000000000002</v>
      </c>
      <c r="I98" s="36">
        <v>322.29999999999995</v>
      </c>
      <c r="J98" s="36">
        <v>326.60000000000002</v>
      </c>
      <c r="K98" s="31">
        <v>318</v>
      </c>
      <c r="L98" s="31">
        <v>310</v>
      </c>
      <c r="M98" s="31">
        <v>3.9898899999999999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38264.550000000003</v>
      </c>
      <c r="D99" s="36">
        <v>38103.316666666673</v>
      </c>
      <c r="E99" s="36">
        <v>37706.633333333346</v>
      </c>
      <c r="F99" s="36">
        <v>37148.716666666674</v>
      </c>
      <c r="G99" s="36">
        <v>36752.033333333347</v>
      </c>
      <c r="H99" s="36">
        <v>38661.233333333344</v>
      </c>
      <c r="I99" s="36">
        <v>39057.916666666679</v>
      </c>
      <c r="J99" s="36">
        <v>39615.833333333343</v>
      </c>
      <c r="K99" s="31">
        <v>38500</v>
      </c>
      <c r="L99" s="31">
        <v>37545.4</v>
      </c>
      <c r="M99" s="31">
        <v>2.1389999999999999E-2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1016.65</v>
      </c>
      <c r="D100" s="36">
        <v>1016.6333333333333</v>
      </c>
      <c r="E100" s="36">
        <v>1006.6166666666666</v>
      </c>
      <c r="F100" s="36">
        <v>996.58333333333326</v>
      </c>
      <c r="G100" s="36">
        <v>986.56666666666649</v>
      </c>
      <c r="H100" s="36">
        <v>1026.6666666666665</v>
      </c>
      <c r="I100" s="36">
        <v>1036.6833333333334</v>
      </c>
      <c r="J100" s="36">
        <v>1046.7166666666667</v>
      </c>
      <c r="K100" s="31">
        <v>1026.6500000000001</v>
      </c>
      <c r="L100" s="31">
        <v>1006.6</v>
      </c>
      <c r="M100" s="31">
        <v>100.69878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1649.55</v>
      </c>
      <c r="D101" s="36">
        <v>1641.75</v>
      </c>
      <c r="E101" s="36">
        <v>1623.8</v>
      </c>
      <c r="F101" s="36">
        <v>1598.05</v>
      </c>
      <c r="G101" s="36">
        <v>1580.1</v>
      </c>
      <c r="H101" s="36">
        <v>1667.5</v>
      </c>
      <c r="I101" s="36">
        <v>1685.4499999999998</v>
      </c>
      <c r="J101" s="36">
        <v>1711.2</v>
      </c>
      <c r="K101" s="31">
        <v>1659.7</v>
      </c>
      <c r="L101" s="31">
        <v>1616</v>
      </c>
      <c r="M101" s="31">
        <v>3.2988300000000002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505.1</v>
      </c>
      <c r="D102" s="36">
        <v>506.60000000000008</v>
      </c>
      <c r="E102" s="36">
        <v>502.10000000000014</v>
      </c>
      <c r="F102" s="36">
        <v>499.10000000000008</v>
      </c>
      <c r="G102" s="36">
        <v>494.60000000000014</v>
      </c>
      <c r="H102" s="36">
        <v>509.60000000000014</v>
      </c>
      <c r="I102" s="36">
        <v>514.1</v>
      </c>
      <c r="J102" s="36">
        <v>517.10000000000014</v>
      </c>
      <c r="K102" s="31">
        <v>511.1</v>
      </c>
      <c r="L102" s="31">
        <v>503.6</v>
      </c>
      <c r="M102" s="31">
        <v>22.9968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15.95</v>
      </c>
      <c r="D103" s="36">
        <v>15.933333333333332</v>
      </c>
      <c r="E103" s="36">
        <v>15.566666666666663</v>
      </c>
      <c r="F103" s="36">
        <v>15.183333333333332</v>
      </c>
      <c r="G103" s="36">
        <v>14.816666666666663</v>
      </c>
      <c r="H103" s="36">
        <v>16.316666666666663</v>
      </c>
      <c r="I103" s="36">
        <v>16.683333333333334</v>
      </c>
      <c r="J103" s="36">
        <v>17.066666666666663</v>
      </c>
      <c r="K103" s="31">
        <v>16.3</v>
      </c>
      <c r="L103" s="31">
        <v>15.55</v>
      </c>
      <c r="M103" s="31">
        <v>3929.0113999999999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81.25</v>
      </c>
      <c r="D104" s="36">
        <v>81.2</v>
      </c>
      <c r="E104" s="36">
        <v>80.75</v>
      </c>
      <c r="F104" s="36">
        <v>80.25</v>
      </c>
      <c r="G104" s="36">
        <v>79.8</v>
      </c>
      <c r="H104" s="36">
        <v>81.7</v>
      </c>
      <c r="I104" s="36">
        <v>82.15000000000002</v>
      </c>
      <c r="J104" s="36">
        <v>82.65</v>
      </c>
      <c r="K104" s="31">
        <v>81.650000000000006</v>
      </c>
      <c r="L104" s="31">
        <v>80.7</v>
      </c>
      <c r="M104" s="31">
        <v>202.82435000000001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444.7</v>
      </c>
      <c r="D105" s="36">
        <v>444.31666666666661</v>
      </c>
      <c r="E105" s="36">
        <v>436.73333333333323</v>
      </c>
      <c r="F105" s="36">
        <v>428.76666666666665</v>
      </c>
      <c r="G105" s="36">
        <v>421.18333333333328</v>
      </c>
      <c r="H105" s="36">
        <v>452.28333333333319</v>
      </c>
      <c r="I105" s="36">
        <v>459.86666666666656</v>
      </c>
      <c r="J105" s="36">
        <v>467.83333333333314</v>
      </c>
      <c r="K105" s="31">
        <v>451.9</v>
      </c>
      <c r="L105" s="31">
        <v>436.35</v>
      </c>
      <c r="M105" s="31">
        <v>20.22907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527.6</v>
      </c>
      <c r="D106" s="36">
        <v>528.01666666666665</v>
      </c>
      <c r="E106" s="36">
        <v>524.5333333333333</v>
      </c>
      <c r="F106" s="36">
        <v>521.4666666666667</v>
      </c>
      <c r="G106" s="36">
        <v>517.98333333333335</v>
      </c>
      <c r="H106" s="36">
        <v>531.08333333333326</v>
      </c>
      <c r="I106" s="36">
        <v>534.56666666666661</v>
      </c>
      <c r="J106" s="36">
        <v>537.63333333333321</v>
      </c>
      <c r="K106" s="31">
        <v>531.5</v>
      </c>
      <c r="L106" s="31">
        <v>524.95000000000005</v>
      </c>
      <c r="M106" s="31">
        <v>15.3934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525.5</v>
      </c>
      <c r="D107" s="36">
        <v>524.83333333333337</v>
      </c>
      <c r="E107" s="36">
        <v>516.06666666666672</v>
      </c>
      <c r="F107" s="36">
        <v>506.63333333333333</v>
      </c>
      <c r="G107" s="36">
        <v>497.86666666666667</v>
      </c>
      <c r="H107" s="36">
        <v>534.26666666666677</v>
      </c>
      <c r="I107" s="36">
        <v>543.03333333333342</v>
      </c>
      <c r="J107" s="36">
        <v>552.46666666666681</v>
      </c>
      <c r="K107" s="31">
        <v>533.6</v>
      </c>
      <c r="L107" s="31">
        <v>515.4</v>
      </c>
      <c r="M107" s="31">
        <v>32.09442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3028.85</v>
      </c>
      <c r="D108" s="36">
        <v>3059.6</v>
      </c>
      <c r="E108" s="36">
        <v>2990.5</v>
      </c>
      <c r="F108" s="36">
        <v>2952.15</v>
      </c>
      <c r="G108" s="36">
        <v>2883.05</v>
      </c>
      <c r="H108" s="36">
        <v>3097.95</v>
      </c>
      <c r="I108" s="36">
        <v>3167.0499999999993</v>
      </c>
      <c r="J108" s="36">
        <v>3205.3999999999996</v>
      </c>
      <c r="K108" s="31">
        <v>3128.7</v>
      </c>
      <c r="L108" s="31">
        <v>3021.25</v>
      </c>
      <c r="M108" s="31">
        <v>5.4415399999999998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1476.95</v>
      </c>
      <c r="D109" s="36">
        <v>1476.7</v>
      </c>
      <c r="E109" s="36">
        <v>1460.5500000000002</v>
      </c>
      <c r="F109" s="36">
        <v>1444.15</v>
      </c>
      <c r="G109" s="36">
        <v>1428.0000000000002</v>
      </c>
      <c r="H109" s="36">
        <v>1493.1000000000001</v>
      </c>
      <c r="I109" s="36">
        <v>1509.2500000000002</v>
      </c>
      <c r="J109" s="36">
        <v>1525.65</v>
      </c>
      <c r="K109" s="31">
        <v>1492.85</v>
      </c>
      <c r="L109" s="31">
        <v>1460.3</v>
      </c>
      <c r="M109" s="31">
        <v>19.067630000000001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221.25</v>
      </c>
      <c r="D110" s="36">
        <v>220.48333333333335</v>
      </c>
      <c r="E110" s="36">
        <v>217.31666666666669</v>
      </c>
      <c r="F110" s="36">
        <v>213.38333333333335</v>
      </c>
      <c r="G110" s="36">
        <v>210.2166666666667</v>
      </c>
      <c r="H110" s="36">
        <v>224.41666666666669</v>
      </c>
      <c r="I110" s="36">
        <v>227.58333333333331</v>
      </c>
      <c r="J110" s="36">
        <v>231.51666666666668</v>
      </c>
      <c r="K110" s="31">
        <v>223.65</v>
      </c>
      <c r="L110" s="31">
        <v>216.55</v>
      </c>
      <c r="M110" s="31">
        <v>178.12730999999999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1676.35</v>
      </c>
      <c r="D111" s="36">
        <v>1675.2333333333333</v>
      </c>
      <c r="E111" s="36">
        <v>1662.7166666666667</v>
      </c>
      <c r="F111" s="36">
        <v>1649.0833333333333</v>
      </c>
      <c r="G111" s="36">
        <v>1636.5666666666666</v>
      </c>
      <c r="H111" s="36">
        <v>1688.8666666666668</v>
      </c>
      <c r="I111" s="36">
        <v>1701.3833333333337</v>
      </c>
      <c r="J111" s="36">
        <v>1715.0166666666669</v>
      </c>
      <c r="K111" s="31">
        <v>1687.75</v>
      </c>
      <c r="L111" s="31">
        <v>1661.6</v>
      </c>
      <c r="M111" s="31">
        <v>48.343910000000001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189.85</v>
      </c>
      <c r="D112" s="36">
        <v>188.23333333333335</v>
      </c>
      <c r="E112" s="36">
        <v>185.1166666666667</v>
      </c>
      <c r="F112" s="36">
        <v>180.38333333333335</v>
      </c>
      <c r="G112" s="36">
        <v>177.26666666666671</v>
      </c>
      <c r="H112" s="36">
        <v>192.9666666666667</v>
      </c>
      <c r="I112" s="36">
        <v>196.08333333333337</v>
      </c>
      <c r="J112" s="36">
        <v>200.81666666666669</v>
      </c>
      <c r="K112" s="31">
        <v>191.35</v>
      </c>
      <c r="L112" s="31">
        <v>183.5</v>
      </c>
      <c r="M112" s="31">
        <v>706.78698999999995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1152.3499999999999</v>
      </c>
      <c r="D113" s="36">
        <v>1163.1166666666666</v>
      </c>
      <c r="E113" s="36">
        <v>1134.2333333333331</v>
      </c>
      <c r="F113" s="36">
        <v>1116.1166666666666</v>
      </c>
      <c r="G113" s="36">
        <v>1087.2333333333331</v>
      </c>
      <c r="H113" s="36">
        <v>1181.2333333333331</v>
      </c>
      <c r="I113" s="36">
        <v>1210.1166666666668</v>
      </c>
      <c r="J113" s="36">
        <v>1228.2333333333331</v>
      </c>
      <c r="K113" s="31">
        <v>1192</v>
      </c>
      <c r="L113" s="31">
        <v>1145</v>
      </c>
      <c r="M113" s="31">
        <v>7.7797700000000001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951.5</v>
      </c>
      <c r="D114" s="36">
        <v>951.56666666666661</v>
      </c>
      <c r="E114" s="36">
        <v>935.13333333333321</v>
      </c>
      <c r="F114" s="36">
        <v>918.76666666666665</v>
      </c>
      <c r="G114" s="36">
        <v>902.33333333333326</v>
      </c>
      <c r="H114" s="36">
        <v>967.93333333333317</v>
      </c>
      <c r="I114" s="36">
        <v>984.36666666666656</v>
      </c>
      <c r="J114" s="36">
        <v>1000.7333333333331</v>
      </c>
      <c r="K114" s="31">
        <v>968</v>
      </c>
      <c r="L114" s="31">
        <v>935.2</v>
      </c>
      <c r="M114" s="31">
        <v>45.328229999999998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158.9</v>
      </c>
      <c r="D115" s="36">
        <v>158.43333333333331</v>
      </c>
      <c r="E115" s="36">
        <v>155.36666666666662</v>
      </c>
      <c r="F115" s="36">
        <v>151.83333333333331</v>
      </c>
      <c r="G115" s="36">
        <v>148.76666666666662</v>
      </c>
      <c r="H115" s="36">
        <v>161.96666666666661</v>
      </c>
      <c r="I115" s="36">
        <v>165.03333333333327</v>
      </c>
      <c r="J115" s="36">
        <v>168.56666666666661</v>
      </c>
      <c r="K115" s="31">
        <v>161.5</v>
      </c>
      <c r="L115" s="31">
        <v>154.9</v>
      </c>
      <c r="M115" s="31">
        <v>770.35159999999996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403.9</v>
      </c>
      <c r="D116" s="36">
        <v>407.2</v>
      </c>
      <c r="E116" s="36">
        <v>399.84999999999997</v>
      </c>
      <c r="F116" s="36">
        <v>395.79999999999995</v>
      </c>
      <c r="G116" s="36">
        <v>388.44999999999993</v>
      </c>
      <c r="H116" s="36">
        <v>411.25</v>
      </c>
      <c r="I116" s="36">
        <v>418.6</v>
      </c>
      <c r="J116" s="36">
        <v>422.65000000000003</v>
      </c>
      <c r="K116" s="31">
        <v>414.55</v>
      </c>
      <c r="L116" s="31">
        <v>403.15</v>
      </c>
      <c r="M116" s="31">
        <v>203.83983000000001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765.2</v>
      </c>
      <c r="D117" s="36">
        <v>764.88333333333333</v>
      </c>
      <c r="E117" s="36">
        <v>755.81666666666661</v>
      </c>
      <c r="F117" s="36">
        <v>746.43333333333328</v>
      </c>
      <c r="G117" s="36">
        <v>737.36666666666656</v>
      </c>
      <c r="H117" s="36">
        <v>774.26666666666665</v>
      </c>
      <c r="I117" s="36">
        <v>783.33333333333348</v>
      </c>
      <c r="J117" s="36">
        <v>792.7166666666667</v>
      </c>
      <c r="K117" s="31">
        <v>773.95</v>
      </c>
      <c r="L117" s="31">
        <v>755.5</v>
      </c>
      <c r="M117" s="31">
        <v>20.958110000000001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484.15</v>
      </c>
      <c r="D118" s="36">
        <v>486.81666666666666</v>
      </c>
      <c r="E118" s="36">
        <v>480.33333333333331</v>
      </c>
      <c r="F118" s="36">
        <v>476.51666666666665</v>
      </c>
      <c r="G118" s="36">
        <v>470.0333333333333</v>
      </c>
      <c r="H118" s="36">
        <v>490.63333333333333</v>
      </c>
      <c r="I118" s="36">
        <v>497.11666666666667</v>
      </c>
      <c r="J118" s="36">
        <v>500.93333333333334</v>
      </c>
      <c r="K118" s="31">
        <v>493.3</v>
      </c>
      <c r="L118" s="31">
        <v>483</v>
      </c>
      <c r="M118" s="31">
        <v>21.977180000000001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812.35</v>
      </c>
      <c r="D119" s="36">
        <v>812.9</v>
      </c>
      <c r="E119" s="36">
        <v>805.05</v>
      </c>
      <c r="F119" s="36">
        <v>797.75</v>
      </c>
      <c r="G119" s="36">
        <v>789.9</v>
      </c>
      <c r="H119" s="36">
        <v>820.19999999999993</v>
      </c>
      <c r="I119" s="36">
        <v>828.05000000000007</v>
      </c>
      <c r="J119" s="36">
        <v>835.34999999999991</v>
      </c>
      <c r="K119" s="31">
        <v>820.75</v>
      </c>
      <c r="L119" s="31">
        <v>805.6</v>
      </c>
      <c r="M119" s="31">
        <v>14.821999999999999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478.8</v>
      </c>
      <c r="D120" s="36">
        <v>480.16666666666669</v>
      </c>
      <c r="E120" s="36">
        <v>476.33333333333337</v>
      </c>
      <c r="F120" s="36">
        <v>473.86666666666667</v>
      </c>
      <c r="G120" s="36">
        <v>470.03333333333336</v>
      </c>
      <c r="H120" s="36">
        <v>482.63333333333338</v>
      </c>
      <c r="I120" s="36">
        <v>486.46666666666675</v>
      </c>
      <c r="J120" s="36">
        <v>488.93333333333339</v>
      </c>
      <c r="K120" s="31">
        <v>484</v>
      </c>
      <c r="L120" s="31">
        <v>477.7</v>
      </c>
      <c r="M120" s="31">
        <v>16.70215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1739.25</v>
      </c>
      <c r="D121" s="36">
        <v>1738.9166666666667</v>
      </c>
      <c r="E121" s="36">
        <v>1720.3833333333334</v>
      </c>
      <c r="F121" s="36">
        <v>1701.5166666666667</v>
      </c>
      <c r="G121" s="36">
        <v>1682.9833333333333</v>
      </c>
      <c r="H121" s="36">
        <v>1757.7833333333335</v>
      </c>
      <c r="I121" s="36">
        <v>1776.3166666666668</v>
      </c>
      <c r="J121" s="36">
        <v>1795.1833333333336</v>
      </c>
      <c r="K121" s="31">
        <v>1757.45</v>
      </c>
      <c r="L121" s="31">
        <v>1720.05</v>
      </c>
      <c r="M121" s="31">
        <v>25.416699999999999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171.6</v>
      </c>
      <c r="D122" s="36">
        <v>171.78333333333333</v>
      </c>
      <c r="E122" s="36">
        <v>169.71666666666667</v>
      </c>
      <c r="F122" s="36">
        <v>167.83333333333334</v>
      </c>
      <c r="G122" s="36">
        <v>165.76666666666668</v>
      </c>
      <c r="H122" s="36">
        <v>173.66666666666666</v>
      </c>
      <c r="I122" s="36">
        <v>175.73333333333332</v>
      </c>
      <c r="J122" s="36">
        <v>177.61666666666665</v>
      </c>
      <c r="K122" s="31">
        <v>173.85</v>
      </c>
      <c r="L122" s="31">
        <v>169.9</v>
      </c>
      <c r="M122" s="31">
        <v>21.599440000000001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2434.15</v>
      </c>
      <c r="D123" s="36">
        <v>2445.0166666666669</v>
      </c>
      <c r="E123" s="36">
        <v>2414.1333333333337</v>
      </c>
      <c r="F123" s="36">
        <v>2394.1166666666668</v>
      </c>
      <c r="G123" s="36">
        <v>2363.2333333333336</v>
      </c>
      <c r="H123" s="36">
        <v>2465.0333333333338</v>
      </c>
      <c r="I123" s="36">
        <v>2495.916666666667</v>
      </c>
      <c r="J123" s="36">
        <v>2515.9333333333338</v>
      </c>
      <c r="K123" s="31">
        <v>2475.9</v>
      </c>
      <c r="L123" s="31">
        <v>2425</v>
      </c>
      <c r="M123" s="31">
        <v>1.08385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392.55</v>
      </c>
      <c r="D124" s="36">
        <v>393.98333333333335</v>
      </c>
      <c r="E124" s="36">
        <v>389.31666666666672</v>
      </c>
      <c r="F124" s="36">
        <v>386.08333333333337</v>
      </c>
      <c r="G124" s="36">
        <v>381.41666666666674</v>
      </c>
      <c r="H124" s="36">
        <v>397.2166666666667</v>
      </c>
      <c r="I124" s="36">
        <v>401.88333333333333</v>
      </c>
      <c r="J124" s="36">
        <v>405.11666666666667</v>
      </c>
      <c r="K124" s="31">
        <v>398.65</v>
      </c>
      <c r="L124" s="31">
        <v>390.75</v>
      </c>
      <c r="M124" s="31">
        <v>7.8513200000000003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637.95000000000005</v>
      </c>
      <c r="D125" s="36">
        <v>637.15</v>
      </c>
      <c r="E125" s="36">
        <v>630.09999999999991</v>
      </c>
      <c r="F125" s="36">
        <v>622.24999999999989</v>
      </c>
      <c r="G125" s="36">
        <v>615.19999999999982</v>
      </c>
      <c r="H125" s="36">
        <v>645</v>
      </c>
      <c r="I125" s="36">
        <v>652.04999999999995</v>
      </c>
      <c r="J125" s="36">
        <v>659.90000000000009</v>
      </c>
      <c r="K125" s="31">
        <v>644.20000000000005</v>
      </c>
      <c r="L125" s="31">
        <v>629.29999999999995</v>
      </c>
      <c r="M125" s="31">
        <v>19.145879999999998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1056.0999999999999</v>
      </c>
      <c r="D126" s="36">
        <v>1064.0166666666667</v>
      </c>
      <c r="E126" s="36">
        <v>1041.1333333333332</v>
      </c>
      <c r="F126" s="36">
        <v>1026.1666666666665</v>
      </c>
      <c r="G126" s="36">
        <v>1003.2833333333331</v>
      </c>
      <c r="H126" s="36">
        <v>1078.9833333333333</v>
      </c>
      <c r="I126" s="36">
        <v>1101.866666666667</v>
      </c>
      <c r="J126" s="36">
        <v>1116.8333333333335</v>
      </c>
      <c r="K126" s="31">
        <v>1086.9000000000001</v>
      </c>
      <c r="L126" s="31">
        <v>1049.05</v>
      </c>
      <c r="M126" s="31">
        <v>50.132289999999998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3300.3</v>
      </c>
      <c r="D127" s="36">
        <v>3304.15</v>
      </c>
      <c r="E127" s="36">
        <v>3286.3500000000004</v>
      </c>
      <c r="F127" s="36">
        <v>3272.4</v>
      </c>
      <c r="G127" s="36">
        <v>3254.6000000000004</v>
      </c>
      <c r="H127" s="36">
        <v>3318.1000000000004</v>
      </c>
      <c r="I127" s="36">
        <v>3335.9000000000005</v>
      </c>
      <c r="J127" s="36">
        <v>3349.8500000000004</v>
      </c>
      <c r="K127" s="31">
        <v>3321.95</v>
      </c>
      <c r="L127" s="31">
        <v>3290.2</v>
      </c>
      <c r="M127" s="31">
        <v>19.991890000000001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5522.3</v>
      </c>
      <c r="D128" s="36">
        <v>5541.1166666666659</v>
      </c>
      <c r="E128" s="36">
        <v>5492.2333333333318</v>
      </c>
      <c r="F128" s="36">
        <v>5462.1666666666661</v>
      </c>
      <c r="G128" s="36">
        <v>5413.2833333333319</v>
      </c>
      <c r="H128" s="36">
        <v>5571.1833333333316</v>
      </c>
      <c r="I128" s="36">
        <v>5620.0666666666648</v>
      </c>
      <c r="J128" s="36">
        <v>5650.1333333333314</v>
      </c>
      <c r="K128" s="31">
        <v>5590</v>
      </c>
      <c r="L128" s="31">
        <v>5511.05</v>
      </c>
      <c r="M128" s="31">
        <v>2.2642000000000002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5432.6</v>
      </c>
      <c r="D129" s="36">
        <v>5437.5333333333338</v>
      </c>
      <c r="E129" s="36">
        <v>5375.0666666666675</v>
      </c>
      <c r="F129" s="36">
        <v>5317.5333333333338</v>
      </c>
      <c r="G129" s="36">
        <v>5255.0666666666675</v>
      </c>
      <c r="H129" s="36">
        <v>5495.0666666666675</v>
      </c>
      <c r="I129" s="36">
        <v>5557.5333333333328</v>
      </c>
      <c r="J129" s="36">
        <v>5615.0666666666675</v>
      </c>
      <c r="K129" s="31">
        <v>5500</v>
      </c>
      <c r="L129" s="31">
        <v>5380</v>
      </c>
      <c r="M129" s="31">
        <v>1.3171900000000001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1605.1</v>
      </c>
      <c r="D130" s="36">
        <v>1610.4333333333332</v>
      </c>
      <c r="E130" s="36">
        <v>1589.7666666666664</v>
      </c>
      <c r="F130" s="36">
        <v>1574.4333333333332</v>
      </c>
      <c r="G130" s="36">
        <v>1553.7666666666664</v>
      </c>
      <c r="H130" s="36">
        <v>1625.7666666666664</v>
      </c>
      <c r="I130" s="36">
        <v>1646.4333333333329</v>
      </c>
      <c r="J130" s="36">
        <v>1661.7666666666664</v>
      </c>
      <c r="K130" s="31">
        <v>1631.1</v>
      </c>
      <c r="L130" s="31">
        <v>1595.1</v>
      </c>
      <c r="M130" s="31">
        <v>11.56493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1765.05</v>
      </c>
      <c r="D131" s="36">
        <v>1739.3499999999997</v>
      </c>
      <c r="E131" s="36">
        <v>1693.7999999999993</v>
      </c>
      <c r="F131" s="36">
        <v>1622.5499999999995</v>
      </c>
      <c r="G131" s="36">
        <v>1576.9999999999991</v>
      </c>
      <c r="H131" s="36">
        <v>1810.5999999999995</v>
      </c>
      <c r="I131" s="36">
        <v>1856.15</v>
      </c>
      <c r="J131" s="36">
        <v>1927.3999999999996</v>
      </c>
      <c r="K131" s="31">
        <v>1784.9</v>
      </c>
      <c r="L131" s="31">
        <v>1668.1</v>
      </c>
      <c r="M131" s="31">
        <v>98.871340000000004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286.45</v>
      </c>
      <c r="D132" s="36">
        <v>288.59999999999997</v>
      </c>
      <c r="E132" s="36">
        <v>283.64999999999992</v>
      </c>
      <c r="F132" s="36">
        <v>280.84999999999997</v>
      </c>
      <c r="G132" s="36">
        <v>275.89999999999992</v>
      </c>
      <c r="H132" s="36">
        <v>291.39999999999992</v>
      </c>
      <c r="I132" s="36">
        <v>296.34999999999997</v>
      </c>
      <c r="J132" s="36">
        <v>299.14999999999992</v>
      </c>
      <c r="K132" s="31">
        <v>293.55</v>
      </c>
      <c r="L132" s="31">
        <v>285.8</v>
      </c>
      <c r="M132" s="31">
        <v>13.654500000000001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2211.5</v>
      </c>
      <c r="D133" s="36">
        <v>2204.4166666666665</v>
      </c>
      <c r="E133" s="36">
        <v>2185.8833333333332</v>
      </c>
      <c r="F133" s="36">
        <v>2160.2666666666669</v>
      </c>
      <c r="G133" s="36">
        <v>2141.7333333333336</v>
      </c>
      <c r="H133" s="36">
        <v>2230.0333333333328</v>
      </c>
      <c r="I133" s="36">
        <v>2248.5666666666666</v>
      </c>
      <c r="J133" s="36">
        <v>2274.1833333333325</v>
      </c>
      <c r="K133" s="31">
        <v>2222.9499999999998</v>
      </c>
      <c r="L133" s="31">
        <v>2178.8000000000002</v>
      </c>
      <c r="M133" s="31">
        <v>5.6488399999999999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522</v>
      </c>
      <c r="D134" s="36">
        <v>522.76666666666677</v>
      </c>
      <c r="E134" s="36">
        <v>518.08333333333348</v>
      </c>
      <c r="F134" s="36">
        <v>514.16666666666674</v>
      </c>
      <c r="G134" s="36">
        <v>509.48333333333346</v>
      </c>
      <c r="H134" s="36">
        <v>526.68333333333351</v>
      </c>
      <c r="I134" s="36">
        <v>531.36666666666667</v>
      </c>
      <c r="J134" s="36">
        <v>535.28333333333353</v>
      </c>
      <c r="K134" s="31">
        <v>527.45000000000005</v>
      </c>
      <c r="L134" s="31">
        <v>518.85</v>
      </c>
      <c r="M134" s="31">
        <v>11.43167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11090.25</v>
      </c>
      <c r="D135" s="36">
        <v>11067.75</v>
      </c>
      <c r="E135" s="36">
        <v>11002.5</v>
      </c>
      <c r="F135" s="36">
        <v>10914.75</v>
      </c>
      <c r="G135" s="36">
        <v>10849.5</v>
      </c>
      <c r="H135" s="36">
        <v>11155.5</v>
      </c>
      <c r="I135" s="36">
        <v>11220.75</v>
      </c>
      <c r="J135" s="36">
        <v>11308.5</v>
      </c>
      <c r="K135" s="31">
        <v>11133</v>
      </c>
      <c r="L135" s="31">
        <v>10980</v>
      </c>
      <c r="M135" s="31">
        <v>4.47248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864.1</v>
      </c>
      <c r="D136" s="36">
        <v>867.90000000000009</v>
      </c>
      <c r="E136" s="36">
        <v>854.85000000000014</v>
      </c>
      <c r="F136" s="36">
        <v>845.6</v>
      </c>
      <c r="G136" s="36">
        <v>832.55000000000007</v>
      </c>
      <c r="H136" s="36">
        <v>877.1500000000002</v>
      </c>
      <c r="I136" s="36">
        <v>890.20000000000016</v>
      </c>
      <c r="J136" s="36">
        <v>899.45000000000027</v>
      </c>
      <c r="K136" s="31">
        <v>880.95</v>
      </c>
      <c r="L136" s="31">
        <v>858.65</v>
      </c>
      <c r="M136" s="31">
        <v>11.245850000000001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1144.05</v>
      </c>
      <c r="D137" s="36">
        <v>1140.45</v>
      </c>
      <c r="E137" s="36">
        <v>1131.95</v>
      </c>
      <c r="F137" s="36">
        <v>1119.8499999999999</v>
      </c>
      <c r="G137" s="36">
        <v>1111.3499999999999</v>
      </c>
      <c r="H137" s="36">
        <v>1152.5500000000002</v>
      </c>
      <c r="I137" s="36">
        <v>1161.0500000000002</v>
      </c>
      <c r="J137" s="36">
        <v>1173.1500000000003</v>
      </c>
      <c r="K137" s="31">
        <v>1148.95</v>
      </c>
      <c r="L137" s="31">
        <v>1128.3499999999999</v>
      </c>
      <c r="M137" s="31">
        <v>11.05029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949.25</v>
      </c>
      <c r="D138" s="36">
        <v>957.11666666666679</v>
      </c>
      <c r="E138" s="36">
        <v>930.8333333333336</v>
      </c>
      <c r="F138" s="36">
        <v>912.41666666666686</v>
      </c>
      <c r="G138" s="36">
        <v>886.13333333333367</v>
      </c>
      <c r="H138" s="36">
        <v>975.53333333333353</v>
      </c>
      <c r="I138" s="36">
        <v>1001.8166666666668</v>
      </c>
      <c r="J138" s="36">
        <v>1020.2333333333335</v>
      </c>
      <c r="K138" s="31">
        <v>983.4</v>
      </c>
      <c r="L138" s="31">
        <v>938.7</v>
      </c>
      <c r="M138" s="31">
        <v>12.89969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113.25</v>
      </c>
      <c r="D139" s="36">
        <v>113.93333333333334</v>
      </c>
      <c r="E139" s="36">
        <v>112.06666666666668</v>
      </c>
      <c r="F139" s="36">
        <v>110.88333333333334</v>
      </c>
      <c r="G139" s="36">
        <v>109.01666666666668</v>
      </c>
      <c r="H139" s="36">
        <v>115.11666666666667</v>
      </c>
      <c r="I139" s="36">
        <v>116.98333333333335</v>
      </c>
      <c r="J139" s="36">
        <v>118.16666666666667</v>
      </c>
      <c r="K139" s="31">
        <v>115.8</v>
      </c>
      <c r="L139" s="31">
        <v>112.75</v>
      </c>
      <c r="M139" s="31">
        <v>113.07944999999999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2708.6</v>
      </c>
      <c r="D140" s="36">
        <v>2669.2000000000003</v>
      </c>
      <c r="E140" s="36">
        <v>2613.4000000000005</v>
      </c>
      <c r="F140" s="36">
        <v>2518.2000000000003</v>
      </c>
      <c r="G140" s="36">
        <v>2462.4000000000005</v>
      </c>
      <c r="H140" s="36">
        <v>2764.4000000000005</v>
      </c>
      <c r="I140" s="36">
        <v>2820.2000000000007</v>
      </c>
      <c r="J140" s="36">
        <v>2915.4000000000005</v>
      </c>
      <c r="K140" s="31">
        <v>2725</v>
      </c>
      <c r="L140" s="31">
        <v>2574</v>
      </c>
      <c r="M140" s="31">
        <v>10.102779999999999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148509.85</v>
      </c>
      <c r="D141" s="36">
        <v>148586.41666666666</v>
      </c>
      <c r="E141" s="36">
        <v>146973.43333333332</v>
      </c>
      <c r="F141" s="36">
        <v>145437.01666666666</v>
      </c>
      <c r="G141" s="36">
        <v>143824.03333333333</v>
      </c>
      <c r="H141" s="36">
        <v>150122.83333333331</v>
      </c>
      <c r="I141" s="36">
        <v>151735.81666666665</v>
      </c>
      <c r="J141" s="36">
        <v>153272.23333333331</v>
      </c>
      <c r="K141" s="31">
        <v>150199.4</v>
      </c>
      <c r="L141" s="31">
        <v>147050</v>
      </c>
      <c r="M141" s="31">
        <v>0.16289999999999999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70.599999999999994</v>
      </c>
      <c r="D142" s="36">
        <v>70.266666666666666</v>
      </c>
      <c r="E142" s="36">
        <v>69.533333333333331</v>
      </c>
      <c r="F142" s="36">
        <v>68.466666666666669</v>
      </c>
      <c r="G142" s="36">
        <v>67.733333333333334</v>
      </c>
      <c r="H142" s="36">
        <v>71.333333333333329</v>
      </c>
      <c r="I142" s="36">
        <v>72.066666666666649</v>
      </c>
      <c r="J142" s="36">
        <v>73.133333333333326</v>
      </c>
      <c r="K142" s="31">
        <v>71</v>
      </c>
      <c r="L142" s="31">
        <v>69.2</v>
      </c>
      <c r="M142" s="31">
        <v>74.127579999999995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1343.35</v>
      </c>
      <c r="D143" s="36">
        <v>1370.7</v>
      </c>
      <c r="E143" s="36">
        <v>1295.95</v>
      </c>
      <c r="F143" s="36">
        <v>1248.55</v>
      </c>
      <c r="G143" s="36">
        <v>1173.8</v>
      </c>
      <c r="H143" s="36">
        <v>1418.1000000000001</v>
      </c>
      <c r="I143" s="36">
        <v>1492.8500000000001</v>
      </c>
      <c r="J143" s="36">
        <v>1540.2500000000002</v>
      </c>
      <c r="K143" s="31">
        <v>1445.45</v>
      </c>
      <c r="L143" s="31">
        <v>1323.3</v>
      </c>
      <c r="M143" s="31">
        <v>18.140889999999999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5163.3500000000004</v>
      </c>
      <c r="D144" s="36">
        <v>5135.7333333333336</v>
      </c>
      <c r="E144" s="36">
        <v>5093.6166666666668</v>
      </c>
      <c r="F144" s="36">
        <v>5023.8833333333332</v>
      </c>
      <c r="G144" s="36">
        <v>4981.7666666666664</v>
      </c>
      <c r="H144" s="36">
        <v>5205.4666666666672</v>
      </c>
      <c r="I144" s="36">
        <v>5247.5833333333339</v>
      </c>
      <c r="J144" s="36">
        <v>5317.3166666666675</v>
      </c>
      <c r="K144" s="31">
        <v>5177.8500000000004</v>
      </c>
      <c r="L144" s="31">
        <v>5066</v>
      </c>
      <c r="M144" s="31">
        <v>2.27501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3126.1</v>
      </c>
      <c r="D145" s="36">
        <v>3125.3833333333337</v>
      </c>
      <c r="E145" s="36">
        <v>3110.7666666666673</v>
      </c>
      <c r="F145" s="36">
        <v>3095.4333333333338</v>
      </c>
      <c r="G145" s="36">
        <v>3080.8166666666675</v>
      </c>
      <c r="H145" s="36">
        <v>3140.7166666666672</v>
      </c>
      <c r="I145" s="36">
        <v>3155.333333333333</v>
      </c>
      <c r="J145" s="36">
        <v>3170.666666666667</v>
      </c>
      <c r="K145" s="31">
        <v>3140</v>
      </c>
      <c r="L145" s="31">
        <v>3110.05</v>
      </c>
      <c r="M145" s="31">
        <v>1.11368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2453.5500000000002</v>
      </c>
      <c r="D146" s="36">
        <v>2462.1833333333334</v>
      </c>
      <c r="E146" s="36">
        <v>2429.3666666666668</v>
      </c>
      <c r="F146" s="36">
        <v>2405.1833333333334</v>
      </c>
      <c r="G146" s="36">
        <v>2372.3666666666668</v>
      </c>
      <c r="H146" s="36">
        <v>2486.3666666666668</v>
      </c>
      <c r="I146" s="36">
        <v>2519.1833333333334</v>
      </c>
      <c r="J146" s="36">
        <v>2543.3666666666668</v>
      </c>
      <c r="K146" s="31">
        <v>2495</v>
      </c>
      <c r="L146" s="31">
        <v>2438</v>
      </c>
      <c r="M146" s="31">
        <v>8.4047599999999996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92.6</v>
      </c>
      <c r="D147" s="36">
        <v>92.833333333333329</v>
      </c>
      <c r="E147" s="36">
        <v>89.11666666666666</v>
      </c>
      <c r="F147" s="36">
        <v>85.633333333333326</v>
      </c>
      <c r="G147" s="36">
        <v>81.916666666666657</v>
      </c>
      <c r="H147" s="36">
        <v>96.316666666666663</v>
      </c>
      <c r="I147" s="36">
        <v>100.03333333333333</v>
      </c>
      <c r="J147" s="36">
        <v>103.51666666666667</v>
      </c>
      <c r="K147" s="31">
        <v>96.55</v>
      </c>
      <c r="L147" s="31">
        <v>89.35</v>
      </c>
      <c r="M147" s="31">
        <v>2846.2973400000001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246.95</v>
      </c>
      <c r="D148" s="36">
        <v>247.45000000000002</v>
      </c>
      <c r="E148" s="36">
        <v>242.50000000000003</v>
      </c>
      <c r="F148" s="36">
        <v>238.05</v>
      </c>
      <c r="G148" s="36">
        <v>233.10000000000002</v>
      </c>
      <c r="H148" s="36">
        <v>251.90000000000003</v>
      </c>
      <c r="I148" s="36">
        <v>256.85000000000002</v>
      </c>
      <c r="J148" s="36">
        <v>261.30000000000007</v>
      </c>
      <c r="K148" s="31">
        <v>252.4</v>
      </c>
      <c r="L148" s="31">
        <v>243</v>
      </c>
      <c r="M148" s="31">
        <v>625.14311999999995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339.25</v>
      </c>
      <c r="D149" s="36">
        <v>336.76666666666665</v>
      </c>
      <c r="E149" s="36">
        <v>332.63333333333333</v>
      </c>
      <c r="F149" s="36">
        <v>326.01666666666665</v>
      </c>
      <c r="G149" s="36">
        <v>321.88333333333333</v>
      </c>
      <c r="H149" s="36">
        <v>343.38333333333333</v>
      </c>
      <c r="I149" s="36">
        <v>347.51666666666665</v>
      </c>
      <c r="J149" s="36">
        <v>354.13333333333333</v>
      </c>
      <c r="K149" s="31">
        <v>340.9</v>
      </c>
      <c r="L149" s="31">
        <v>330.15</v>
      </c>
      <c r="M149" s="31">
        <v>219.73316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153.35</v>
      </c>
      <c r="D150" s="36">
        <v>152.63333333333333</v>
      </c>
      <c r="E150" s="36">
        <v>149.96666666666664</v>
      </c>
      <c r="F150" s="36">
        <v>146.58333333333331</v>
      </c>
      <c r="G150" s="36">
        <v>143.91666666666663</v>
      </c>
      <c r="H150" s="36">
        <v>156.01666666666665</v>
      </c>
      <c r="I150" s="36">
        <v>158.68333333333334</v>
      </c>
      <c r="J150" s="36">
        <v>162.06666666666666</v>
      </c>
      <c r="K150" s="31">
        <v>155.30000000000001</v>
      </c>
      <c r="L150" s="31">
        <v>149.25</v>
      </c>
      <c r="M150" s="31">
        <v>74.348929999999996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1309.2</v>
      </c>
      <c r="D151" s="36">
        <v>1324.1166666666666</v>
      </c>
      <c r="E151" s="36">
        <v>1289.7333333333331</v>
      </c>
      <c r="F151" s="36">
        <v>1270.2666666666667</v>
      </c>
      <c r="G151" s="36">
        <v>1235.8833333333332</v>
      </c>
      <c r="H151" s="36">
        <v>1343.583333333333</v>
      </c>
      <c r="I151" s="36">
        <v>1377.9666666666667</v>
      </c>
      <c r="J151" s="36">
        <v>1397.4333333333329</v>
      </c>
      <c r="K151" s="31">
        <v>1358.5</v>
      </c>
      <c r="L151" s="31">
        <v>1304.6500000000001</v>
      </c>
      <c r="M151" s="31">
        <v>3.9923799999999998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7811.8</v>
      </c>
      <c r="D152" s="36">
        <v>7853.9333333333334</v>
      </c>
      <c r="E152" s="36">
        <v>7577.8666666666668</v>
      </c>
      <c r="F152" s="36">
        <v>7343.9333333333334</v>
      </c>
      <c r="G152" s="36">
        <v>7067.8666666666668</v>
      </c>
      <c r="H152" s="36">
        <v>8087.8666666666668</v>
      </c>
      <c r="I152" s="36">
        <v>8363.9333333333343</v>
      </c>
      <c r="J152" s="36">
        <v>8597.8666666666668</v>
      </c>
      <c r="K152" s="31">
        <v>8130</v>
      </c>
      <c r="L152" s="31">
        <v>7620</v>
      </c>
      <c r="M152" s="31">
        <v>4.4432200000000002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563.15</v>
      </c>
      <c r="D153" s="36">
        <v>547.18333333333328</v>
      </c>
      <c r="E153" s="36">
        <v>518.96666666666658</v>
      </c>
      <c r="F153" s="36">
        <v>474.7833333333333</v>
      </c>
      <c r="G153" s="36">
        <v>446.56666666666661</v>
      </c>
      <c r="H153" s="36">
        <v>591.36666666666656</v>
      </c>
      <c r="I153" s="36">
        <v>619.58333333333326</v>
      </c>
      <c r="J153" s="36">
        <v>663.76666666666654</v>
      </c>
      <c r="K153" s="31">
        <v>575.4</v>
      </c>
      <c r="L153" s="31">
        <v>503</v>
      </c>
      <c r="M153" s="31">
        <v>280.15244999999999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277.3</v>
      </c>
      <c r="D154" s="36">
        <v>275.38333333333338</v>
      </c>
      <c r="E154" s="36">
        <v>270.91666666666674</v>
      </c>
      <c r="F154" s="36">
        <v>264.53333333333336</v>
      </c>
      <c r="G154" s="36">
        <v>260.06666666666672</v>
      </c>
      <c r="H154" s="36">
        <v>281.76666666666677</v>
      </c>
      <c r="I154" s="36">
        <v>286.23333333333335</v>
      </c>
      <c r="J154" s="36">
        <v>292.61666666666679</v>
      </c>
      <c r="K154" s="31">
        <v>279.85000000000002</v>
      </c>
      <c r="L154" s="31">
        <v>269</v>
      </c>
      <c r="M154" s="31">
        <v>328.31245999999999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36303.5</v>
      </c>
      <c r="D155" s="36">
        <v>36253.050000000003</v>
      </c>
      <c r="E155" s="36">
        <v>36064.500000000007</v>
      </c>
      <c r="F155" s="36">
        <v>35825.500000000007</v>
      </c>
      <c r="G155" s="36">
        <v>35636.950000000012</v>
      </c>
      <c r="H155" s="36">
        <v>36492.050000000003</v>
      </c>
      <c r="I155" s="36">
        <v>36680.599999999991</v>
      </c>
      <c r="J155" s="36">
        <v>36919.599999999999</v>
      </c>
      <c r="K155" s="31">
        <v>36441.599999999999</v>
      </c>
      <c r="L155" s="31">
        <v>36014.050000000003</v>
      </c>
      <c r="M155" s="31">
        <v>0.14676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1601.4</v>
      </c>
      <c r="D156" s="36">
        <v>1593.4833333333333</v>
      </c>
      <c r="E156" s="36">
        <v>1579.9666666666667</v>
      </c>
      <c r="F156" s="36">
        <v>1558.5333333333333</v>
      </c>
      <c r="G156" s="36">
        <v>1545.0166666666667</v>
      </c>
      <c r="H156" s="36">
        <v>1614.9166666666667</v>
      </c>
      <c r="I156" s="36">
        <v>1628.4333333333336</v>
      </c>
      <c r="J156" s="36">
        <v>1649.8666666666668</v>
      </c>
      <c r="K156" s="31">
        <v>1607</v>
      </c>
      <c r="L156" s="31">
        <v>1572.05</v>
      </c>
      <c r="M156" s="31">
        <v>2.9474800000000001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325.05</v>
      </c>
      <c r="D157" s="36">
        <v>329.51666666666665</v>
      </c>
      <c r="E157" s="36">
        <v>320.58333333333331</v>
      </c>
      <c r="F157" s="36">
        <v>316.11666666666667</v>
      </c>
      <c r="G157" s="36">
        <v>307.18333333333334</v>
      </c>
      <c r="H157" s="36">
        <v>333.98333333333329</v>
      </c>
      <c r="I157" s="36">
        <v>342.91666666666669</v>
      </c>
      <c r="J157" s="36">
        <v>347.38333333333327</v>
      </c>
      <c r="K157" s="31">
        <v>338.45</v>
      </c>
      <c r="L157" s="31">
        <v>325.05</v>
      </c>
      <c r="M157" s="31">
        <v>103.24975999999999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898.7</v>
      </c>
      <c r="D158" s="36">
        <v>895.48333333333323</v>
      </c>
      <c r="E158" s="36">
        <v>888.96666666666647</v>
      </c>
      <c r="F158" s="36">
        <v>879.23333333333323</v>
      </c>
      <c r="G158" s="36">
        <v>872.71666666666647</v>
      </c>
      <c r="H158" s="36">
        <v>905.21666666666647</v>
      </c>
      <c r="I158" s="36">
        <v>911.73333333333312</v>
      </c>
      <c r="J158" s="36">
        <v>921.46666666666647</v>
      </c>
      <c r="K158" s="31">
        <v>902</v>
      </c>
      <c r="L158" s="31">
        <v>885.75</v>
      </c>
      <c r="M158" s="31">
        <v>6.17265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8725.25</v>
      </c>
      <c r="D159" s="36">
        <v>8719.9833333333318</v>
      </c>
      <c r="E159" s="36">
        <v>8665.1166666666631</v>
      </c>
      <c r="F159" s="36">
        <v>8604.9833333333318</v>
      </c>
      <c r="G159" s="36">
        <v>8550.1166666666631</v>
      </c>
      <c r="H159" s="36">
        <v>8780.1166666666631</v>
      </c>
      <c r="I159" s="36">
        <v>8834.9833333333318</v>
      </c>
      <c r="J159" s="36">
        <v>8895.1166666666631</v>
      </c>
      <c r="K159" s="31">
        <v>8774.85</v>
      </c>
      <c r="L159" s="31">
        <v>8659.85</v>
      </c>
      <c r="M159" s="31">
        <v>1.84154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277.14999999999998</v>
      </c>
      <c r="D160" s="36">
        <v>277.41666666666669</v>
      </c>
      <c r="E160" s="36">
        <v>270.83333333333337</v>
      </c>
      <c r="F160" s="36">
        <v>264.51666666666671</v>
      </c>
      <c r="G160" s="36">
        <v>257.93333333333339</v>
      </c>
      <c r="H160" s="36">
        <v>283.73333333333335</v>
      </c>
      <c r="I160" s="36">
        <v>290.31666666666672</v>
      </c>
      <c r="J160" s="36">
        <v>296.63333333333333</v>
      </c>
      <c r="K160" s="31">
        <v>284</v>
      </c>
      <c r="L160" s="31">
        <v>271.10000000000002</v>
      </c>
      <c r="M160" s="31">
        <v>89.910579999999996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435.45</v>
      </c>
      <c r="D161" s="36">
        <v>434.63333333333327</v>
      </c>
      <c r="E161" s="36">
        <v>430.86666666666656</v>
      </c>
      <c r="F161" s="36">
        <v>426.2833333333333</v>
      </c>
      <c r="G161" s="36">
        <v>422.51666666666659</v>
      </c>
      <c r="H161" s="36">
        <v>439.21666666666653</v>
      </c>
      <c r="I161" s="36">
        <v>442.98333333333329</v>
      </c>
      <c r="J161" s="36">
        <v>447.56666666666649</v>
      </c>
      <c r="K161" s="31">
        <v>438.4</v>
      </c>
      <c r="L161" s="31">
        <v>430.05</v>
      </c>
      <c r="M161" s="31">
        <v>64.679339999999996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16485.45</v>
      </c>
      <c r="D162" s="36">
        <v>16538.433333333334</v>
      </c>
      <c r="E162" s="36">
        <v>16377.01666666667</v>
      </c>
      <c r="F162" s="36">
        <v>16268.583333333336</v>
      </c>
      <c r="G162" s="36">
        <v>16107.166666666672</v>
      </c>
      <c r="H162" s="36">
        <v>16646.866666666669</v>
      </c>
      <c r="I162" s="36">
        <v>16808.283333333333</v>
      </c>
      <c r="J162" s="36">
        <v>16916.716666666667</v>
      </c>
      <c r="K162" s="31">
        <v>16699.849999999999</v>
      </c>
      <c r="L162" s="31">
        <v>16430</v>
      </c>
      <c r="M162" s="31">
        <v>1.704E-2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2653.55</v>
      </c>
      <c r="D163" s="36">
        <v>2659.1833333333334</v>
      </c>
      <c r="E163" s="36">
        <v>2636.3666666666668</v>
      </c>
      <c r="F163" s="36">
        <v>2619.1833333333334</v>
      </c>
      <c r="G163" s="36">
        <v>2596.3666666666668</v>
      </c>
      <c r="H163" s="36">
        <v>2676.3666666666668</v>
      </c>
      <c r="I163" s="36">
        <v>2699.1833333333334</v>
      </c>
      <c r="J163" s="36">
        <v>2716.3666666666668</v>
      </c>
      <c r="K163" s="31">
        <v>2682</v>
      </c>
      <c r="L163" s="31">
        <v>2642</v>
      </c>
      <c r="M163" s="31">
        <v>3.79711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3567.6</v>
      </c>
      <c r="D164" s="36">
        <v>3539.3833333333337</v>
      </c>
      <c r="E164" s="36">
        <v>3468.7666666666673</v>
      </c>
      <c r="F164" s="36">
        <v>3369.9333333333338</v>
      </c>
      <c r="G164" s="36">
        <v>3299.3166666666675</v>
      </c>
      <c r="H164" s="36">
        <v>3638.2166666666672</v>
      </c>
      <c r="I164" s="36">
        <v>3708.833333333333</v>
      </c>
      <c r="J164" s="36">
        <v>3807.666666666667</v>
      </c>
      <c r="K164" s="31">
        <v>3610</v>
      </c>
      <c r="L164" s="31">
        <v>3440.55</v>
      </c>
      <c r="M164" s="31">
        <v>11.417770000000001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128.85</v>
      </c>
      <c r="D165" s="36">
        <v>127.25</v>
      </c>
      <c r="E165" s="36">
        <v>125.19999999999999</v>
      </c>
      <c r="F165" s="36">
        <v>121.54999999999998</v>
      </c>
      <c r="G165" s="36">
        <v>119.49999999999997</v>
      </c>
      <c r="H165" s="36">
        <v>130.9</v>
      </c>
      <c r="I165" s="36">
        <v>132.95000000000002</v>
      </c>
      <c r="J165" s="36">
        <v>136.60000000000002</v>
      </c>
      <c r="K165" s="31">
        <v>129.30000000000001</v>
      </c>
      <c r="L165" s="31">
        <v>123.6</v>
      </c>
      <c r="M165" s="31">
        <v>1025.10609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939.3</v>
      </c>
      <c r="D166" s="36">
        <v>944.01666666666654</v>
      </c>
      <c r="E166" s="36">
        <v>918.1333333333331</v>
      </c>
      <c r="F166" s="36">
        <v>896.96666666666658</v>
      </c>
      <c r="G166" s="36">
        <v>871.08333333333314</v>
      </c>
      <c r="H166" s="36">
        <v>965.18333333333305</v>
      </c>
      <c r="I166" s="36">
        <v>991.06666666666649</v>
      </c>
      <c r="J166" s="36">
        <v>1012.233333333333</v>
      </c>
      <c r="K166" s="31">
        <v>969.9</v>
      </c>
      <c r="L166" s="31">
        <v>922.85</v>
      </c>
      <c r="M166" s="31">
        <v>17.04307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4564.95</v>
      </c>
      <c r="D167" s="36">
        <v>4511.8666666666668</v>
      </c>
      <c r="E167" s="36">
        <v>4393.7333333333336</v>
      </c>
      <c r="F167" s="36">
        <v>4222.5166666666664</v>
      </c>
      <c r="G167" s="36">
        <v>4104.3833333333332</v>
      </c>
      <c r="H167" s="36">
        <v>4683.0833333333339</v>
      </c>
      <c r="I167" s="36">
        <v>4801.2166666666672</v>
      </c>
      <c r="J167" s="36">
        <v>4972.4333333333343</v>
      </c>
      <c r="K167" s="31">
        <v>4630</v>
      </c>
      <c r="L167" s="31">
        <v>4340.6499999999996</v>
      </c>
      <c r="M167" s="31">
        <v>10.11374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492.1</v>
      </c>
      <c r="D168" s="36">
        <v>492.86666666666662</v>
      </c>
      <c r="E168" s="36">
        <v>485.88333333333321</v>
      </c>
      <c r="F168" s="36">
        <v>479.66666666666657</v>
      </c>
      <c r="G168" s="36">
        <v>472.68333333333317</v>
      </c>
      <c r="H168" s="36">
        <v>499.08333333333326</v>
      </c>
      <c r="I168" s="36">
        <v>506.06666666666672</v>
      </c>
      <c r="J168" s="36">
        <v>512.2833333333333</v>
      </c>
      <c r="K168" s="31">
        <v>499.85</v>
      </c>
      <c r="L168" s="31">
        <v>486.65</v>
      </c>
      <c r="M168" s="31">
        <v>19.80414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281.64999999999998</v>
      </c>
      <c r="D169" s="36">
        <v>278.78333333333336</v>
      </c>
      <c r="E169" s="36">
        <v>274.2166666666667</v>
      </c>
      <c r="F169" s="36">
        <v>266.78333333333336</v>
      </c>
      <c r="G169" s="36">
        <v>262.2166666666667</v>
      </c>
      <c r="H169" s="36">
        <v>286.2166666666667</v>
      </c>
      <c r="I169" s="36">
        <v>290.78333333333342</v>
      </c>
      <c r="J169" s="36">
        <v>298.2166666666667</v>
      </c>
      <c r="K169" s="31">
        <v>283.35000000000002</v>
      </c>
      <c r="L169" s="31">
        <v>271.35000000000002</v>
      </c>
      <c r="M169" s="31">
        <v>254.7567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1132.5</v>
      </c>
      <c r="D170" s="36">
        <v>1125.6833333333332</v>
      </c>
      <c r="E170" s="36">
        <v>1110.9166666666663</v>
      </c>
      <c r="F170" s="36">
        <v>1089.333333333333</v>
      </c>
      <c r="G170" s="36">
        <v>1074.5666666666662</v>
      </c>
      <c r="H170" s="36">
        <v>1147.2666666666664</v>
      </c>
      <c r="I170" s="36">
        <v>1162.0333333333333</v>
      </c>
      <c r="J170" s="36">
        <v>1183.6166666666666</v>
      </c>
      <c r="K170" s="31">
        <v>1140.45</v>
      </c>
      <c r="L170" s="31">
        <v>1104.0999999999999</v>
      </c>
      <c r="M170" s="31">
        <v>10.92414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866</v>
      </c>
      <c r="D171" s="36">
        <v>864.48333333333323</v>
      </c>
      <c r="E171" s="36">
        <v>859.06666666666649</v>
      </c>
      <c r="F171" s="36">
        <v>852.13333333333321</v>
      </c>
      <c r="G171" s="36">
        <v>846.71666666666647</v>
      </c>
      <c r="H171" s="36">
        <v>871.41666666666652</v>
      </c>
      <c r="I171" s="36">
        <v>876.83333333333326</v>
      </c>
      <c r="J171" s="36">
        <v>883.76666666666654</v>
      </c>
      <c r="K171" s="31">
        <v>869.9</v>
      </c>
      <c r="L171" s="31">
        <v>857.55</v>
      </c>
      <c r="M171" s="31">
        <v>5.3582200000000002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483.35</v>
      </c>
      <c r="D172" s="36">
        <v>484.0333333333333</v>
      </c>
      <c r="E172" s="36">
        <v>478.66666666666663</v>
      </c>
      <c r="F172" s="36">
        <v>473.98333333333335</v>
      </c>
      <c r="G172" s="36">
        <v>468.61666666666667</v>
      </c>
      <c r="H172" s="36">
        <v>488.71666666666658</v>
      </c>
      <c r="I172" s="36">
        <v>494.08333333333326</v>
      </c>
      <c r="J172" s="36">
        <v>498.76666666666654</v>
      </c>
      <c r="K172" s="31">
        <v>489.4</v>
      </c>
      <c r="L172" s="31">
        <v>479.35</v>
      </c>
      <c r="M172" s="31">
        <v>73.589839999999995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2941.2</v>
      </c>
      <c r="D173" s="36">
        <v>2947.9</v>
      </c>
      <c r="E173" s="36">
        <v>2926.3500000000004</v>
      </c>
      <c r="F173" s="36">
        <v>2911.5000000000005</v>
      </c>
      <c r="G173" s="36">
        <v>2889.9500000000007</v>
      </c>
      <c r="H173" s="36">
        <v>2962.75</v>
      </c>
      <c r="I173" s="36">
        <v>2984.3</v>
      </c>
      <c r="J173" s="36">
        <v>2999.1499999999996</v>
      </c>
      <c r="K173" s="31">
        <v>2969.45</v>
      </c>
      <c r="L173" s="31">
        <v>2933.05</v>
      </c>
      <c r="M173" s="31">
        <v>50.033909999999999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125.75</v>
      </c>
      <c r="D174" s="36">
        <v>125.3</v>
      </c>
      <c r="E174" s="36">
        <v>123.69999999999999</v>
      </c>
      <c r="F174" s="36">
        <v>121.64999999999999</v>
      </c>
      <c r="G174" s="36">
        <v>120.04999999999998</v>
      </c>
      <c r="H174" s="36">
        <v>127.35</v>
      </c>
      <c r="I174" s="36">
        <v>128.94999999999999</v>
      </c>
      <c r="J174" s="36">
        <v>131</v>
      </c>
      <c r="K174" s="31">
        <v>126.9</v>
      </c>
      <c r="L174" s="31">
        <v>123.25</v>
      </c>
      <c r="M174" s="31">
        <v>412.15523000000002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713.55</v>
      </c>
      <c r="D175" s="36">
        <v>716.65</v>
      </c>
      <c r="E175" s="36">
        <v>708.94999999999993</v>
      </c>
      <c r="F175" s="36">
        <v>704.34999999999991</v>
      </c>
      <c r="G175" s="36">
        <v>696.64999999999986</v>
      </c>
      <c r="H175" s="36">
        <v>721.25</v>
      </c>
      <c r="I175" s="36">
        <v>728.95</v>
      </c>
      <c r="J175" s="36">
        <v>733.55000000000007</v>
      </c>
      <c r="K175" s="31">
        <v>724.35</v>
      </c>
      <c r="L175" s="31">
        <v>712.05</v>
      </c>
      <c r="M175" s="31">
        <v>9.1190499999999997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1453.35</v>
      </c>
      <c r="D176" s="36">
        <v>1453.7833333333335</v>
      </c>
      <c r="E176" s="36">
        <v>1443.2166666666672</v>
      </c>
      <c r="F176" s="36">
        <v>1433.0833333333337</v>
      </c>
      <c r="G176" s="36">
        <v>1422.5166666666673</v>
      </c>
      <c r="H176" s="36">
        <v>1463.916666666667</v>
      </c>
      <c r="I176" s="36">
        <v>1474.4833333333331</v>
      </c>
      <c r="J176" s="36">
        <v>1484.6166666666668</v>
      </c>
      <c r="K176" s="31">
        <v>1464.35</v>
      </c>
      <c r="L176" s="31">
        <v>1443.65</v>
      </c>
      <c r="M176" s="31">
        <v>7.3636400000000002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761.7</v>
      </c>
      <c r="D177" s="36">
        <v>755.7833333333333</v>
      </c>
      <c r="E177" s="36">
        <v>747.56666666666661</v>
      </c>
      <c r="F177" s="36">
        <v>733.43333333333328</v>
      </c>
      <c r="G177" s="36">
        <v>725.21666666666658</v>
      </c>
      <c r="H177" s="36">
        <v>769.91666666666663</v>
      </c>
      <c r="I177" s="36">
        <v>778.13333333333333</v>
      </c>
      <c r="J177" s="36">
        <v>792.26666666666665</v>
      </c>
      <c r="K177" s="31">
        <v>764</v>
      </c>
      <c r="L177" s="31">
        <v>741.65</v>
      </c>
      <c r="M177" s="31">
        <v>339.41282000000001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26332.9</v>
      </c>
      <c r="D178" s="36">
        <v>26575.933333333334</v>
      </c>
      <c r="E178" s="36">
        <v>26006.966666666667</v>
      </c>
      <c r="F178" s="36">
        <v>25681.033333333333</v>
      </c>
      <c r="G178" s="36">
        <v>25112.066666666666</v>
      </c>
      <c r="H178" s="36">
        <v>26901.866666666669</v>
      </c>
      <c r="I178" s="36">
        <v>27470.833333333336</v>
      </c>
      <c r="J178" s="36">
        <v>27796.76666666667</v>
      </c>
      <c r="K178" s="31">
        <v>27144.9</v>
      </c>
      <c r="L178" s="31">
        <v>26250</v>
      </c>
      <c r="M178" s="31">
        <v>0.21511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2437.6</v>
      </c>
      <c r="D179" s="36">
        <v>2437.6666666666665</v>
      </c>
      <c r="E179" s="36">
        <v>2411.9333333333329</v>
      </c>
      <c r="F179" s="36">
        <v>2386.2666666666664</v>
      </c>
      <c r="G179" s="36">
        <v>2360.5333333333328</v>
      </c>
      <c r="H179" s="36">
        <v>2463.333333333333</v>
      </c>
      <c r="I179" s="36">
        <v>2489.0666666666666</v>
      </c>
      <c r="J179" s="36">
        <v>2514.7333333333331</v>
      </c>
      <c r="K179" s="31">
        <v>2463.4</v>
      </c>
      <c r="L179" s="31">
        <v>2412</v>
      </c>
      <c r="M179" s="31">
        <v>11.44317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4346.75</v>
      </c>
      <c r="D180" s="36">
        <v>4358.55</v>
      </c>
      <c r="E180" s="36">
        <v>4311.1500000000005</v>
      </c>
      <c r="F180" s="36">
        <v>4275.55</v>
      </c>
      <c r="G180" s="36">
        <v>4228.1500000000005</v>
      </c>
      <c r="H180" s="36">
        <v>4394.1500000000005</v>
      </c>
      <c r="I180" s="36">
        <v>4441.55</v>
      </c>
      <c r="J180" s="36">
        <v>4477.1500000000005</v>
      </c>
      <c r="K180" s="31">
        <v>4405.95</v>
      </c>
      <c r="L180" s="31">
        <v>4322.95</v>
      </c>
      <c r="M180" s="31">
        <v>1.0187900000000001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613.20000000000005</v>
      </c>
      <c r="D181" s="36">
        <v>613.01666666666677</v>
      </c>
      <c r="E181" s="36">
        <v>608.53333333333353</v>
      </c>
      <c r="F181" s="36">
        <v>603.86666666666679</v>
      </c>
      <c r="G181" s="36">
        <v>599.38333333333355</v>
      </c>
      <c r="H181" s="36">
        <v>617.68333333333351</v>
      </c>
      <c r="I181" s="36">
        <v>622.16666666666686</v>
      </c>
      <c r="J181" s="36">
        <v>626.83333333333348</v>
      </c>
      <c r="K181" s="31">
        <v>617.5</v>
      </c>
      <c r="L181" s="31">
        <v>608.35</v>
      </c>
      <c r="M181" s="31">
        <v>5.6633500000000003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2350.5500000000002</v>
      </c>
      <c r="D182" s="36">
        <v>2357.4166666666665</v>
      </c>
      <c r="E182" s="36">
        <v>2339.833333333333</v>
      </c>
      <c r="F182" s="36">
        <v>2329.1166666666663</v>
      </c>
      <c r="G182" s="36">
        <v>2311.5333333333328</v>
      </c>
      <c r="H182" s="36">
        <v>2368.1333333333332</v>
      </c>
      <c r="I182" s="36">
        <v>2385.7166666666662</v>
      </c>
      <c r="J182" s="36">
        <v>2396.4333333333334</v>
      </c>
      <c r="K182" s="31">
        <v>2375</v>
      </c>
      <c r="L182" s="31">
        <v>2346.6999999999998</v>
      </c>
      <c r="M182" s="31">
        <v>2.1103999999999998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1509.9</v>
      </c>
      <c r="D183" s="36">
        <v>1514.8333333333333</v>
      </c>
      <c r="E183" s="36">
        <v>1500.6166666666666</v>
      </c>
      <c r="F183" s="36">
        <v>1491.3333333333333</v>
      </c>
      <c r="G183" s="36">
        <v>1477.1166666666666</v>
      </c>
      <c r="H183" s="36">
        <v>1524.1166666666666</v>
      </c>
      <c r="I183" s="36">
        <v>1538.3333333333333</v>
      </c>
      <c r="J183" s="36">
        <v>1547.6166666666666</v>
      </c>
      <c r="K183" s="31">
        <v>1529.05</v>
      </c>
      <c r="L183" s="31">
        <v>1505.55</v>
      </c>
      <c r="M183" s="31">
        <v>21.616910000000001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621.25</v>
      </c>
      <c r="D184" s="36">
        <v>626.01666666666677</v>
      </c>
      <c r="E184" s="36">
        <v>610.08333333333348</v>
      </c>
      <c r="F184" s="36">
        <v>598.91666666666674</v>
      </c>
      <c r="G184" s="36">
        <v>582.98333333333346</v>
      </c>
      <c r="H184" s="36">
        <v>637.18333333333351</v>
      </c>
      <c r="I184" s="36">
        <v>653.11666666666667</v>
      </c>
      <c r="J184" s="36">
        <v>664.28333333333353</v>
      </c>
      <c r="K184" s="31">
        <v>641.95000000000005</v>
      </c>
      <c r="L184" s="31">
        <v>614.85</v>
      </c>
      <c r="M184" s="31">
        <v>7.63645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751.85</v>
      </c>
      <c r="D185" s="36">
        <v>753.51666666666677</v>
      </c>
      <c r="E185" s="36">
        <v>745.28333333333353</v>
      </c>
      <c r="F185" s="36">
        <v>738.71666666666681</v>
      </c>
      <c r="G185" s="36">
        <v>730.48333333333358</v>
      </c>
      <c r="H185" s="36">
        <v>760.08333333333348</v>
      </c>
      <c r="I185" s="36">
        <v>768.31666666666683</v>
      </c>
      <c r="J185" s="36">
        <v>774.88333333333344</v>
      </c>
      <c r="K185" s="31">
        <v>761.75</v>
      </c>
      <c r="L185" s="31">
        <v>746.95</v>
      </c>
      <c r="M185" s="31">
        <v>3.1596099999999998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965.5</v>
      </c>
      <c r="D186" s="36">
        <v>968.76666666666677</v>
      </c>
      <c r="E186" s="36">
        <v>958.63333333333355</v>
      </c>
      <c r="F186" s="36">
        <v>951.76666666666677</v>
      </c>
      <c r="G186" s="36">
        <v>941.63333333333355</v>
      </c>
      <c r="H186" s="36">
        <v>975.63333333333355</v>
      </c>
      <c r="I186" s="36">
        <v>985.76666666666677</v>
      </c>
      <c r="J186" s="36">
        <v>992.63333333333355</v>
      </c>
      <c r="K186" s="31">
        <v>978.9</v>
      </c>
      <c r="L186" s="31">
        <v>961.9</v>
      </c>
      <c r="M186" s="31">
        <v>6.5407799999999998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1754.5</v>
      </c>
      <c r="D187" s="36">
        <v>1753.1499999999999</v>
      </c>
      <c r="E187" s="36">
        <v>1739.3499999999997</v>
      </c>
      <c r="F187" s="36">
        <v>1724.1999999999998</v>
      </c>
      <c r="G187" s="36">
        <v>1710.3999999999996</v>
      </c>
      <c r="H187" s="36">
        <v>1768.2999999999997</v>
      </c>
      <c r="I187" s="36">
        <v>1782.1</v>
      </c>
      <c r="J187" s="36">
        <v>1797.2499999999998</v>
      </c>
      <c r="K187" s="31">
        <v>1766.95</v>
      </c>
      <c r="L187" s="31">
        <v>1738</v>
      </c>
      <c r="M187" s="31">
        <v>2.4315600000000002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1131.4000000000001</v>
      </c>
      <c r="D188" s="36">
        <v>1135.1333333333334</v>
      </c>
      <c r="E188" s="36">
        <v>1123.5166666666669</v>
      </c>
      <c r="F188" s="36">
        <v>1115.6333333333334</v>
      </c>
      <c r="G188" s="36">
        <v>1104.0166666666669</v>
      </c>
      <c r="H188" s="36">
        <v>1143.0166666666669</v>
      </c>
      <c r="I188" s="36">
        <v>1154.6333333333332</v>
      </c>
      <c r="J188" s="36">
        <v>1162.5166666666669</v>
      </c>
      <c r="K188" s="31">
        <v>1146.75</v>
      </c>
      <c r="L188" s="31">
        <v>1127.25</v>
      </c>
      <c r="M188" s="31">
        <v>12.783580000000001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7470.2</v>
      </c>
      <c r="D189" s="36">
        <v>7486.7333333333336</v>
      </c>
      <c r="E189" s="36">
        <v>7433.4666666666672</v>
      </c>
      <c r="F189" s="36">
        <v>7396.7333333333336</v>
      </c>
      <c r="G189" s="36">
        <v>7343.4666666666672</v>
      </c>
      <c r="H189" s="36">
        <v>7523.4666666666672</v>
      </c>
      <c r="I189" s="36">
        <v>7576.7333333333336</v>
      </c>
      <c r="J189" s="36">
        <v>7613.4666666666672</v>
      </c>
      <c r="K189" s="31">
        <v>7540</v>
      </c>
      <c r="L189" s="31">
        <v>7450</v>
      </c>
      <c r="M189" s="31">
        <v>0.61560000000000004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920.55</v>
      </c>
      <c r="D190" s="36">
        <v>921.30000000000007</v>
      </c>
      <c r="E190" s="36">
        <v>915.60000000000014</v>
      </c>
      <c r="F190" s="36">
        <v>910.65000000000009</v>
      </c>
      <c r="G190" s="36">
        <v>904.95000000000016</v>
      </c>
      <c r="H190" s="36">
        <v>926.25000000000011</v>
      </c>
      <c r="I190" s="36">
        <v>931.95000000000016</v>
      </c>
      <c r="J190" s="36">
        <v>936.90000000000009</v>
      </c>
      <c r="K190" s="31">
        <v>927</v>
      </c>
      <c r="L190" s="31">
        <v>916.35</v>
      </c>
      <c r="M190" s="31">
        <v>64.307990000000004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378.85</v>
      </c>
      <c r="D191" s="36">
        <v>378.65000000000003</v>
      </c>
      <c r="E191" s="36">
        <v>374.95000000000005</v>
      </c>
      <c r="F191" s="36">
        <v>371.05</v>
      </c>
      <c r="G191" s="36">
        <v>367.35</v>
      </c>
      <c r="H191" s="36">
        <v>382.55000000000007</v>
      </c>
      <c r="I191" s="36">
        <v>386.25</v>
      </c>
      <c r="J191" s="36">
        <v>390.15000000000009</v>
      </c>
      <c r="K191" s="31">
        <v>382.35</v>
      </c>
      <c r="L191" s="31">
        <v>374.75</v>
      </c>
      <c r="M191" s="31">
        <v>160.01298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141.19999999999999</v>
      </c>
      <c r="D192" s="36">
        <v>141.88333333333333</v>
      </c>
      <c r="E192" s="36">
        <v>140.31666666666666</v>
      </c>
      <c r="F192" s="36">
        <v>139.43333333333334</v>
      </c>
      <c r="G192" s="36">
        <v>137.86666666666667</v>
      </c>
      <c r="H192" s="36">
        <v>142.76666666666665</v>
      </c>
      <c r="I192" s="36">
        <v>144.33333333333331</v>
      </c>
      <c r="J192" s="36">
        <v>145.21666666666664</v>
      </c>
      <c r="K192" s="31">
        <v>143.44999999999999</v>
      </c>
      <c r="L192" s="31">
        <v>141</v>
      </c>
      <c r="M192" s="31">
        <v>315.87387000000001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4103.2</v>
      </c>
      <c r="D193" s="36">
        <v>4110.833333333333</v>
      </c>
      <c r="E193" s="36">
        <v>4075.3666666666659</v>
      </c>
      <c r="F193" s="36">
        <v>4047.5333333333328</v>
      </c>
      <c r="G193" s="36">
        <v>4012.0666666666657</v>
      </c>
      <c r="H193" s="36">
        <v>4138.6666666666661</v>
      </c>
      <c r="I193" s="36">
        <v>4174.1333333333332</v>
      </c>
      <c r="J193" s="36">
        <v>4201.9666666666662</v>
      </c>
      <c r="K193" s="31">
        <v>4146.3</v>
      </c>
      <c r="L193" s="31">
        <v>4083</v>
      </c>
      <c r="M193" s="31">
        <v>10.91582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1300.3499999999999</v>
      </c>
      <c r="D194" s="36">
        <v>1299.9666666666665</v>
      </c>
      <c r="E194" s="36">
        <v>1291.9333333333329</v>
      </c>
      <c r="F194" s="36">
        <v>1283.5166666666664</v>
      </c>
      <c r="G194" s="36">
        <v>1275.4833333333329</v>
      </c>
      <c r="H194" s="36">
        <v>1308.383333333333</v>
      </c>
      <c r="I194" s="36">
        <v>1316.4166666666663</v>
      </c>
      <c r="J194" s="36">
        <v>1324.833333333333</v>
      </c>
      <c r="K194" s="31">
        <v>1308</v>
      </c>
      <c r="L194" s="31">
        <v>1291.55</v>
      </c>
      <c r="M194" s="31">
        <v>17.03763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3480.3</v>
      </c>
      <c r="D195" s="36">
        <v>3482.9333333333329</v>
      </c>
      <c r="E195" s="36">
        <v>3450.3666666666659</v>
      </c>
      <c r="F195" s="36">
        <v>3420.4333333333329</v>
      </c>
      <c r="G195" s="36">
        <v>3387.8666666666659</v>
      </c>
      <c r="H195" s="36">
        <v>3512.8666666666659</v>
      </c>
      <c r="I195" s="36">
        <v>3545.4333333333325</v>
      </c>
      <c r="J195" s="36">
        <v>3575.3666666666659</v>
      </c>
      <c r="K195" s="31">
        <v>3515.5</v>
      </c>
      <c r="L195" s="31">
        <v>3453</v>
      </c>
      <c r="M195" s="31">
        <v>1.0309600000000001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3622.05</v>
      </c>
      <c r="D196" s="36">
        <v>3608.35</v>
      </c>
      <c r="E196" s="36">
        <v>3584.7</v>
      </c>
      <c r="F196" s="36">
        <v>3547.35</v>
      </c>
      <c r="G196" s="36">
        <v>3523.7</v>
      </c>
      <c r="H196" s="36">
        <v>3645.7</v>
      </c>
      <c r="I196" s="36">
        <v>3669.3500000000004</v>
      </c>
      <c r="J196" s="36">
        <v>3706.7</v>
      </c>
      <c r="K196" s="31">
        <v>3632</v>
      </c>
      <c r="L196" s="31">
        <v>3571</v>
      </c>
      <c r="M196" s="31">
        <v>7.59063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2577.85</v>
      </c>
      <c r="D197" s="36">
        <v>2587.3833333333332</v>
      </c>
      <c r="E197" s="36">
        <v>2556.9166666666665</v>
      </c>
      <c r="F197" s="36">
        <v>2535.9833333333331</v>
      </c>
      <c r="G197" s="36">
        <v>2505.5166666666664</v>
      </c>
      <c r="H197" s="36">
        <v>2608.3166666666666</v>
      </c>
      <c r="I197" s="36">
        <v>2638.7833333333338</v>
      </c>
      <c r="J197" s="36">
        <v>2659.7166666666667</v>
      </c>
      <c r="K197" s="31">
        <v>2617.85</v>
      </c>
      <c r="L197" s="31">
        <v>2566.4499999999998</v>
      </c>
      <c r="M197" s="31">
        <v>1.10816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1208.45</v>
      </c>
      <c r="D198" s="36">
        <v>1193.1333333333334</v>
      </c>
      <c r="E198" s="36">
        <v>1149.3166666666668</v>
      </c>
      <c r="F198" s="36">
        <v>1090.1833333333334</v>
      </c>
      <c r="G198" s="36">
        <v>1046.3666666666668</v>
      </c>
      <c r="H198" s="36">
        <v>1252.2666666666669</v>
      </c>
      <c r="I198" s="36">
        <v>1296.0833333333335</v>
      </c>
      <c r="J198" s="36">
        <v>1355.2166666666669</v>
      </c>
      <c r="K198" s="31">
        <v>1236.95</v>
      </c>
      <c r="L198" s="31">
        <v>1134</v>
      </c>
      <c r="M198" s="31">
        <v>23.997309999999999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3952.65</v>
      </c>
      <c r="D199" s="36">
        <v>3945.0833333333335</v>
      </c>
      <c r="E199" s="36">
        <v>3883.3166666666671</v>
      </c>
      <c r="F199" s="36">
        <v>3813.9833333333336</v>
      </c>
      <c r="G199" s="36">
        <v>3752.2166666666672</v>
      </c>
      <c r="H199" s="36">
        <v>4014.416666666667</v>
      </c>
      <c r="I199" s="36">
        <v>4076.1833333333334</v>
      </c>
      <c r="J199" s="36">
        <v>4145.5166666666664</v>
      </c>
      <c r="K199" s="31">
        <v>4006.85</v>
      </c>
      <c r="L199" s="31">
        <v>3875.75</v>
      </c>
      <c r="M199" s="31">
        <v>9.6483699999999999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43.5</v>
      </c>
      <c r="D200" s="36">
        <v>43.65</v>
      </c>
      <c r="E200" s="36">
        <v>43.05</v>
      </c>
      <c r="F200" s="36">
        <v>42.6</v>
      </c>
      <c r="G200" s="36">
        <v>42</v>
      </c>
      <c r="H200" s="36">
        <v>44.099999999999994</v>
      </c>
      <c r="I200" s="36">
        <v>44.7</v>
      </c>
      <c r="J200" s="36">
        <v>45.149999999999991</v>
      </c>
      <c r="K200" s="31">
        <v>44.25</v>
      </c>
      <c r="L200" s="31">
        <v>43.2</v>
      </c>
      <c r="M200" s="31">
        <v>130.50524999999999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92.5</v>
      </c>
      <c r="D201" s="36">
        <v>92.866666666666674</v>
      </c>
      <c r="E201" s="36">
        <v>91.333333333333343</v>
      </c>
      <c r="F201" s="36">
        <v>90.166666666666671</v>
      </c>
      <c r="G201" s="36">
        <v>88.63333333333334</v>
      </c>
      <c r="H201" s="36">
        <v>94.033333333333346</v>
      </c>
      <c r="I201" s="36">
        <v>95.566666666666677</v>
      </c>
      <c r="J201" s="36">
        <v>96.733333333333348</v>
      </c>
      <c r="K201" s="31">
        <v>94.4</v>
      </c>
      <c r="L201" s="31">
        <v>91.7</v>
      </c>
      <c r="M201" s="31">
        <v>48.570410000000003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2093</v>
      </c>
      <c r="D202" s="36">
        <v>2087.5499999999997</v>
      </c>
      <c r="E202" s="36">
        <v>2056.8999999999996</v>
      </c>
      <c r="F202" s="36">
        <v>2020.7999999999997</v>
      </c>
      <c r="G202" s="36">
        <v>1990.1499999999996</v>
      </c>
      <c r="H202" s="36">
        <v>2123.6499999999996</v>
      </c>
      <c r="I202" s="36">
        <v>2154.3000000000002</v>
      </c>
      <c r="J202" s="36">
        <v>2190.3999999999996</v>
      </c>
      <c r="K202" s="31">
        <v>2118.1999999999998</v>
      </c>
      <c r="L202" s="31">
        <v>2051.4499999999998</v>
      </c>
      <c r="M202" s="31">
        <v>7.5481999999999996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1763.95</v>
      </c>
      <c r="D203" s="36">
        <v>1754.5166666666667</v>
      </c>
      <c r="E203" s="36">
        <v>1737.5833333333333</v>
      </c>
      <c r="F203" s="36">
        <v>1711.2166666666667</v>
      </c>
      <c r="G203" s="36">
        <v>1694.2833333333333</v>
      </c>
      <c r="H203" s="36">
        <v>1780.8833333333332</v>
      </c>
      <c r="I203" s="36">
        <v>1797.8166666666666</v>
      </c>
      <c r="J203" s="36">
        <v>1824.1833333333332</v>
      </c>
      <c r="K203" s="31">
        <v>1771.45</v>
      </c>
      <c r="L203" s="31">
        <v>1728.15</v>
      </c>
      <c r="M203" s="31">
        <v>1.3456600000000001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9814.2999999999993</v>
      </c>
      <c r="D204" s="36">
        <v>9786.4833333333318</v>
      </c>
      <c r="E204" s="36">
        <v>9733.8166666666639</v>
      </c>
      <c r="F204" s="36">
        <v>9653.3333333333321</v>
      </c>
      <c r="G204" s="36">
        <v>9600.6666666666642</v>
      </c>
      <c r="H204" s="36">
        <v>9866.9666666666635</v>
      </c>
      <c r="I204" s="36">
        <v>9919.6333333333314</v>
      </c>
      <c r="J204" s="36">
        <v>10000.116666666663</v>
      </c>
      <c r="K204" s="31">
        <v>9839.15</v>
      </c>
      <c r="L204" s="31">
        <v>9706</v>
      </c>
      <c r="M204" s="31">
        <v>4.1509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145.75</v>
      </c>
      <c r="D205" s="36">
        <v>144.13333333333333</v>
      </c>
      <c r="E205" s="36">
        <v>141.76666666666665</v>
      </c>
      <c r="F205" s="36">
        <v>137.78333333333333</v>
      </c>
      <c r="G205" s="36">
        <v>135.41666666666666</v>
      </c>
      <c r="H205" s="36">
        <v>148.11666666666665</v>
      </c>
      <c r="I205" s="36">
        <v>150.48333333333332</v>
      </c>
      <c r="J205" s="36">
        <v>154.46666666666664</v>
      </c>
      <c r="K205" s="31">
        <v>146.5</v>
      </c>
      <c r="L205" s="31">
        <v>140.15</v>
      </c>
      <c r="M205" s="31">
        <v>321.55272000000002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487.35</v>
      </c>
      <c r="D206" s="36">
        <v>487.5</v>
      </c>
      <c r="E206" s="36">
        <v>484.55</v>
      </c>
      <c r="F206" s="36">
        <v>481.75</v>
      </c>
      <c r="G206" s="36">
        <v>478.8</v>
      </c>
      <c r="H206" s="36">
        <v>490.3</v>
      </c>
      <c r="I206" s="36">
        <v>493.25000000000006</v>
      </c>
      <c r="J206" s="36">
        <v>496.05</v>
      </c>
      <c r="K206" s="31">
        <v>490.45</v>
      </c>
      <c r="L206" s="31">
        <v>484.7</v>
      </c>
      <c r="M206" s="31">
        <v>35.68439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1425.3</v>
      </c>
      <c r="D207" s="36">
        <v>1433.7833333333335</v>
      </c>
      <c r="E207" s="36">
        <v>1411.5666666666671</v>
      </c>
      <c r="F207" s="36">
        <v>1397.8333333333335</v>
      </c>
      <c r="G207" s="36">
        <v>1375.616666666667</v>
      </c>
      <c r="H207" s="36">
        <v>1447.5166666666671</v>
      </c>
      <c r="I207" s="36">
        <v>1469.7333333333338</v>
      </c>
      <c r="J207" s="36">
        <v>1483.4666666666672</v>
      </c>
      <c r="K207" s="31">
        <v>1456</v>
      </c>
      <c r="L207" s="31">
        <v>1420.05</v>
      </c>
      <c r="M207" s="31">
        <v>19.570920000000001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267.95</v>
      </c>
      <c r="D208" s="36">
        <v>272.98333333333335</v>
      </c>
      <c r="E208" s="36">
        <v>261.9666666666667</v>
      </c>
      <c r="F208" s="36">
        <v>255.98333333333335</v>
      </c>
      <c r="G208" s="36">
        <v>244.9666666666667</v>
      </c>
      <c r="H208" s="36">
        <v>278.9666666666667</v>
      </c>
      <c r="I208" s="36">
        <v>289.98333333333335</v>
      </c>
      <c r="J208" s="36">
        <v>295.9666666666667</v>
      </c>
      <c r="K208" s="31">
        <v>284</v>
      </c>
      <c r="L208" s="31">
        <v>267</v>
      </c>
      <c r="M208" s="31">
        <v>1081.03036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1086.8499999999999</v>
      </c>
      <c r="D209" s="36">
        <v>1084.1333333333332</v>
      </c>
      <c r="E209" s="36">
        <v>1073.4666666666665</v>
      </c>
      <c r="F209" s="36">
        <v>1060.0833333333333</v>
      </c>
      <c r="G209" s="36">
        <v>1049.4166666666665</v>
      </c>
      <c r="H209" s="36">
        <v>1097.5166666666664</v>
      </c>
      <c r="I209" s="36">
        <v>1108.1833333333334</v>
      </c>
      <c r="J209" s="36">
        <v>1121.5666666666664</v>
      </c>
      <c r="K209" s="31">
        <v>1094.8</v>
      </c>
      <c r="L209" s="31">
        <v>1070.75</v>
      </c>
      <c r="M209" s="31">
        <v>9.6258999999999997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1333.15</v>
      </c>
      <c r="D210" s="36">
        <v>1335.8833333333332</v>
      </c>
      <c r="E210" s="36">
        <v>1322.4666666666665</v>
      </c>
      <c r="F210" s="36">
        <v>1311.7833333333333</v>
      </c>
      <c r="G210" s="36">
        <v>1298.3666666666666</v>
      </c>
      <c r="H210" s="36">
        <v>1346.5666666666664</v>
      </c>
      <c r="I210" s="36">
        <v>1359.9833333333333</v>
      </c>
      <c r="J210" s="36">
        <v>1370.6666666666663</v>
      </c>
      <c r="K210" s="31">
        <v>1349.3</v>
      </c>
      <c r="L210" s="31">
        <v>1325.2</v>
      </c>
      <c r="M210" s="31">
        <v>0.26499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518.5</v>
      </c>
      <c r="D211" s="36">
        <v>518.13333333333333</v>
      </c>
      <c r="E211" s="36">
        <v>513.41666666666663</v>
      </c>
      <c r="F211" s="36">
        <v>508.33333333333326</v>
      </c>
      <c r="G211" s="36">
        <v>503.61666666666656</v>
      </c>
      <c r="H211" s="36">
        <v>523.2166666666667</v>
      </c>
      <c r="I211" s="36">
        <v>527.93333333333339</v>
      </c>
      <c r="J211" s="36">
        <v>533.01666666666677</v>
      </c>
      <c r="K211" s="31">
        <v>522.85</v>
      </c>
      <c r="L211" s="31">
        <v>513.04999999999995</v>
      </c>
      <c r="M211" s="31">
        <v>72.853880000000004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29</v>
      </c>
      <c r="D212" s="36">
        <v>29.166666666666668</v>
      </c>
      <c r="E212" s="36">
        <v>28.533333333333335</v>
      </c>
      <c r="F212" s="36">
        <v>28.066666666666666</v>
      </c>
      <c r="G212" s="36">
        <v>27.433333333333334</v>
      </c>
      <c r="H212" s="36">
        <v>29.633333333333336</v>
      </c>
      <c r="I212" s="36">
        <v>30.266666666666669</v>
      </c>
      <c r="J212" s="36">
        <v>30.733333333333338</v>
      </c>
      <c r="K212" s="31">
        <v>29.8</v>
      </c>
      <c r="L212" s="31">
        <v>28.7</v>
      </c>
      <c r="M212" s="31">
        <v>2484.6403500000001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187.9</v>
      </c>
      <c r="D213" s="36">
        <v>192.58333333333334</v>
      </c>
      <c r="E213" s="36">
        <v>181.76666666666668</v>
      </c>
      <c r="F213" s="36">
        <v>175.63333333333333</v>
      </c>
      <c r="G213" s="36">
        <v>164.81666666666666</v>
      </c>
      <c r="H213" s="36">
        <v>198.7166666666667</v>
      </c>
      <c r="I213" s="36">
        <v>209.53333333333336</v>
      </c>
      <c r="J213" s="36">
        <v>215.66666666666671</v>
      </c>
      <c r="K213" s="31">
        <v>203.4</v>
      </c>
      <c r="L213" s="31">
        <v>186.45</v>
      </c>
      <c r="M213" s="31">
        <v>225.13855000000001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154.85</v>
      </c>
      <c r="D214" s="36">
        <v>156.01666666666665</v>
      </c>
      <c r="E214" s="36">
        <v>152.83333333333331</v>
      </c>
      <c r="F214" s="36">
        <v>150.81666666666666</v>
      </c>
      <c r="G214" s="36">
        <v>147.63333333333333</v>
      </c>
      <c r="H214" s="36">
        <v>158.0333333333333</v>
      </c>
      <c r="I214" s="36">
        <v>161.21666666666664</v>
      </c>
      <c r="J214" s="36">
        <v>163.23333333333329</v>
      </c>
      <c r="K214" s="31">
        <v>159.19999999999999</v>
      </c>
      <c r="L214" s="31">
        <v>154</v>
      </c>
      <c r="M214" s="31">
        <v>773.67584999999997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878.95</v>
      </c>
      <c r="D215" s="36">
        <v>875.80000000000007</v>
      </c>
      <c r="E215" s="36">
        <v>866.60000000000014</v>
      </c>
      <c r="F215" s="36">
        <v>854.25000000000011</v>
      </c>
      <c r="G215" s="36">
        <v>845.05000000000018</v>
      </c>
      <c r="H215" s="36">
        <v>888.15000000000009</v>
      </c>
      <c r="I215" s="36">
        <v>897.35000000000014</v>
      </c>
      <c r="J215" s="36">
        <v>909.7</v>
      </c>
      <c r="K215" s="31">
        <v>885</v>
      </c>
      <c r="L215" s="31">
        <v>863.45</v>
      </c>
      <c r="M215" s="31">
        <v>6.2290299999999998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1"/>
      <c r="B1" s="34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5" t="s">
        <v>16</v>
      </c>
      <c r="B9" s="337" t="s">
        <v>18</v>
      </c>
      <c r="C9" s="340" t="s">
        <v>20</v>
      </c>
      <c r="D9" s="340" t="s">
        <v>21</v>
      </c>
      <c r="E9" s="332" t="s">
        <v>22</v>
      </c>
      <c r="F9" s="333"/>
      <c r="G9" s="334"/>
      <c r="H9" s="332" t="s">
        <v>23</v>
      </c>
      <c r="I9" s="333"/>
      <c r="J9" s="334"/>
      <c r="K9" s="26"/>
      <c r="L9" s="27"/>
      <c r="M9" s="48"/>
      <c r="N9" s="1"/>
      <c r="O9" s="1"/>
    </row>
    <row r="10" spans="1:15" ht="42.75" customHeight="1">
      <c r="A10" s="336"/>
      <c r="B10" s="339"/>
      <c r="C10" s="339"/>
      <c r="D10" s="3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713.6</v>
      </c>
      <c r="D11" s="36">
        <v>715.41666666666663</v>
      </c>
      <c r="E11" s="36">
        <v>703.88333333333321</v>
      </c>
      <c r="F11" s="36">
        <v>694.16666666666663</v>
      </c>
      <c r="G11" s="36">
        <v>682.63333333333321</v>
      </c>
      <c r="H11" s="36">
        <v>725.13333333333321</v>
      </c>
      <c r="I11" s="36">
        <v>736.66666666666674</v>
      </c>
      <c r="J11" s="36">
        <v>746.38333333333321</v>
      </c>
      <c r="K11" s="31">
        <v>726.95</v>
      </c>
      <c r="L11" s="31">
        <v>705.7</v>
      </c>
      <c r="M11" s="31">
        <v>6.6590699999999998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30788.35</v>
      </c>
      <c r="D12" s="36">
        <v>30823.483333333334</v>
      </c>
      <c r="E12" s="36">
        <v>30472.566666666666</v>
      </c>
      <c r="F12" s="36">
        <v>30156.783333333333</v>
      </c>
      <c r="G12" s="36">
        <v>29805.866666666665</v>
      </c>
      <c r="H12" s="36">
        <v>31139.266666666666</v>
      </c>
      <c r="I12" s="36">
        <v>31490.183333333331</v>
      </c>
      <c r="J12" s="36">
        <v>31805.966666666667</v>
      </c>
      <c r="K12" s="31">
        <v>31174.400000000001</v>
      </c>
      <c r="L12" s="31">
        <v>30507.7</v>
      </c>
      <c r="M12" s="31">
        <v>4.8259999999999997E-2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535.95000000000005</v>
      </c>
      <c r="D13" s="36">
        <v>536.91666666666663</v>
      </c>
      <c r="E13" s="36">
        <v>532.83333333333326</v>
      </c>
      <c r="F13" s="36">
        <v>529.71666666666658</v>
      </c>
      <c r="G13" s="36">
        <v>525.63333333333321</v>
      </c>
      <c r="H13" s="36">
        <v>540.0333333333333</v>
      </c>
      <c r="I13" s="36">
        <v>544.11666666666656</v>
      </c>
      <c r="J13" s="36">
        <v>547.23333333333335</v>
      </c>
      <c r="K13" s="31">
        <v>541</v>
      </c>
      <c r="L13" s="31">
        <v>533.79999999999995</v>
      </c>
      <c r="M13" s="31">
        <v>0.76919999999999999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681.95</v>
      </c>
      <c r="D14" s="36">
        <v>680</v>
      </c>
      <c r="E14" s="36">
        <v>672</v>
      </c>
      <c r="F14" s="36">
        <v>662.05</v>
      </c>
      <c r="G14" s="36">
        <v>654.04999999999995</v>
      </c>
      <c r="H14" s="36">
        <v>689.95</v>
      </c>
      <c r="I14" s="36">
        <v>697.95</v>
      </c>
      <c r="J14" s="36">
        <v>707.90000000000009</v>
      </c>
      <c r="K14" s="31">
        <v>688</v>
      </c>
      <c r="L14" s="31">
        <v>670.05</v>
      </c>
      <c r="M14" s="31">
        <v>14.496589999999999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1420.2</v>
      </c>
      <c r="D15" s="36">
        <v>1428.8166666666668</v>
      </c>
      <c r="E15" s="36">
        <v>1407.5333333333338</v>
      </c>
      <c r="F15" s="36">
        <v>1394.866666666667</v>
      </c>
      <c r="G15" s="36">
        <v>1373.5833333333339</v>
      </c>
      <c r="H15" s="36">
        <v>1441.4833333333336</v>
      </c>
      <c r="I15" s="36">
        <v>1462.7666666666669</v>
      </c>
      <c r="J15" s="36">
        <v>1475.4333333333334</v>
      </c>
      <c r="K15" s="31">
        <v>1450.1</v>
      </c>
      <c r="L15" s="31">
        <v>1416.15</v>
      </c>
      <c r="M15" s="31">
        <v>1.4131499999999999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4468.6000000000004</v>
      </c>
      <c r="D16" s="36">
        <v>4505.7166666666662</v>
      </c>
      <c r="E16" s="36">
        <v>4423.5333333333328</v>
      </c>
      <c r="F16" s="36">
        <v>4378.4666666666662</v>
      </c>
      <c r="G16" s="36">
        <v>4296.2833333333328</v>
      </c>
      <c r="H16" s="36">
        <v>4550.7833333333328</v>
      </c>
      <c r="I16" s="36">
        <v>4632.9666666666653</v>
      </c>
      <c r="J16" s="36">
        <v>4678.0333333333328</v>
      </c>
      <c r="K16" s="31">
        <v>4587.8999999999996</v>
      </c>
      <c r="L16" s="31">
        <v>4460.6499999999996</v>
      </c>
      <c r="M16" s="31">
        <v>2.8631099999999998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29183.95</v>
      </c>
      <c r="D17" s="36">
        <v>29197.933333333331</v>
      </c>
      <c r="E17" s="36">
        <v>28995.866666666661</v>
      </c>
      <c r="F17" s="36">
        <v>28807.783333333329</v>
      </c>
      <c r="G17" s="36">
        <v>28605.71666666666</v>
      </c>
      <c r="H17" s="36">
        <v>29386.016666666663</v>
      </c>
      <c r="I17" s="36">
        <v>29588.083333333336</v>
      </c>
      <c r="J17" s="36">
        <v>29776.166666666664</v>
      </c>
      <c r="K17" s="31">
        <v>29400</v>
      </c>
      <c r="L17" s="31">
        <v>29009.85</v>
      </c>
      <c r="M17" s="31">
        <v>9.5180000000000001E-2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2637.65</v>
      </c>
      <c r="D18" s="36">
        <v>2632.7833333333333</v>
      </c>
      <c r="E18" s="36">
        <v>2613.6166666666668</v>
      </c>
      <c r="F18" s="36">
        <v>2589.5833333333335</v>
      </c>
      <c r="G18" s="36">
        <v>2570.416666666667</v>
      </c>
      <c r="H18" s="36">
        <v>2656.8166666666666</v>
      </c>
      <c r="I18" s="36">
        <v>2675.9833333333336</v>
      </c>
      <c r="J18" s="36">
        <v>2700.0166666666664</v>
      </c>
      <c r="K18" s="31">
        <v>2651.95</v>
      </c>
      <c r="L18" s="31">
        <v>2608.75</v>
      </c>
      <c r="M18" s="31">
        <v>2.6112099999999998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3193.8</v>
      </c>
      <c r="D19" s="36">
        <v>3210.2000000000003</v>
      </c>
      <c r="E19" s="36">
        <v>3167.6500000000005</v>
      </c>
      <c r="F19" s="36">
        <v>3141.5000000000005</v>
      </c>
      <c r="G19" s="36">
        <v>3098.9500000000007</v>
      </c>
      <c r="H19" s="36">
        <v>3236.3500000000004</v>
      </c>
      <c r="I19" s="36">
        <v>3278.9000000000005</v>
      </c>
      <c r="J19" s="36">
        <v>3305.05</v>
      </c>
      <c r="K19" s="31">
        <v>3252.75</v>
      </c>
      <c r="L19" s="31">
        <v>3184.05</v>
      </c>
      <c r="M19" s="31">
        <v>20.352039999999999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1900.75</v>
      </c>
      <c r="D20" s="36">
        <v>1905.8666666666668</v>
      </c>
      <c r="E20" s="36">
        <v>1852.0333333333335</v>
      </c>
      <c r="F20" s="36">
        <v>1803.3166666666668</v>
      </c>
      <c r="G20" s="36">
        <v>1749.4833333333336</v>
      </c>
      <c r="H20" s="36">
        <v>1954.5833333333335</v>
      </c>
      <c r="I20" s="36">
        <v>2008.4166666666665</v>
      </c>
      <c r="J20" s="36">
        <v>2057.1333333333332</v>
      </c>
      <c r="K20" s="31">
        <v>1959.7</v>
      </c>
      <c r="L20" s="31">
        <v>1857.15</v>
      </c>
      <c r="M20" s="31">
        <v>31.845140000000001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1267.05</v>
      </c>
      <c r="D21" s="36">
        <v>1268.8999999999999</v>
      </c>
      <c r="E21" s="36">
        <v>1260.2499999999998</v>
      </c>
      <c r="F21" s="36">
        <v>1253.4499999999998</v>
      </c>
      <c r="G21" s="36">
        <v>1244.7999999999997</v>
      </c>
      <c r="H21" s="36">
        <v>1275.6999999999998</v>
      </c>
      <c r="I21" s="36">
        <v>1284.3499999999999</v>
      </c>
      <c r="J21" s="36">
        <v>1291.1499999999999</v>
      </c>
      <c r="K21" s="31">
        <v>1277.55</v>
      </c>
      <c r="L21" s="31">
        <v>1262.0999999999999</v>
      </c>
      <c r="M21" s="31">
        <v>33.828240000000001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561.85</v>
      </c>
      <c r="D22" s="36">
        <v>563.21666666666658</v>
      </c>
      <c r="E22" s="36">
        <v>557.43333333333317</v>
      </c>
      <c r="F22" s="36">
        <v>553.01666666666654</v>
      </c>
      <c r="G22" s="36">
        <v>547.23333333333312</v>
      </c>
      <c r="H22" s="36">
        <v>567.63333333333321</v>
      </c>
      <c r="I22" s="36">
        <v>573.41666666666674</v>
      </c>
      <c r="J22" s="36">
        <v>577.83333333333326</v>
      </c>
      <c r="K22" s="31">
        <v>569</v>
      </c>
      <c r="L22" s="31">
        <v>558.79999999999995</v>
      </c>
      <c r="M22" s="31">
        <v>6.5899700000000001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1007.45</v>
      </c>
      <c r="D23" s="36">
        <v>1015.7166666666667</v>
      </c>
      <c r="E23" s="36">
        <v>997.48333333333335</v>
      </c>
      <c r="F23" s="36">
        <v>987.51666666666665</v>
      </c>
      <c r="G23" s="36">
        <v>969.2833333333333</v>
      </c>
      <c r="H23" s="36">
        <v>1025.6833333333334</v>
      </c>
      <c r="I23" s="36">
        <v>1043.916666666667</v>
      </c>
      <c r="J23" s="36">
        <v>1053.8833333333334</v>
      </c>
      <c r="K23" s="31">
        <v>1033.95</v>
      </c>
      <c r="L23" s="31">
        <v>1005.75</v>
      </c>
      <c r="M23" s="31">
        <v>14.266830000000001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337.05</v>
      </c>
      <c r="D24" s="36">
        <v>339.01666666666665</v>
      </c>
      <c r="E24" s="36">
        <v>334.0333333333333</v>
      </c>
      <c r="F24" s="36">
        <v>331.01666666666665</v>
      </c>
      <c r="G24" s="36">
        <v>326.0333333333333</v>
      </c>
      <c r="H24" s="36">
        <v>342.0333333333333</v>
      </c>
      <c r="I24" s="36">
        <v>347.01666666666665</v>
      </c>
      <c r="J24" s="36">
        <v>350.0333333333333</v>
      </c>
      <c r="K24" s="31">
        <v>344</v>
      </c>
      <c r="L24" s="31">
        <v>336</v>
      </c>
      <c r="M24" s="31">
        <v>8.6168999999999993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181.3</v>
      </c>
      <c r="D25" s="36">
        <v>182.03333333333333</v>
      </c>
      <c r="E25" s="36">
        <v>180.06666666666666</v>
      </c>
      <c r="F25" s="36">
        <v>178.83333333333334</v>
      </c>
      <c r="G25" s="36">
        <v>176.86666666666667</v>
      </c>
      <c r="H25" s="36">
        <v>183.26666666666665</v>
      </c>
      <c r="I25" s="36">
        <v>185.23333333333329</v>
      </c>
      <c r="J25" s="36">
        <v>186.46666666666664</v>
      </c>
      <c r="K25" s="31">
        <v>184</v>
      </c>
      <c r="L25" s="31">
        <v>180.8</v>
      </c>
      <c r="M25" s="31">
        <v>30.45234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238.5</v>
      </c>
      <c r="D26" s="36">
        <v>240.68333333333331</v>
      </c>
      <c r="E26" s="36">
        <v>232.36666666666662</v>
      </c>
      <c r="F26" s="36">
        <v>226.23333333333332</v>
      </c>
      <c r="G26" s="36">
        <v>217.91666666666663</v>
      </c>
      <c r="H26" s="36">
        <v>246.81666666666661</v>
      </c>
      <c r="I26" s="36">
        <v>255.13333333333327</v>
      </c>
      <c r="J26" s="36">
        <v>261.26666666666659</v>
      </c>
      <c r="K26" s="31">
        <v>249</v>
      </c>
      <c r="L26" s="31">
        <v>234.55</v>
      </c>
      <c r="M26" s="31">
        <v>89.602739999999997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426.7</v>
      </c>
      <c r="D27" s="36">
        <v>416.83333333333331</v>
      </c>
      <c r="E27" s="36">
        <v>401.86666666666662</v>
      </c>
      <c r="F27" s="36">
        <v>377.0333333333333</v>
      </c>
      <c r="G27" s="36">
        <v>362.06666666666661</v>
      </c>
      <c r="H27" s="36">
        <v>441.66666666666663</v>
      </c>
      <c r="I27" s="36">
        <v>456.63333333333333</v>
      </c>
      <c r="J27" s="36">
        <v>481.46666666666664</v>
      </c>
      <c r="K27" s="31">
        <v>431.8</v>
      </c>
      <c r="L27" s="31">
        <v>392</v>
      </c>
      <c r="M27" s="31">
        <v>47.356699999999996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866.2</v>
      </c>
      <c r="D28" s="36">
        <v>866.63333333333333</v>
      </c>
      <c r="E28" s="36">
        <v>856.06666666666661</v>
      </c>
      <c r="F28" s="36">
        <v>845.93333333333328</v>
      </c>
      <c r="G28" s="36">
        <v>835.36666666666656</v>
      </c>
      <c r="H28" s="36">
        <v>876.76666666666665</v>
      </c>
      <c r="I28" s="36">
        <v>887.33333333333348</v>
      </c>
      <c r="J28" s="36">
        <v>897.4666666666667</v>
      </c>
      <c r="K28" s="31">
        <v>877.2</v>
      </c>
      <c r="L28" s="31">
        <v>856.5</v>
      </c>
      <c r="M28" s="31">
        <v>0.74204000000000003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1183.2</v>
      </c>
      <c r="D29" s="36">
        <v>1170.25</v>
      </c>
      <c r="E29" s="36">
        <v>1150.5</v>
      </c>
      <c r="F29" s="36">
        <v>1117.8</v>
      </c>
      <c r="G29" s="36">
        <v>1098.05</v>
      </c>
      <c r="H29" s="36">
        <v>1202.95</v>
      </c>
      <c r="I29" s="36">
        <v>1222.7</v>
      </c>
      <c r="J29" s="36">
        <v>1255.4000000000001</v>
      </c>
      <c r="K29" s="31">
        <v>1190</v>
      </c>
      <c r="L29" s="31">
        <v>1137.55</v>
      </c>
      <c r="M29" s="31">
        <v>1.6453800000000001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3846.1</v>
      </c>
      <c r="D30" s="36">
        <v>3868.7000000000003</v>
      </c>
      <c r="E30" s="36">
        <v>3792.4000000000005</v>
      </c>
      <c r="F30" s="36">
        <v>3738.7000000000003</v>
      </c>
      <c r="G30" s="36">
        <v>3662.4000000000005</v>
      </c>
      <c r="H30" s="36">
        <v>3922.4000000000005</v>
      </c>
      <c r="I30" s="36">
        <v>3998.7000000000007</v>
      </c>
      <c r="J30" s="36">
        <v>4052.4000000000005</v>
      </c>
      <c r="K30" s="31">
        <v>3945</v>
      </c>
      <c r="L30" s="31">
        <v>3815</v>
      </c>
      <c r="M30" s="31">
        <v>1.1573800000000001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2153.25</v>
      </c>
      <c r="D31" s="36">
        <v>2144.0333333333333</v>
      </c>
      <c r="E31" s="36">
        <v>2129.2166666666667</v>
      </c>
      <c r="F31" s="36">
        <v>2105.1833333333334</v>
      </c>
      <c r="G31" s="36">
        <v>2090.3666666666668</v>
      </c>
      <c r="H31" s="36">
        <v>2168.0666666666666</v>
      </c>
      <c r="I31" s="36">
        <v>2182.8833333333332</v>
      </c>
      <c r="J31" s="36">
        <v>2206.9166666666665</v>
      </c>
      <c r="K31" s="31">
        <v>2158.85</v>
      </c>
      <c r="L31" s="31">
        <v>2120</v>
      </c>
      <c r="M31" s="31">
        <v>1.00888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1003.85</v>
      </c>
      <c r="D32" s="36">
        <v>996.94999999999993</v>
      </c>
      <c r="E32" s="36">
        <v>978.89999999999986</v>
      </c>
      <c r="F32" s="36">
        <v>953.94999999999993</v>
      </c>
      <c r="G32" s="36">
        <v>935.89999999999986</v>
      </c>
      <c r="H32" s="36">
        <v>1021.8999999999999</v>
      </c>
      <c r="I32" s="36">
        <v>1039.9499999999998</v>
      </c>
      <c r="J32" s="36">
        <v>1064.8999999999999</v>
      </c>
      <c r="K32" s="31">
        <v>1015</v>
      </c>
      <c r="L32" s="31">
        <v>972</v>
      </c>
      <c r="M32" s="31">
        <v>0.92196999999999996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5310.55</v>
      </c>
      <c r="D33" s="36">
        <v>5276.5166666666664</v>
      </c>
      <c r="E33" s="36">
        <v>5214.0333333333328</v>
      </c>
      <c r="F33" s="36">
        <v>5117.5166666666664</v>
      </c>
      <c r="G33" s="36">
        <v>5055.0333333333328</v>
      </c>
      <c r="H33" s="36">
        <v>5373.0333333333328</v>
      </c>
      <c r="I33" s="36">
        <v>5435.5166666666664</v>
      </c>
      <c r="J33" s="36">
        <v>5532.0333333333328</v>
      </c>
      <c r="K33" s="31">
        <v>5339</v>
      </c>
      <c r="L33" s="31">
        <v>5180</v>
      </c>
      <c r="M33" s="31">
        <v>2.51654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2197.65</v>
      </c>
      <c r="D34" s="36">
        <v>2213.1333333333332</v>
      </c>
      <c r="E34" s="36">
        <v>2176.2666666666664</v>
      </c>
      <c r="F34" s="36">
        <v>2154.8833333333332</v>
      </c>
      <c r="G34" s="36">
        <v>2118.0166666666664</v>
      </c>
      <c r="H34" s="36">
        <v>2234.5166666666664</v>
      </c>
      <c r="I34" s="36">
        <v>2271.3833333333332</v>
      </c>
      <c r="J34" s="36">
        <v>2292.7666666666664</v>
      </c>
      <c r="K34" s="31">
        <v>2250</v>
      </c>
      <c r="L34" s="31">
        <v>2191.75</v>
      </c>
      <c r="M34" s="31">
        <v>0.26796999999999999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864.4</v>
      </c>
      <c r="D35" s="36">
        <v>865.2833333333333</v>
      </c>
      <c r="E35" s="36">
        <v>857.61666666666656</v>
      </c>
      <c r="F35" s="36">
        <v>850.83333333333326</v>
      </c>
      <c r="G35" s="36">
        <v>843.16666666666652</v>
      </c>
      <c r="H35" s="36">
        <v>872.06666666666661</v>
      </c>
      <c r="I35" s="36">
        <v>879.73333333333335</v>
      </c>
      <c r="J35" s="36">
        <v>886.51666666666665</v>
      </c>
      <c r="K35" s="31">
        <v>872.95</v>
      </c>
      <c r="L35" s="31">
        <v>858.5</v>
      </c>
      <c r="M35" s="31">
        <v>2.3187099999999998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3915.65</v>
      </c>
      <c r="D36" s="36">
        <v>3899.0166666666664</v>
      </c>
      <c r="E36" s="36">
        <v>3828.0333333333328</v>
      </c>
      <c r="F36" s="36">
        <v>3740.4166666666665</v>
      </c>
      <c r="G36" s="36">
        <v>3669.4333333333329</v>
      </c>
      <c r="H36" s="36">
        <v>3986.6333333333328</v>
      </c>
      <c r="I36" s="36">
        <v>4057.6166666666663</v>
      </c>
      <c r="J36" s="36">
        <v>4145.2333333333327</v>
      </c>
      <c r="K36" s="31">
        <v>3970</v>
      </c>
      <c r="L36" s="31">
        <v>3811.4</v>
      </c>
      <c r="M36" s="31">
        <v>2.1638299999999999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572.25</v>
      </c>
      <c r="D37" s="36">
        <v>571.9666666666667</v>
      </c>
      <c r="E37" s="36">
        <v>569.13333333333344</v>
      </c>
      <c r="F37" s="36">
        <v>566.01666666666677</v>
      </c>
      <c r="G37" s="36">
        <v>563.18333333333351</v>
      </c>
      <c r="H37" s="36">
        <v>575.08333333333337</v>
      </c>
      <c r="I37" s="36">
        <v>577.91666666666663</v>
      </c>
      <c r="J37" s="36">
        <v>581.0333333333333</v>
      </c>
      <c r="K37" s="31">
        <v>574.79999999999995</v>
      </c>
      <c r="L37" s="31">
        <v>568.85</v>
      </c>
      <c r="M37" s="31">
        <v>12.40706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3269.75</v>
      </c>
      <c r="D38" s="36">
        <v>3279.9333333333329</v>
      </c>
      <c r="E38" s="36">
        <v>3241.4166666666661</v>
      </c>
      <c r="F38" s="36">
        <v>3213.083333333333</v>
      </c>
      <c r="G38" s="36">
        <v>3174.5666666666662</v>
      </c>
      <c r="H38" s="36">
        <v>3308.266666666666</v>
      </c>
      <c r="I38" s="36">
        <v>3346.7833333333333</v>
      </c>
      <c r="J38" s="36">
        <v>3375.1166666666659</v>
      </c>
      <c r="K38" s="31">
        <v>3318.45</v>
      </c>
      <c r="L38" s="31">
        <v>3251.6</v>
      </c>
      <c r="M38" s="31">
        <v>1.36826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890.35</v>
      </c>
      <c r="D39" s="36">
        <v>879.68333333333339</v>
      </c>
      <c r="E39" s="36">
        <v>863.36666666666679</v>
      </c>
      <c r="F39" s="36">
        <v>836.38333333333344</v>
      </c>
      <c r="G39" s="36">
        <v>820.06666666666683</v>
      </c>
      <c r="H39" s="36">
        <v>906.66666666666674</v>
      </c>
      <c r="I39" s="36">
        <v>922.98333333333335</v>
      </c>
      <c r="J39" s="36">
        <v>949.9666666666667</v>
      </c>
      <c r="K39" s="31">
        <v>896</v>
      </c>
      <c r="L39" s="31">
        <v>852.7</v>
      </c>
      <c r="M39" s="31">
        <v>1.9310799999999999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6107.3</v>
      </c>
      <c r="D40" s="36">
        <v>6113.3499999999995</v>
      </c>
      <c r="E40" s="36">
        <v>6035.9499999999989</v>
      </c>
      <c r="F40" s="36">
        <v>5964.5999999999995</v>
      </c>
      <c r="G40" s="36">
        <v>5887.1999999999989</v>
      </c>
      <c r="H40" s="36">
        <v>6184.6999999999989</v>
      </c>
      <c r="I40" s="36">
        <v>6262.0999999999985</v>
      </c>
      <c r="J40" s="36">
        <v>6333.4499999999989</v>
      </c>
      <c r="K40" s="31">
        <v>6190.75</v>
      </c>
      <c r="L40" s="31">
        <v>6042</v>
      </c>
      <c r="M40" s="31">
        <v>0.53783999999999998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1418.6</v>
      </c>
      <c r="D41" s="36">
        <v>1409.7833333333335</v>
      </c>
      <c r="E41" s="36">
        <v>1393.366666666667</v>
      </c>
      <c r="F41" s="36">
        <v>1368.1333333333334</v>
      </c>
      <c r="G41" s="36">
        <v>1351.7166666666669</v>
      </c>
      <c r="H41" s="36">
        <v>1435.0166666666671</v>
      </c>
      <c r="I41" s="36">
        <v>1451.4333333333336</v>
      </c>
      <c r="J41" s="36">
        <v>1476.6666666666672</v>
      </c>
      <c r="K41" s="31">
        <v>1426.2</v>
      </c>
      <c r="L41" s="31">
        <v>1384.55</v>
      </c>
      <c r="M41" s="31">
        <v>5.1046100000000001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6627.6</v>
      </c>
      <c r="D42" s="36">
        <v>6659.2</v>
      </c>
      <c r="E42" s="36">
        <v>6554</v>
      </c>
      <c r="F42" s="36">
        <v>6480.4000000000005</v>
      </c>
      <c r="G42" s="36">
        <v>6375.2000000000007</v>
      </c>
      <c r="H42" s="36">
        <v>6732.7999999999993</v>
      </c>
      <c r="I42" s="36">
        <v>6837.9999999999982</v>
      </c>
      <c r="J42" s="36">
        <v>6911.5999999999985</v>
      </c>
      <c r="K42" s="31">
        <v>6764.4</v>
      </c>
      <c r="L42" s="31">
        <v>6585.6</v>
      </c>
      <c r="M42" s="31">
        <v>4.4611400000000003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520.54999999999995</v>
      </c>
      <c r="D43" s="36">
        <v>520.86666666666667</v>
      </c>
      <c r="E43" s="36">
        <v>516.73333333333335</v>
      </c>
      <c r="F43" s="36">
        <v>512.91666666666663</v>
      </c>
      <c r="G43" s="36">
        <v>508.7833333333333</v>
      </c>
      <c r="H43" s="36">
        <v>524.68333333333339</v>
      </c>
      <c r="I43" s="36">
        <v>528.81666666666683</v>
      </c>
      <c r="J43" s="36">
        <v>532.63333333333344</v>
      </c>
      <c r="K43" s="31">
        <v>525</v>
      </c>
      <c r="L43" s="31">
        <v>517.04999999999995</v>
      </c>
      <c r="M43" s="31">
        <v>14.29181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359.15</v>
      </c>
      <c r="D44" s="36">
        <v>360.58333333333331</v>
      </c>
      <c r="E44" s="36">
        <v>353.46666666666664</v>
      </c>
      <c r="F44" s="36">
        <v>347.7833333333333</v>
      </c>
      <c r="G44" s="36">
        <v>340.66666666666663</v>
      </c>
      <c r="H44" s="36">
        <v>366.26666666666665</v>
      </c>
      <c r="I44" s="36">
        <v>373.38333333333333</v>
      </c>
      <c r="J44" s="36">
        <v>379.06666666666666</v>
      </c>
      <c r="K44" s="31">
        <v>367.7</v>
      </c>
      <c r="L44" s="31">
        <v>354.9</v>
      </c>
      <c r="M44" s="31">
        <v>65.869979999999998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631.5</v>
      </c>
      <c r="D45" s="36">
        <v>635.33333333333337</v>
      </c>
      <c r="E45" s="36">
        <v>626.26666666666677</v>
      </c>
      <c r="F45" s="36">
        <v>621.03333333333342</v>
      </c>
      <c r="G45" s="36">
        <v>611.96666666666681</v>
      </c>
      <c r="H45" s="36">
        <v>640.56666666666672</v>
      </c>
      <c r="I45" s="36">
        <v>649.63333333333333</v>
      </c>
      <c r="J45" s="36">
        <v>654.86666666666667</v>
      </c>
      <c r="K45" s="31">
        <v>644.4</v>
      </c>
      <c r="L45" s="31">
        <v>630.1</v>
      </c>
      <c r="M45" s="31">
        <v>2.2864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540.15</v>
      </c>
      <c r="D46" s="36">
        <v>543.18333333333339</v>
      </c>
      <c r="E46" s="36">
        <v>534.36666666666679</v>
      </c>
      <c r="F46" s="36">
        <v>528.58333333333337</v>
      </c>
      <c r="G46" s="36">
        <v>519.76666666666677</v>
      </c>
      <c r="H46" s="36">
        <v>548.96666666666681</v>
      </c>
      <c r="I46" s="36">
        <v>557.78333333333342</v>
      </c>
      <c r="J46" s="36">
        <v>563.56666666666683</v>
      </c>
      <c r="K46" s="31">
        <v>552</v>
      </c>
      <c r="L46" s="31">
        <v>537.4</v>
      </c>
      <c r="M46" s="31">
        <v>1.71014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174.5</v>
      </c>
      <c r="D47" s="36">
        <v>174.51666666666665</v>
      </c>
      <c r="E47" s="36">
        <v>173.5333333333333</v>
      </c>
      <c r="F47" s="36">
        <v>172.56666666666666</v>
      </c>
      <c r="G47" s="36">
        <v>171.58333333333331</v>
      </c>
      <c r="H47" s="36">
        <v>175.48333333333329</v>
      </c>
      <c r="I47" s="36">
        <v>176.46666666666664</v>
      </c>
      <c r="J47" s="36">
        <v>177.43333333333328</v>
      </c>
      <c r="K47" s="31">
        <v>175.5</v>
      </c>
      <c r="L47" s="31">
        <v>173.55</v>
      </c>
      <c r="M47" s="31">
        <v>59.031950000000002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3016.55</v>
      </c>
      <c r="D48" s="36">
        <v>3002.8333333333335</v>
      </c>
      <c r="E48" s="36">
        <v>2981.166666666667</v>
      </c>
      <c r="F48" s="36">
        <v>2945.7833333333333</v>
      </c>
      <c r="G48" s="36">
        <v>2924.1166666666668</v>
      </c>
      <c r="H48" s="36">
        <v>3038.2166666666672</v>
      </c>
      <c r="I48" s="36">
        <v>3059.8833333333341</v>
      </c>
      <c r="J48" s="36">
        <v>3095.2666666666673</v>
      </c>
      <c r="K48" s="31">
        <v>3024.5</v>
      </c>
      <c r="L48" s="31">
        <v>2967.45</v>
      </c>
      <c r="M48" s="31">
        <v>10.6873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473.65</v>
      </c>
      <c r="D49" s="36">
        <v>465.93333333333339</v>
      </c>
      <c r="E49" s="36">
        <v>453.56666666666678</v>
      </c>
      <c r="F49" s="36">
        <v>433.48333333333341</v>
      </c>
      <c r="G49" s="36">
        <v>421.11666666666679</v>
      </c>
      <c r="H49" s="36">
        <v>486.01666666666677</v>
      </c>
      <c r="I49" s="36">
        <v>498.38333333333333</v>
      </c>
      <c r="J49" s="36">
        <v>518.4666666666667</v>
      </c>
      <c r="K49" s="31">
        <v>478.3</v>
      </c>
      <c r="L49" s="31">
        <v>445.85</v>
      </c>
      <c r="M49" s="31">
        <v>25.73995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1955.25</v>
      </c>
      <c r="D50" s="36">
        <v>1955.2833333333335</v>
      </c>
      <c r="E50" s="36">
        <v>1944.5666666666671</v>
      </c>
      <c r="F50" s="36">
        <v>1933.8833333333334</v>
      </c>
      <c r="G50" s="36">
        <v>1923.166666666667</v>
      </c>
      <c r="H50" s="36">
        <v>1965.9666666666672</v>
      </c>
      <c r="I50" s="36">
        <v>1976.6833333333338</v>
      </c>
      <c r="J50" s="36">
        <v>1987.3666666666672</v>
      </c>
      <c r="K50" s="31">
        <v>1966</v>
      </c>
      <c r="L50" s="31">
        <v>1944.6</v>
      </c>
      <c r="M50" s="31">
        <v>3.9700099999999998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6360.3</v>
      </c>
      <c r="D51" s="36">
        <v>6401.4333333333334</v>
      </c>
      <c r="E51" s="36">
        <v>6308.8666666666668</v>
      </c>
      <c r="F51" s="36">
        <v>6257.4333333333334</v>
      </c>
      <c r="G51" s="36">
        <v>6164.8666666666668</v>
      </c>
      <c r="H51" s="36">
        <v>6452.8666666666668</v>
      </c>
      <c r="I51" s="36">
        <v>6545.4333333333343</v>
      </c>
      <c r="J51" s="36">
        <v>6596.8666666666668</v>
      </c>
      <c r="K51" s="31">
        <v>6494</v>
      </c>
      <c r="L51" s="31">
        <v>6350</v>
      </c>
      <c r="M51" s="31">
        <v>0.25812000000000002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581.9</v>
      </c>
      <c r="D52" s="36">
        <v>585.78333333333342</v>
      </c>
      <c r="E52" s="36">
        <v>576.56666666666683</v>
      </c>
      <c r="F52" s="36">
        <v>571.23333333333346</v>
      </c>
      <c r="G52" s="36">
        <v>562.01666666666688</v>
      </c>
      <c r="H52" s="36">
        <v>591.11666666666679</v>
      </c>
      <c r="I52" s="36">
        <v>600.33333333333326</v>
      </c>
      <c r="J52" s="36">
        <v>605.66666666666674</v>
      </c>
      <c r="K52" s="31">
        <v>595</v>
      </c>
      <c r="L52" s="31">
        <v>580.45000000000005</v>
      </c>
      <c r="M52" s="31">
        <v>21.079540000000001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1017.2</v>
      </c>
      <c r="D53" s="36">
        <v>1012.5500000000001</v>
      </c>
      <c r="E53" s="36">
        <v>1001.1000000000001</v>
      </c>
      <c r="F53" s="36">
        <v>985.00000000000011</v>
      </c>
      <c r="G53" s="36">
        <v>973.55000000000018</v>
      </c>
      <c r="H53" s="36">
        <v>1028.6500000000001</v>
      </c>
      <c r="I53" s="36">
        <v>1040.1000000000001</v>
      </c>
      <c r="J53" s="36">
        <v>1056.2</v>
      </c>
      <c r="K53" s="31">
        <v>1024</v>
      </c>
      <c r="L53" s="31">
        <v>996.45</v>
      </c>
      <c r="M53" s="31">
        <v>37.295610000000003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512.9</v>
      </c>
      <c r="D54" s="36">
        <v>513.7166666666667</v>
      </c>
      <c r="E54" s="36">
        <v>509.18333333333339</v>
      </c>
      <c r="F54" s="36">
        <v>505.4666666666667</v>
      </c>
      <c r="G54" s="36">
        <v>500.93333333333339</v>
      </c>
      <c r="H54" s="36">
        <v>517.43333333333339</v>
      </c>
      <c r="I54" s="36">
        <v>521.9666666666667</v>
      </c>
      <c r="J54" s="36">
        <v>525.68333333333339</v>
      </c>
      <c r="K54" s="31">
        <v>518.25</v>
      </c>
      <c r="L54" s="31">
        <v>510</v>
      </c>
      <c r="M54" s="31">
        <v>1.9805699999999999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3678.6</v>
      </c>
      <c r="D55" s="36">
        <v>3693.2999999999997</v>
      </c>
      <c r="E55" s="36">
        <v>3656.6499999999996</v>
      </c>
      <c r="F55" s="36">
        <v>3634.7</v>
      </c>
      <c r="G55" s="36">
        <v>3598.0499999999997</v>
      </c>
      <c r="H55" s="36">
        <v>3715.2499999999995</v>
      </c>
      <c r="I55" s="36">
        <v>3751.9</v>
      </c>
      <c r="J55" s="36">
        <v>3773.8499999999995</v>
      </c>
      <c r="K55" s="31">
        <v>3729.95</v>
      </c>
      <c r="L55" s="31">
        <v>3671.35</v>
      </c>
      <c r="M55" s="31">
        <v>5.0742000000000003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1072.2</v>
      </c>
      <c r="D56" s="36">
        <v>1079.6666666666667</v>
      </c>
      <c r="E56" s="36">
        <v>1061.7833333333335</v>
      </c>
      <c r="F56" s="36">
        <v>1051.3666666666668</v>
      </c>
      <c r="G56" s="36">
        <v>1033.4833333333336</v>
      </c>
      <c r="H56" s="36">
        <v>1090.0833333333335</v>
      </c>
      <c r="I56" s="36">
        <v>1107.9666666666667</v>
      </c>
      <c r="J56" s="36">
        <v>1118.3833333333334</v>
      </c>
      <c r="K56" s="31">
        <v>1097.55</v>
      </c>
      <c r="L56" s="31">
        <v>1069.25</v>
      </c>
      <c r="M56" s="31">
        <v>117.80822999999999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8123.05</v>
      </c>
      <c r="D57" s="36">
        <v>8108.4000000000005</v>
      </c>
      <c r="E57" s="36">
        <v>8059.9500000000007</v>
      </c>
      <c r="F57" s="36">
        <v>7996.85</v>
      </c>
      <c r="G57" s="36">
        <v>7948.4000000000005</v>
      </c>
      <c r="H57" s="36">
        <v>8171.5000000000009</v>
      </c>
      <c r="I57" s="36">
        <v>8219.9500000000007</v>
      </c>
      <c r="J57" s="36">
        <v>8283.0500000000011</v>
      </c>
      <c r="K57" s="31">
        <v>8156.85</v>
      </c>
      <c r="L57" s="31">
        <v>8045.3</v>
      </c>
      <c r="M57" s="31">
        <v>3.9452500000000001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6619.4</v>
      </c>
      <c r="D58" s="36">
        <v>6627.4833333333327</v>
      </c>
      <c r="E58" s="36">
        <v>6577.5666666666657</v>
      </c>
      <c r="F58" s="36">
        <v>6535.7333333333327</v>
      </c>
      <c r="G58" s="36">
        <v>6485.8166666666657</v>
      </c>
      <c r="H58" s="36">
        <v>6669.3166666666657</v>
      </c>
      <c r="I58" s="36">
        <v>6719.2333333333318</v>
      </c>
      <c r="J58" s="36">
        <v>6761.0666666666657</v>
      </c>
      <c r="K58" s="31">
        <v>6677.4</v>
      </c>
      <c r="L58" s="31">
        <v>6585.65</v>
      </c>
      <c r="M58" s="31">
        <v>8.8085900000000006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1569.4</v>
      </c>
      <c r="D59" s="36">
        <v>1574.6499999999999</v>
      </c>
      <c r="E59" s="36">
        <v>1559.2999999999997</v>
      </c>
      <c r="F59" s="36">
        <v>1549.1999999999998</v>
      </c>
      <c r="G59" s="36">
        <v>1533.8499999999997</v>
      </c>
      <c r="H59" s="36">
        <v>1584.7499999999998</v>
      </c>
      <c r="I59" s="36">
        <v>1600.0999999999997</v>
      </c>
      <c r="J59" s="36">
        <v>1610.1999999999998</v>
      </c>
      <c r="K59" s="31">
        <v>1590</v>
      </c>
      <c r="L59" s="31">
        <v>1564.55</v>
      </c>
      <c r="M59" s="31">
        <v>8.0358800000000006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8769.1</v>
      </c>
      <c r="D60" s="36">
        <v>8758.3166666666657</v>
      </c>
      <c r="E60" s="36">
        <v>8691.6333333333314</v>
      </c>
      <c r="F60" s="36">
        <v>8614.1666666666661</v>
      </c>
      <c r="G60" s="36">
        <v>8547.4833333333318</v>
      </c>
      <c r="H60" s="36">
        <v>8835.783333333331</v>
      </c>
      <c r="I60" s="36">
        <v>8902.4666666666653</v>
      </c>
      <c r="J60" s="36">
        <v>8979.9333333333307</v>
      </c>
      <c r="K60" s="31">
        <v>8825</v>
      </c>
      <c r="L60" s="31">
        <v>8680.85</v>
      </c>
      <c r="M60" s="31">
        <v>0.17982000000000001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2234.5500000000002</v>
      </c>
      <c r="D61" s="36">
        <v>2228.6</v>
      </c>
      <c r="E61" s="36">
        <v>2178.25</v>
      </c>
      <c r="F61" s="36">
        <v>2121.9500000000003</v>
      </c>
      <c r="G61" s="36">
        <v>2071.6000000000004</v>
      </c>
      <c r="H61" s="36">
        <v>2284.8999999999996</v>
      </c>
      <c r="I61" s="36">
        <v>2335.2499999999991</v>
      </c>
      <c r="J61" s="36">
        <v>2391.5499999999993</v>
      </c>
      <c r="K61" s="31">
        <v>2278.9499999999998</v>
      </c>
      <c r="L61" s="31">
        <v>2172.3000000000002</v>
      </c>
      <c r="M61" s="31">
        <v>0.75883999999999996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2334.85</v>
      </c>
      <c r="D62" s="36">
        <v>2346.1666666666665</v>
      </c>
      <c r="E62" s="36">
        <v>2318.6833333333329</v>
      </c>
      <c r="F62" s="36">
        <v>2302.5166666666664</v>
      </c>
      <c r="G62" s="36">
        <v>2275.0333333333328</v>
      </c>
      <c r="H62" s="36">
        <v>2362.333333333333</v>
      </c>
      <c r="I62" s="36">
        <v>2389.8166666666666</v>
      </c>
      <c r="J62" s="36">
        <v>2405.9833333333331</v>
      </c>
      <c r="K62" s="31">
        <v>2373.65</v>
      </c>
      <c r="L62" s="31">
        <v>2330</v>
      </c>
      <c r="M62" s="31">
        <v>1.2764899999999999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373.1</v>
      </c>
      <c r="D63" s="36">
        <v>374.98333333333335</v>
      </c>
      <c r="E63" s="36">
        <v>370.16666666666669</v>
      </c>
      <c r="F63" s="36">
        <v>367.23333333333335</v>
      </c>
      <c r="G63" s="36">
        <v>362.41666666666669</v>
      </c>
      <c r="H63" s="36">
        <v>377.91666666666669</v>
      </c>
      <c r="I63" s="36">
        <v>382.73333333333329</v>
      </c>
      <c r="J63" s="36">
        <v>385.66666666666669</v>
      </c>
      <c r="K63" s="31">
        <v>379.8</v>
      </c>
      <c r="L63" s="31">
        <v>372.05</v>
      </c>
      <c r="M63" s="31">
        <v>9.1519200000000005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197.35</v>
      </c>
      <c r="D64" s="36">
        <v>197.91666666666666</v>
      </c>
      <c r="E64" s="36">
        <v>196.08333333333331</v>
      </c>
      <c r="F64" s="36">
        <v>194.81666666666666</v>
      </c>
      <c r="G64" s="36">
        <v>192.98333333333332</v>
      </c>
      <c r="H64" s="36">
        <v>199.18333333333331</v>
      </c>
      <c r="I64" s="36">
        <v>201.01666666666662</v>
      </c>
      <c r="J64" s="36">
        <v>202.2833333333333</v>
      </c>
      <c r="K64" s="31">
        <v>199.75</v>
      </c>
      <c r="L64" s="31">
        <v>196.65</v>
      </c>
      <c r="M64" s="31">
        <v>97.025360000000006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275.7</v>
      </c>
      <c r="D65" s="36">
        <v>273.91666666666669</v>
      </c>
      <c r="E65" s="36">
        <v>270.83333333333337</v>
      </c>
      <c r="F65" s="36">
        <v>265.9666666666667</v>
      </c>
      <c r="G65" s="36">
        <v>262.88333333333338</v>
      </c>
      <c r="H65" s="36">
        <v>278.78333333333336</v>
      </c>
      <c r="I65" s="36">
        <v>281.86666666666673</v>
      </c>
      <c r="J65" s="36">
        <v>286.73333333333335</v>
      </c>
      <c r="K65" s="31">
        <v>277</v>
      </c>
      <c r="L65" s="31">
        <v>269.05</v>
      </c>
      <c r="M65" s="31">
        <v>322.54489000000001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142.94999999999999</v>
      </c>
      <c r="D66" s="36">
        <v>140.98333333333332</v>
      </c>
      <c r="E66" s="36">
        <v>138.51666666666665</v>
      </c>
      <c r="F66" s="36">
        <v>134.08333333333334</v>
      </c>
      <c r="G66" s="36">
        <v>131.61666666666667</v>
      </c>
      <c r="H66" s="36">
        <v>145.41666666666663</v>
      </c>
      <c r="I66" s="36">
        <v>147.88333333333327</v>
      </c>
      <c r="J66" s="36">
        <v>152.31666666666661</v>
      </c>
      <c r="K66" s="31">
        <v>143.44999999999999</v>
      </c>
      <c r="L66" s="31">
        <v>136.55000000000001</v>
      </c>
      <c r="M66" s="31">
        <v>259.72973999999999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62.25</v>
      </c>
      <c r="D67" s="36">
        <v>61.433333333333337</v>
      </c>
      <c r="E67" s="36">
        <v>60.066666666666677</v>
      </c>
      <c r="F67" s="36">
        <v>57.88333333333334</v>
      </c>
      <c r="G67" s="36">
        <v>56.51666666666668</v>
      </c>
      <c r="H67" s="36">
        <v>63.616666666666674</v>
      </c>
      <c r="I67" s="36">
        <v>64.983333333333334</v>
      </c>
      <c r="J67" s="36">
        <v>67.166666666666671</v>
      </c>
      <c r="K67" s="31">
        <v>62.8</v>
      </c>
      <c r="L67" s="31">
        <v>59.25</v>
      </c>
      <c r="M67" s="31">
        <v>736.80678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3369.8</v>
      </c>
      <c r="D68" s="36">
        <v>3373.2000000000003</v>
      </c>
      <c r="E68" s="36">
        <v>3331.4000000000005</v>
      </c>
      <c r="F68" s="36">
        <v>3293.0000000000005</v>
      </c>
      <c r="G68" s="36">
        <v>3251.2000000000007</v>
      </c>
      <c r="H68" s="36">
        <v>3411.6000000000004</v>
      </c>
      <c r="I68" s="36">
        <v>3453.4000000000005</v>
      </c>
      <c r="J68" s="36">
        <v>3491.8</v>
      </c>
      <c r="K68" s="31">
        <v>3415</v>
      </c>
      <c r="L68" s="31">
        <v>3334.8</v>
      </c>
      <c r="M68" s="31">
        <v>0.28488999999999998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1410.2</v>
      </c>
      <c r="D69" s="36">
        <v>1413.55</v>
      </c>
      <c r="E69" s="36">
        <v>1403.1</v>
      </c>
      <c r="F69" s="36">
        <v>1396</v>
      </c>
      <c r="G69" s="36">
        <v>1385.55</v>
      </c>
      <c r="H69" s="36">
        <v>1420.6499999999999</v>
      </c>
      <c r="I69" s="36">
        <v>1431.1000000000001</v>
      </c>
      <c r="J69" s="36">
        <v>1438.1999999999998</v>
      </c>
      <c r="K69" s="31">
        <v>1424</v>
      </c>
      <c r="L69" s="31">
        <v>1406.45</v>
      </c>
      <c r="M69" s="31">
        <v>1.51684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5873.35</v>
      </c>
      <c r="D70" s="36">
        <v>5896.55</v>
      </c>
      <c r="E70" s="36">
        <v>5801.8</v>
      </c>
      <c r="F70" s="36">
        <v>5730.25</v>
      </c>
      <c r="G70" s="36">
        <v>5635.5</v>
      </c>
      <c r="H70" s="36">
        <v>5968.1</v>
      </c>
      <c r="I70" s="36">
        <v>6062.85</v>
      </c>
      <c r="J70" s="36">
        <v>6134.4000000000005</v>
      </c>
      <c r="K70" s="31">
        <v>5991.3</v>
      </c>
      <c r="L70" s="31">
        <v>5825</v>
      </c>
      <c r="M70" s="31">
        <v>0.11252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3107.65</v>
      </c>
      <c r="D71" s="36">
        <v>3092.2333333333336</v>
      </c>
      <c r="E71" s="36">
        <v>3044.4666666666672</v>
      </c>
      <c r="F71" s="36">
        <v>2981.2833333333338</v>
      </c>
      <c r="G71" s="36">
        <v>2933.5166666666673</v>
      </c>
      <c r="H71" s="36">
        <v>3155.416666666667</v>
      </c>
      <c r="I71" s="36">
        <v>3203.1833333333334</v>
      </c>
      <c r="J71" s="36">
        <v>3266.3666666666668</v>
      </c>
      <c r="K71" s="31">
        <v>3140</v>
      </c>
      <c r="L71" s="31">
        <v>3029.05</v>
      </c>
      <c r="M71" s="31">
        <v>7.6648699999999996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553.4</v>
      </c>
      <c r="D72" s="36">
        <v>556.1</v>
      </c>
      <c r="E72" s="36">
        <v>549.30000000000007</v>
      </c>
      <c r="F72" s="36">
        <v>545.20000000000005</v>
      </c>
      <c r="G72" s="36">
        <v>538.40000000000009</v>
      </c>
      <c r="H72" s="36">
        <v>560.20000000000005</v>
      </c>
      <c r="I72" s="36">
        <v>567</v>
      </c>
      <c r="J72" s="36">
        <v>571.1</v>
      </c>
      <c r="K72" s="31">
        <v>562.9</v>
      </c>
      <c r="L72" s="31">
        <v>552</v>
      </c>
      <c r="M72" s="31">
        <v>4.8838200000000001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1664.15</v>
      </c>
      <c r="D73" s="36">
        <v>1657.4166666666667</v>
      </c>
      <c r="E73" s="36">
        <v>1634.8333333333335</v>
      </c>
      <c r="F73" s="36">
        <v>1605.5166666666667</v>
      </c>
      <c r="G73" s="36">
        <v>1582.9333333333334</v>
      </c>
      <c r="H73" s="36">
        <v>1686.7333333333336</v>
      </c>
      <c r="I73" s="36">
        <v>1709.3166666666671</v>
      </c>
      <c r="J73" s="36">
        <v>1738.6333333333337</v>
      </c>
      <c r="K73" s="31">
        <v>1680</v>
      </c>
      <c r="L73" s="31">
        <v>1628.1</v>
      </c>
      <c r="M73" s="31">
        <v>7.3348399999999998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185.95</v>
      </c>
      <c r="D74" s="36">
        <v>184.95000000000002</v>
      </c>
      <c r="E74" s="36">
        <v>183.60000000000002</v>
      </c>
      <c r="F74" s="36">
        <v>181.25</v>
      </c>
      <c r="G74" s="36">
        <v>179.9</v>
      </c>
      <c r="H74" s="36">
        <v>187.30000000000004</v>
      </c>
      <c r="I74" s="36">
        <v>188.65</v>
      </c>
      <c r="J74" s="36">
        <v>191.00000000000006</v>
      </c>
      <c r="K74" s="31">
        <v>186.3</v>
      </c>
      <c r="L74" s="31">
        <v>182.6</v>
      </c>
      <c r="M74" s="31">
        <v>173.35763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1110.45</v>
      </c>
      <c r="D75" s="36">
        <v>1106.7166666666669</v>
      </c>
      <c r="E75" s="36">
        <v>1098.0333333333338</v>
      </c>
      <c r="F75" s="36">
        <v>1085.6166666666668</v>
      </c>
      <c r="G75" s="36">
        <v>1076.9333333333336</v>
      </c>
      <c r="H75" s="36">
        <v>1119.1333333333339</v>
      </c>
      <c r="I75" s="36">
        <v>1127.8166666666668</v>
      </c>
      <c r="J75" s="36">
        <v>1140.233333333334</v>
      </c>
      <c r="K75" s="31">
        <v>1115.4000000000001</v>
      </c>
      <c r="L75" s="31">
        <v>1094.3</v>
      </c>
      <c r="M75" s="31">
        <v>8.5600400000000008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227.55</v>
      </c>
      <c r="D76" s="36">
        <v>228.5</v>
      </c>
      <c r="E76" s="36">
        <v>223.85</v>
      </c>
      <c r="F76" s="36">
        <v>220.15</v>
      </c>
      <c r="G76" s="36">
        <v>215.5</v>
      </c>
      <c r="H76" s="36">
        <v>232.2</v>
      </c>
      <c r="I76" s="36">
        <v>236.84999999999997</v>
      </c>
      <c r="J76" s="36">
        <v>240.54999999999998</v>
      </c>
      <c r="K76" s="31">
        <v>233.15</v>
      </c>
      <c r="L76" s="31">
        <v>224.8</v>
      </c>
      <c r="M76" s="31">
        <v>307.65077000000002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652.75</v>
      </c>
      <c r="D77" s="36">
        <v>644.26666666666677</v>
      </c>
      <c r="E77" s="36">
        <v>631.58333333333348</v>
      </c>
      <c r="F77" s="36">
        <v>610.41666666666674</v>
      </c>
      <c r="G77" s="36">
        <v>597.73333333333346</v>
      </c>
      <c r="H77" s="36">
        <v>665.43333333333351</v>
      </c>
      <c r="I77" s="36">
        <v>678.11666666666667</v>
      </c>
      <c r="J77" s="36">
        <v>699.28333333333353</v>
      </c>
      <c r="K77" s="31">
        <v>656.95</v>
      </c>
      <c r="L77" s="31">
        <v>623.1</v>
      </c>
      <c r="M77" s="31">
        <v>256.22509000000002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1120.7</v>
      </c>
      <c r="D78" s="36">
        <v>1120.5166666666667</v>
      </c>
      <c r="E78" s="36">
        <v>1109.5833333333333</v>
      </c>
      <c r="F78" s="36">
        <v>1098.4666666666667</v>
      </c>
      <c r="G78" s="36">
        <v>1087.5333333333333</v>
      </c>
      <c r="H78" s="36">
        <v>1131.6333333333332</v>
      </c>
      <c r="I78" s="36">
        <v>1142.5666666666666</v>
      </c>
      <c r="J78" s="36">
        <v>1153.6833333333332</v>
      </c>
      <c r="K78" s="31">
        <v>1131.45</v>
      </c>
      <c r="L78" s="31">
        <v>1109.4000000000001</v>
      </c>
      <c r="M78" s="31">
        <v>50.567120000000003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539.29999999999995</v>
      </c>
      <c r="D79" s="36">
        <v>537.7833333333333</v>
      </c>
      <c r="E79" s="36">
        <v>528.61666666666656</v>
      </c>
      <c r="F79" s="36">
        <v>517.93333333333328</v>
      </c>
      <c r="G79" s="36">
        <v>508.76666666666654</v>
      </c>
      <c r="H79" s="36">
        <v>548.46666666666658</v>
      </c>
      <c r="I79" s="36">
        <v>557.63333333333333</v>
      </c>
      <c r="J79" s="36">
        <v>568.31666666666661</v>
      </c>
      <c r="K79" s="31">
        <v>546.95000000000005</v>
      </c>
      <c r="L79" s="31">
        <v>527.1</v>
      </c>
      <c r="M79" s="31">
        <v>6.9203299999999999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274.3</v>
      </c>
      <c r="D80" s="36">
        <v>274.93333333333334</v>
      </c>
      <c r="E80" s="36">
        <v>271.86666666666667</v>
      </c>
      <c r="F80" s="36">
        <v>269.43333333333334</v>
      </c>
      <c r="G80" s="36">
        <v>266.36666666666667</v>
      </c>
      <c r="H80" s="36">
        <v>277.36666666666667</v>
      </c>
      <c r="I80" s="36">
        <v>280.43333333333339</v>
      </c>
      <c r="J80" s="36">
        <v>282.86666666666667</v>
      </c>
      <c r="K80" s="31">
        <v>278</v>
      </c>
      <c r="L80" s="31">
        <v>272.5</v>
      </c>
      <c r="M80" s="31">
        <v>42.57799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1673.9</v>
      </c>
      <c r="D81" s="36">
        <v>1685.4166666666667</v>
      </c>
      <c r="E81" s="36">
        <v>1654.5833333333335</v>
      </c>
      <c r="F81" s="36">
        <v>1635.2666666666667</v>
      </c>
      <c r="G81" s="36">
        <v>1604.4333333333334</v>
      </c>
      <c r="H81" s="36">
        <v>1704.7333333333336</v>
      </c>
      <c r="I81" s="36">
        <v>1735.5666666666671</v>
      </c>
      <c r="J81" s="36">
        <v>1754.8833333333337</v>
      </c>
      <c r="K81" s="31">
        <v>1716.25</v>
      </c>
      <c r="L81" s="31">
        <v>1666.1</v>
      </c>
      <c r="M81" s="31">
        <v>1.1049199999999999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844.25</v>
      </c>
      <c r="D82" s="36">
        <v>844.4</v>
      </c>
      <c r="E82" s="36">
        <v>832.8</v>
      </c>
      <c r="F82" s="36">
        <v>821.35</v>
      </c>
      <c r="G82" s="36">
        <v>809.75</v>
      </c>
      <c r="H82" s="36">
        <v>855.84999999999991</v>
      </c>
      <c r="I82" s="36">
        <v>867.45</v>
      </c>
      <c r="J82" s="36">
        <v>878.89999999999986</v>
      </c>
      <c r="K82" s="31">
        <v>856</v>
      </c>
      <c r="L82" s="31">
        <v>832.95</v>
      </c>
      <c r="M82" s="31">
        <v>11.287649999999999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362.8</v>
      </c>
      <c r="D83" s="36">
        <v>363.59999999999997</v>
      </c>
      <c r="E83" s="36">
        <v>359.19999999999993</v>
      </c>
      <c r="F83" s="36">
        <v>355.59999999999997</v>
      </c>
      <c r="G83" s="36">
        <v>351.19999999999993</v>
      </c>
      <c r="H83" s="36">
        <v>367.19999999999993</v>
      </c>
      <c r="I83" s="36">
        <v>371.59999999999991</v>
      </c>
      <c r="J83" s="36">
        <v>375.19999999999993</v>
      </c>
      <c r="K83" s="31">
        <v>368</v>
      </c>
      <c r="L83" s="31">
        <v>360</v>
      </c>
      <c r="M83" s="31">
        <v>32.165390000000002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6092.35</v>
      </c>
      <c r="D84" s="36">
        <v>6129.7</v>
      </c>
      <c r="E84" s="36">
        <v>6036.75</v>
      </c>
      <c r="F84" s="36">
        <v>5981.1500000000005</v>
      </c>
      <c r="G84" s="36">
        <v>5888.2000000000007</v>
      </c>
      <c r="H84" s="36">
        <v>6185.2999999999993</v>
      </c>
      <c r="I84" s="36">
        <v>6278.2499999999982</v>
      </c>
      <c r="J84" s="36">
        <v>6333.8499999999985</v>
      </c>
      <c r="K84" s="31">
        <v>6222.65</v>
      </c>
      <c r="L84" s="31">
        <v>6074.1</v>
      </c>
      <c r="M84" s="31">
        <v>0.37633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1233.6500000000001</v>
      </c>
      <c r="D85" s="36">
        <v>1221.8666666666668</v>
      </c>
      <c r="E85" s="36">
        <v>1200.7833333333335</v>
      </c>
      <c r="F85" s="36">
        <v>1167.9166666666667</v>
      </c>
      <c r="G85" s="36">
        <v>1146.8333333333335</v>
      </c>
      <c r="H85" s="36">
        <v>1254.7333333333336</v>
      </c>
      <c r="I85" s="36">
        <v>1275.8166666666666</v>
      </c>
      <c r="J85" s="36">
        <v>1308.6833333333336</v>
      </c>
      <c r="K85" s="31">
        <v>1242.95</v>
      </c>
      <c r="L85" s="31">
        <v>1189</v>
      </c>
      <c r="M85" s="31">
        <v>2.5075599999999998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1733.95</v>
      </c>
      <c r="D86" s="36">
        <v>1728.8</v>
      </c>
      <c r="E86" s="36">
        <v>1709.8</v>
      </c>
      <c r="F86" s="36">
        <v>1685.65</v>
      </c>
      <c r="G86" s="36">
        <v>1666.65</v>
      </c>
      <c r="H86" s="36">
        <v>1752.9499999999998</v>
      </c>
      <c r="I86" s="36">
        <v>1771.9499999999998</v>
      </c>
      <c r="J86" s="36">
        <v>1796.0999999999997</v>
      </c>
      <c r="K86" s="31">
        <v>1747.8</v>
      </c>
      <c r="L86" s="31">
        <v>1704.65</v>
      </c>
      <c r="M86" s="31">
        <v>0.93523999999999996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539.20000000000005</v>
      </c>
      <c r="D87" s="36">
        <v>544.56666666666672</v>
      </c>
      <c r="E87" s="36">
        <v>530.88333333333344</v>
      </c>
      <c r="F87" s="36">
        <v>522.56666666666672</v>
      </c>
      <c r="G87" s="36">
        <v>508.88333333333344</v>
      </c>
      <c r="H87" s="36">
        <v>552.88333333333344</v>
      </c>
      <c r="I87" s="36">
        <v>566.56666666666661</v>
      </c>
      <c r="J87" s="36">
        <v>574.88333333333344</v>
      </c>
      <c r="K87" s="31">
        <v>558.25</v>
      </c>
      <c r="L87" s="31">
        <v>536.25</v>
      </c>
      <c r="M87" s="31">
        <v>7.5804900000000002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27955.1</v>
      </c>
      <c r="D88" s="36">
        <v>27901.8</v>
      </c>
      <c r="E88" s="36">
        <v>27403.599999999999</v>
      </c>
      <c r="F88" s="36">
        <v>26852.1</v>
      </c>
      <c r="G88" s="36">
        <v>26353.899999999998</v>
      </c>
      <c r="H88" s="36">
        <v>28453.3</v>
      </c>
      <c r="I88" s="36">
        <v>28951.500000000004</v>
      </c>
      <c r="J88" s="36">
        <v>29503</v>
      </c>
      <c r="K88" s="31">
        <v>28400</v>
      </c>
      <c r="L88" s="31">
        <v>27350.3</v>
      </c>
      <c r="M88" s="31">
        <v>0.89837999999999996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986.1</v>
      </c>
      <c r="D89" s="36">
        <v>981.80000000000007</v>
      </c>
      <c r="E89" s="36">
        <v>964.00000000000011</v>
      </c>
      <c r="F89" s="36">
        <v>941.90000000000009</v>
      </c>
      <c r="G89" s="36">
        <v>924.10000000000014</v>
      </c>
      <c r="H89" s="36">
        <v>1003.9000000000001</v>
      </c>
      <c r="I89" s="36">
        <v>1021.7</v>
      </c>
      <c r="J89" s="36">
        <v>1043.8000000000002</v>
      </c>
      <c r="K89" s="31">
        <v>999.6</v>
      </c>
      <c r="L89" s="31">
        <v>959.7</v>
      </c>
      <c r="M89" s="31">
        <v>2.1774800000000001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</v>
      </c>
      <c r="D90" s="36">
        <v>18.116666666666667</v>
      </c>
      <c r="E90" s="36">
        <v>17.783333333333335</v>
      </c>
      <c r="F90" s="36">
        <v>17.566666666666666</v>
      </c>
      <c r="G90" s="36">
        <v>17.233333333333334</v>
      </c>
      <c r="H90" s="36">
        <v>18.333333333333336</v>
      </c>
      <c r="I90" s="36">
        <v>18.666666666666664</v>
      </c>
      <c r="J90" s="36">
        <v>18.883333333333336</v>
      </c>
      <c r="K90" s="31">
        <v>18.45</v>
      </c>
      <c r="L90" s="31">
        <v>17.899999999999999</v>
      </c>
      <c r="M90" s="31">
        <v>182.93289999999999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4950.55</v>
      </c>
      <c r="D91" s="36">
        <v>4975.5833333333339</v>
      </c>
      <c r="E91" s="36">
        <v>4907.8166666666675</v>
      </c>
      <c r="F91" s="36">
        <v>4865.0833333333339</v>
      </c>
      <c r="G91" s="36">
        <v>4797.3166666666675</v>
      </c>
      <c r="H91" s="36">
        <v>5018.3166666666675</v>
      </c>
      <c r="I91" s="36">
        <v>5086.0833333333339</v>
      </c>
      <c r="J91" s="36">
        <v>5128.8166666666675</v>
      </c>
      <c r="K91" s="31">
        <v>5043.3500000000004</v>
      </c>
      <c r="L91" s="31">
        <v>4932.8500000000004</v>
      </c>
      <c r="M91" s="31">
        <v>1.89625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2323.8000000000002</v>
      </c>
      <c r="D92" s="36">
        <v>2340.2666666666669</v>
      </c>
      <c r="E92" s="36">
        <v>2298.5333333333338</v>
      </c>
      <c r="F92" s="36">
        <v>2273.2666666666669</v>
      </c>
      <c r="G92" s="36">
        <v>2231.5333333333338</v>
      </c>
      <c r="H92" s="36">
        <v>2365.5333333333338</v>
      </c>
      <c r="I92" s="36">
        <v>2407.2666666666664</v>
      </c>
      <c r="J92" s="36">
        <v>2432.5333333333338</v>
      </c>
      <c r="K92" s="31">
        <v>2382</v>
      </c>
      <c r="L92" s="31">
        <v>2315</v>
      </c>
      <c r="M92" s="31">
        <v>3.89194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1892.55</v>
      </c>
      <c r="D93" s="36">
        <v>1888.5333333333335</v>
      </c>
      <c r="E93" s="36">
        <v>1868.0666666666671</v>
      </c>
      <c r="F93" s="36">
        <v>1843.5833333333335</v>
      </c>
      <c r="G93" s="36">
        <v>1823.116666666667</v>
      </c>
      <c r="H93" s="36">
        <v>1913.0166666666671</v>
      </c>
      <c r="I93" s="36">
        <v>1933.4833333333338</v>
      </c>
      <c r="J93" s="36">
        <v>1957.9666666666672</v>
      </c>
      <c r="K93" s="31">
        <v>1909</v>
      </c>
      <c r="L93" s="31">
        <v>1864.05</v>
      </c>
      <c r="M93" s="31">
        <v>0.77929000000000004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239.9</v>
      </c>
      <c r="D94" s="36">
        <v>241.63333333333333</v>
      </c>
      <c r="E94" s="36">
        <v>237.26666666666665</v>
      </c>
      <c r="F94" s="36">
        <v>234.63333333333333</v>
      </c>
      <c r="G94" s="36">
        <v>230.26666666666665</v>
      </c>
      <c r="H94" s="36">
        <v>244.26666666666665</v>
      </c>
      <c r="I94" s="36">
        <v>248.63333333333333</v>
      </c>
      <c r="J94" s="36">
        <v>251.26666666666665</v>
      </c>
      <c r="K94" s="31">
        <v>246</v>
      </c>
      <c r="L94" s="31">
        <v>239</v>
      </c>
      <c r="M94" s="31">
        <v>9.2423400000000004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816.85</v>
      </c>
      <c r="D95" s="36">
        <v>814.75</v>
      </c>
      <c r="E95" s="36">
        <v>808.1</v>
      </c>
      <c r="F95" s="36">
        <v>799.35</v>
      </c>
      <c r="G95" s="36">
        <v>792.7</v>
      </c>
      <c r="H95" s="36">
        <v>823.5</v>
      </c>
      <c r="I95" s="36">
        <v>830.15000000000009</v>
      </c>
      <c r="J95" s="36">
        <v>838.9</v>
      </c>
      <c r="K95" s="31">
        <v>821.4</v>
      </c>
      <c r="L95" s="31">
        <v>806</v>
      </c>
      <c r="M95" s="31">
        <v>4.6566999999999998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587.04999999999995</v>
      </c>
      <c r="D96" s="36">
        <v>583.11666666666667</v>
      </c>
      <c r="E96" s="36">
        <v>571.5333333333333</v>
      </c>
      <c r="F96" s="36">
        <v>556.01666666666665</v>
      </c>
      <c r="G96" s="36">
        <v>544.43333333333328</v>
      </c>
      <c r="H96" s="36">
        <v>598.63333333333333</v>
      </c>
      <c r="I96" s="36">
        <v>610.21666666666658</v>
      </c>
      <c r="J96" s="36">
        <v>625.73333333333335</v>
      </c>
      <c r="K96" s="31">
        <v>594.70000000000005</v>
      </c>
      <c r="L96" s="31">
        <v>567.6</v>
      </c>
      <c r="M96" s="31">
        <v>160.40566999999999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947.25</v>
      </c>
      <c r="D97" s="36">
        <v>943.08333333333337</v>
      </c>
      <c r="E97" s="36">
        <v>936.16666666666674</v>
      </c>
      <c r="F97" s="36">
        <v>925.08333333333337</v>
      </c>
      <c r="G97" s="36">
        <v>918.16666666666674</v>
      </c>
      <c r="H97" s="36">
        <v>954.16666666666674</v>
      </c>
      <c r="I97" s="36">
        <v>961.08333333333348</v>
      </c>
      <c r="J97" s="36">
        <v>972.16666666666674</v>
      </c>
      <c r="K97" s="31">
        <v>950</v>
      </c>
      <c r="L97" s="31">
        <v>932</v>
      </c>
      <c r="M97" s="31">
        <v>0.66629000000000005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1108.1500000000001</v>
      </c>
      <c r="D98" s="36">
        <v>1113.8833333333334</v>
      </c>
      <c r="E98" s="36">
        <v>1094.2666666666669</v>
      </c>
      <c r="F98" s="36">
        <v>1080.3833333333334</v>
      </c>
      <c r="G98" s="36">
        <v>1060.7666666666669</v>
      </c>
      <c r="H98" s="36">
        <v>1127.7666666666669</v>
      </c>
      <c r="I98" s="36">
        <v>1147.3833333333332</v>
      </c>
      <c r="J98" s="36">
        <v>1161.2666666666669</v>
      </c>
      <c r="K98" s="31">
        <v>1133.5</v>
      </c>
      <c r="L98" s="31">
        <v>1100</v>
      </c>
      <c r="M98" s="31">
        <v>2.0333399999999999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198.75</v>
      </c>
      <c r="D99" s="36">
        <v>200.03333333333333</v>
      </c>
      <c r="E99" s="36">
        <v>196.26666666666665</v>
      </c>
      <c r="F99" s="36">
        <v>193.78333333333333</v>
      </c>
      <c r="G99" s="36">
        <v>190.01666666666665</v>
      </c>
      <c r="H99" s="36">
        <v>202.51666666666665</v>
      </c>
      <c r="I99" s="36">
        <v>206.28333333333336</v>
      </c>
      <c r="J99" s="36">
        <v>208.76666666666665</v>
      </c>
      <c r="K99" s="31">
        <v>203.8</v>
      </c>
      <c r="L99" s="31">
        <v>197.55</v>
      </c>
      <c r="M99" s="31">
        <v>46.797229999999999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658.6</v>
      </c>
      <c r="D100" s="36">
        <v>658.31666666666661</v>
      </c>
      <c r="E100" s="36">
        <v>651.63333333333321</v>
      </c>
      <c r="F100" s="36">
        <v>644.66666666666663</v>
      </c>
      <c r="G100" s="36">
        <v>637.98333333333323</v>
      </c>
      <c r="H100" s="36">
        <v>665.28333333333319</v>
      </c>
      <c r="I100" s="36">
        <v>671.96666666666658</v>
      </c>
      <c r="J100" s="36">
        <v>678.93333333333317</v>
      </c>
      <c r="K100" s="31">
        <v>665</v>
      </c>
      <c r="L100" s="31">
        <v>651.35</v>
      </c>
      <c r="M100" s="31">
        <v>0.52129000000000003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2818.8</v>
      </c>
      <c r="D101" s="36">
        <v>2830.1666666666665</v>
      </c>
      <c r="E101" s="36">
        <v>2789.6333333333332</v>
      </c>
      <c r="F101" s="36">
        <v>2760.4666666666667</v>
      </c>
      <c r="G101" s="36">
        <v>2719.9333333333334</v>
      </c>
      <c r="H101" s="36">
        <v>2859.333333333333</v>
      </c>
      <c r="I101" s="36">
        <v>2899.8666666666668</v>
      </c>
      <c r="J101" s="36">
        <v>2929.0333333333328</v>
      </c>
      <c r="K101" s="31">
        <v>2870.7</v>
      </c>
      <c r="L101" s="31">
        <v>2801</v>
      </c>
      <c r="M101" s="31">
        <v>1.82351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67.45</v>
      </c>
      <c r="D102" s="36">
        <v>66.55</v>
      </c>
      <c r="E102" s="36">
        <v>65.099999999999994</v>
      </c>
      <c r="F102" s="36">
        <v>62.75</v>
      </c>
      <c r="G102" s="36">
        <v>61.3</v>
      </c>
      <c r="H102" s="36">
        <v>68.899999999999991</v>
      </c>
      <c r="I102" s="36">
        <v>70.350000000000009</v>
      </c>
      <c r="J102" s="36">
        <v>72.699999999999989</v>
      </c>
      <c r="K102" s="31">
        <v>68</v>
      </c>
      <c r="L102" s="31">
        <v>64.2</v>
      </c>
      <c r="M102" s="31">
        <v>509.57276000000002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1878.4</v>
      </c>
      <c r="D103" s="36">
        <v>1888.8333333333333</v>
      </c>
      <c r="E103" s="36">
        <v>1861.2166666666665</v>
      </c>
      <c r="F103" s="36">
        <v>1844.0333333333333</v>
      </c>
      <c r="G103" s="36">
        <v>1816.4166666666665</v>
      </c>
      <c r="H103" s="36">
        <v>1906.0166666666664</v>
      </c>
      <c r="I103" s="36">
        <v>1933.6333333333332</v>
      </c>
      <c r="J103" s="36">
        <v>1950.8166666666664</v>
      </c>
      <c r="K103" s="31">
        <v>1916.45</v>
      </c>
      <c r="L103" s="31">
        <v>1871.65</v>
      </c>
      <c r="M103" s="31">
        <v>5.6363200000000004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751.2</v>
      </c>
      <c r="D104" s="36">
        <v>751.7166666666667</v>
      </c>
      <c r="E104" s="36">
        <v>744.48333333333335</v>
      </c>
      <c r="F104" s="36">
        <v>737.76666666666665</v>
      </c>
      <c r="G104" s="36">
        <v>730.5333333333333</v>
      </c>
      <c r="H104" s="36">
        <v>758.43333333333339</v>
      </c>
      <c r="I104" s="36">
        <v>765.66666666666674</v>
      </c>
      <c r="J104" s="36">
        <v>772.38333333333344</v>
      </c>
      <c r="K104" s="31">
        <v>758.95</v>
      </c>
      <c r="L104" s="31">
        <v>745</v>
      </c>
      <c r="M104" s="31">
        <v>0.61234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1428.85</v>
      </c>
      <c r="D105" s="36">
        <v>1431.6833333333334</v>
      </c>
      <c r="E105" s="36">
        <v>1418.2166666666667</v>
      </c>
      <c r="F105" s="36">
        <v>1407.5833333333333</v>
      </c>
      <c r="G105" s="36">
        <v>1394.1166666666666</v>
      </c>
      <c r="H105" s="36">
        <v>1442.3166666666668</v>
      </c>
      <c r="I105" s="36">
        <v>1455.7833333333335</v>
      </c>
      <c r="J105" s="36">
        <v>1466.416666666667</v>
      </c>
      <c r="K105" s="31">
        <v>1445.15</v>
      </c>
      <c r="L105" s="31">
        <v>1421.05</v>
      </c>
      <c r="M105" s="31">
        <v>0.77449000000000001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7346.85</v>
      </c>
      <c r="D106" s="36">
        <v>7425.6166666666659</v>
      </c>
      <c r="E106" s="36">
        <v>7251.2333333333318</v>
      </c>
      <c r="F106" s="36">
        <v>7155.6166666666659</v>
      </c>
      <c r="G106" s="36">
        <v>6981.2333333333318</v>
      </c>
      <c r="H106" s="36">
        <v>7521.2333333333318</v>
      </c>
      <c r="I106" s="36">
        <v>7695.616666666665</v>
      </c>
      <c r="J106" s="36">
        <v>7791.2333333333318</v>
      </c>
      <c r="K106" s="31">
        <v>7600</v>
      </c>
      <c r="L106" s="31">
        <v>7330</v>
      </c>
      <c r="M106" s="31">
        <v>0.39451999999999998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133.6</v>
      </c>
      <c r="D107" s="36">
        <v>132.43333333333334</v>
      </c>
      <c r="E107" s="36">
        <v>130.36666666666667</v>
      </c>
      <c r="F107" s="36">
        <v>127.13333333333333</v>
      </c>
      <c r="G107" s="36">
        <v>125.06666666666666</v>
      </c>
      <c r="H107" s="36">
        <v>135.66666666666669</v>
      </c>
      <c r="I107" s="36">
        <v>137.73333333333335</v>
      </c>
      <c r="J107" s="36">
        <v>140.9666666666667</v>
      </c>
      <c r="K107" s="31">
        <v>134.5</v>
      </c>
      <c r="L107" s="31">
        <v>129.19999999999999</v>
      </c>
      <c r="M107" s="31">
        <v>52.77064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438.6</v>
      </c>
      <c r="D108" s="36">
        <v>435.7166666666667</v>
      </c>
      <c r="E108" s="36">
        <v>431.43333333333339</v>
      </c>
      <c r="F108" s="36">
        <v>424.26666666666671</v>
      </c>
      <c r="G108" s="36">
        <v>419.98333333333341</v>
      </c>
      <c r="H108" s="36">
        <v>442.88333333333338</v>
      </c>
      <c r="I108" s="36">
        <v>447.16666666666669</v>
      </c>
      <c r="J108" s="36">
        <v>454.33333333333337</v>
      </c>
      <c r="K108" s="31">
        <v>440</v>
      </c>
      <c r="L108" s="31">
        <v>428.55</v>
      </c>
      <c r="M108" s="31">
        <v>14.578569999999999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839.45</v>
      </c>
      <c r="D109" s="36">
        <v>848.4666666666667</v>
      </c>
      <c r="E109" s="36">
        <v>823.23333333333335</v>
      </c>
      <c r="F109" s="36">
        <v>807.01666666666665</v>
      </c>
      <c r="G109" s="36">
        <v>781.7833333333333</v>
      </c>
      <c r="H109" s="36">
        <v>864.68333333333339</v>
      </c>
      <c r="I109" s="36">
        <v>889.91666666666674</v>
      </c>
      <c r="J109" s="36">
        <v>906.13333333333344</v>
      </c>
      <c r="K109" s="31">
        <v>873.7</v>
      </c>
      <c r="L109" s="31">
        <v>832.25</v>
      </c>
      <c r="M109" s="31">
        <v>4.6791700000000001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363.1</v>
      </c>
      <c r="D110" s="36">
        <v>362.2833333333333</v>
      </c>
      <c r="E110" s="36">
        <v>357.81666666666661</v>
      </c>
      <c r="F110" s="36">
        <v>352.5333333333333</v>
      </c>
      <c r="G110" s="36">
        <v>348.06666666666661</v>
      </c>
      <c r="H110" s="36">
        <v>367.56666666666661</v>
      </c>
      <c r="I110" s="36">
        <v>372.0333333333333</v>
      </c>
      <c r="J110" s="36">
        <v>377.31666666666661</v>
      </c>
      <c r="K110" s="31">
        <v>366.75</v>
      </c>
      <c r="L110" s="31">
        <v>357</v>
      </c>
      <c r="M110" s="31">
        <v>12.210380000000001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451.3</v>
      </c>
      <c r="D111" s="36">
        <v>450.05</v>
      </c>
      <c r="E111" s="36">
        <v>445.3</v>
      </c>
      <c r="F111" s="36">
        <v>439.3</v>
      </c>
      <c r="G111" s="36">
        <v>434.55</v>
      </c>
      <c r="H111" s="36">
        <v>456.05</v>
      </c>
      <c r="I111" s="36">
        <v>460.8</v>
      </c>
      <c r="J111" s="36">
        <v>466.8</v>
      </c>
      <c r="K111" s="31">
        <v>454.8</v>
      </c>
      <c r="L111" s="31">
        <v>444.05</v>
      </c>
      <c r="M111" s="31">
        <v>3.2054200000000002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1088.7</v>
      </c>
      <c r="D112" s="36">
        <v>1091.9833333333333</v>
      </c>
      <c r="E112" s="36">
        <v>1070.7166666666667</v>
      </c>
      <c r="F112" s="36">
        <v>1052.7333333333333</v>
      </c>
      <c r="G112" s="36">
        <v>1031.4666666666667</v>
      </c>
      <c r="H112" s="36">
        <v>1109.9666666666667</v>
      </c>
      <c r="I112" s="36">
        <v>1131.2333333333336</v>
      </c>
      <c r="J112" s="36">
        <v>1149.2166666666667</v>
      </c>
      <c r="K112" s="31">
        <v>1113.25</v>
      </c>
      <c r="L112" s="31">
        <v>1074</v>
      </c>
      <c r="M112" s="31">
        <v>0.49521999999999999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1124.5</v>
      </c>
      <c r="D113" s="36">
        <v>1132.25</v>
      </c>
      <c r="E113" s="36">
        <v>1112.8</v>
      </c>
      <c r="F113" s="36">
        <v>1101.0999999999999</v>
      </c>
      <c r="G113" s="36">
        <v>1081.6499999999999</v>
      </c>
      <c r="H113" s="36">
        <v>1143.95</v>
      </c>
      <c r="I113" s="36">
        <v>1163.3999999999999</v>
      </c>
      <c r="J113" s="36">
        <v>1175.1000000000001</v>
      </c>
      <c r="K113" s="31">
        <v>1151.7</v>
      </c>
      <c r="L113" s="31">
        <v>1120.55</v>
      </c>
      <c r="M113" s="31">
        <v>18.156479999999998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480.55</v>
      </c>
      <c r="D114" s="36">
        <v>484.05</v>
      </c>
      <c r="E114" s="36">
        <v>475.20000000000005</v>
      </c>
      <c r="F114" s="36">
        <v>469.85</v>
      </c>
      <c r="G114" s="36">
        <v>461.00000000000006</v>
      </c>
      <c r="H114" s="36">
        <v>489.40000000000003</v>
      </c>
      <c r="I114" s="36">
        <v>498.25000000000006</v>
      </c>
      <c r="J114" s="36">
        <v>503.6</v>
      </c>
      <c r="K114" s="31">
        <v>492.9</v>
      </c>
      <c r="L114" s="31">
        <v>478.7</v>
      </c>
      <c r="M114" s="31">
        <v>4.90191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1422.35</v>
      </c>
      <c r="D115" s="36">
        <v>1424.1000000000001</v>
      </c>
      <c r="E115" s="36">
        <v>1410.2500000000002</v>
      </c>
      <c r="F115" s="36">
        <v>1398.15</v>
      </c>
      <c r="G115" s="36">
        <v>1384.3000000000002</v>
      </c>
      <c r="H115" s="36">
        <v>1436.2000000000003</v>
      </c>
      <c r="I115" s="36">
        <v>1450.0500000000002</v>
      </c>
      <c r="J115" s="36">
        <v>1462.1500000000003</v>
      </c>
      <c r="K115" s="31">
        <v>1437.95</v>
      </c>
      <c r="L115" s="31">
        <v>1412</v>
      </c>
      <c r="M115" s="31">
        <v>14.021610000000001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137.44999999999999</v>
      </c>
      <c r="D116" s="36">
        <v>137.16666666666666</v>
      </c>
      <c r="E116" s="36">
        <v>136.58333333333331</v>
      </c>
      <c r="F116" s="36">
        <v>135.71666666666667</v>
      </c>
      <c r="G116" s="36">
        <v>135.13333333333333</v>
      </c>
      <c r="H116" s="36">
        <v>138.0333333333333</v>
      </c>
      <c r="I116" s="36">
        <v>138.61666666666662</v>
      </c>
      <c r="J116" s="36">
        <v>139.48333333333329</v>
      </c>
      <c r="K116" s="31">
        <v>137.75</v>
      </c>
      <c r="L116" s="31">
        <v>136.30000000000001</v>
      </c>
      <c r="M116" s="31">
        <v>28.805669999999999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1390.9</v>
      </c>
      <c r="D117" s="36">
        <v>1397.05</v>
      </c>
      <c r="E117" s="36">
        <v>1379.55</v>
      </c>
      <c r="F117" s="36">
        <v>1368.2</v>
      </c>
      <c r="G117" s="36">
        <v>1350.7</v>
      </c>
      <c r="H117" s="36">
        <v>1408.3999999999999</v>
      </c>
      <c r="I117" s="36">
        <v>1425.8999999999999</v>
      </c>
      <c r="J117" s="36">
        <v>1437.2499999999998</v>
      </c>
      <c r="K117" s="31">
        <v>1414.55</v>
      </c>
      <c r="L117" s="31">
        <v>1385.7</v>
      </c>
      <c r="M117" s="31">
        <v>0.65908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476.85</v>
      </c>
      <c r="D118" s="36">
        <v>475.2166666666667</v>
      </c>
      <c r="E118" s="36">
        <v>469.18333333333339</v>
      </c>
      <c r="F118" s="36">
        <v>461.51666666666671</v>
      </c>
      <c r="G118" s="36">
        <v>455.48333333333341</v>
      </c>
      <c r="H118" s="36">
        <v>482.88333333333338</v>
      </c>
      <c r="I118" s="36">
        <v>488.91666666666669</v>
      </c>
      <c r="J118" s="36">
        <v>496.58333333333337</v>
      </c>
      <c r="K118" s="31">
        <v>481.25</v>
      </c>
      <c r="L118" s="31">
        <v>467.55</v>
      </c>
      <c r="M118" s="31">
        <v>185.01875000000001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860.85</v>
      </c>
      <c r="D119" s="36">
        <v>857.08333333333337</v>
      </c>
      <c r="E119" s="36">
        <v>849.26666666666677</v>
      </c>
      <c r="F119" s="36">
        <v>837.68333333333339</v>
      </c>
      <c r="G119" s="36">
        <v>829.86666666666679</v>
      </c>
      <c r="H119" s="36">
        <v>868.66666666666674</v>
      </c>
      <c r="I119" s="36">
        <v>876.48333333333335</v>
      </c>
      <c r="J119" s="36">
        <v>888.06666666666672</v>
      </c>
      <c r="K119" s="31">
        <v>864.9</v>
      </c>
      <c r="L119" s="31">
        <v>845.5</v>
      </c>
      <c r="M119" s="31">
        <v>12.782310000000001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6644.8</v>
      </c>
      <c r="D120" s="36">
        <v>6606.6333333333341</v>
      </c>
      <c r="E120" s="36">
        <v>6549.2666666666682</v>
      </c>
      <c r="F120" s="36">
        <v>6453.7333333333345</v>
      </c>
      <c r="G120" s="36">
        <v>6396.3666666666686</v>
      </c>
      <c r="H120" s="36">
        <v>6702.1666666666679</v>
      </c>
      <c r="I120" s="36">
        <v>6759.5333333333347</v>
      </c>
      <c r="J120" s="36">
        <v>6855.0666666666675</v>
      </c>
      <c r="K120" s="31">
        <v>6664</v>
      </c>
      <c r="L120" s="31">
        <v>6511.1</v>
      </c>
      <c r="M120" s="31">
        <v>1.71082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2589.9499999999998</v>
      </c>
      <c r="D121" s="36">
        <v>2595.5499999999997</v>
      </c>
      <c r="E121" s="36">
        <v>2569.3999999999996</v>
      </c>
      <c r="F121" s="36">
        <v>2548.85</v>
      </c>
      <c r="G121" s="36">
        <v>2522.6999999999998</v>
      </c>
      <c r="H121" s="36">
        <v>2616.0999999999995</v>
      </c>
      <c r="I121" s="36">
        <v>2642.25</v>
      </c>
      <c r="J121" s="36">
        <v>2662.7999999999993</v>
      </c>
      <c r="K121" s="31">
        <v>2621.7</v>
      </c>
      <c r="L121" s="31">
        <v>2575</v>
      </c>
      <c r="M121" s="31">
        <v>2.73088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2909.5</v>
      </c>
      <c r="D122" s="36">
        <v>2892.5</v>
      </c>
      <c r="E122" s="36">
        <v>2865</v>
      </c>
      <c r="F122" s="36">
        <v>2820.5</v>
      </c>
      <c r="G122" s="36">
        <v>2793</v>
      </c>
      <c r="H122" s="36">
        <v>2937</v>
      </c>
      <c r="I122" s="36">
        <v>2964.5</v>
      </c>
      <c r="J122" s="36">
        <v>3009</v>
      </c>
      <c r="K122" s="31">
        <v>2920</v>
      </c>
      <c r="L122" s="31">
        <v>2848</v>
      </c>
      <c r="M122" s="31">
        <v>1.7184999999999999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955.15</v>
      </c>
      <c r="D123" s="36">
        <v>950.26666666666677</v>
      </c>
      <c r="E123" s="36">
        <v>938.88333333333355</v>
      </c>
      <c r="F123" s="36">
        <v>922.61666666666679</v>
      </c>
      <c r="G123" s="36">
        <v>911.23333333333358</v>
      </c>
      <c r="H123" s="36">
        <v>966.53333333333353</v>
      </c>
      <c r="I123" s="36">
        <v>977.91666666666674</v>
      </c>
      <c r="J123" s="36">
        <v>994.18333333333351</v>
      </c>
      <c r="K123" s="31">
        <v>961.65</v>
      </c>
      <c r="L123" s="31">
        <v>934</v>
      </c>
      <c r="M123" s="31">
        <v>17.13175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1104.6500000000001</v>
      </c>
      <c r="D124" s="36">
        <v>1102.8833333333334</v>
      </c>
      <c r="E124" s="36">
        <v>1094.7666666666669</v>
      </c>
      <c r="F124" s="36">
        <v>1084.8833333333334</v>
      </c>
      <c r="G124" s="36">
        <v>1076.7666666666669</v>
      </c>
      <c r="H124" s="36">
        <v>1112.7666666666669</v>
      </c>
      <c r="I124" s="36">
        <v>1120.8833333333332</v>
      </c>
      <c r="J124" s="36">
        <v>1130.7666666666669</v>
      </c>
      <c r="K124" s="31">
        <v>1111</v>
      </c>
      <c r="L124" s="31">
        <v>1093</v>
      </c>
      <c r="M124" s="31">
        <v>1.39567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4270.1000000000004</v>
      </c>
      <c r="D125" s="36">
        <v>4272.3499999999995</v>
      </c>
      <c r="E125" s="36">
        <v>4232.7499999999991</v>
      </c>
      <c r="F125" s="36">
        <v>4195.3999999999996</v>
      </c>
      <c r="G125" s="36">
        <v>4155.7999999999993</v>
      </c>
      <c r="H125" s="36">
        <v>4309.6999999999989</v>
      </c>
      <c r="I125" s="36">
        <v>4349.2999999999993</v>
      </c>
      <c r="J125" s="36">
        <v>4386.6499999999987</v>
      </c>
      <c r="K125" s="31">
        <v>4311.95</v>
      </c>
      <c r="L125" s="31">
        <v>4235</v>
      </c>
      <c r="M125" s="31">
        <v>0.23965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1557.1</v>
      </c>
      <c r="D126" s="36">
        <v>1574</v>
      </c>
      <c r="E126" s="36">
        <v>1536.1</v>
      </c>
      <c r="F126" s="36">
        <v>1515.1</v>
      </c>
      <c r="G126" s="36">
        <v>1477.1999999999998</v>
      </c>
      <c r="H126" s="36">
        <v>1595</v>
      </c>
      <c r="I126" s="36">
        <v>1632.9</v>
      </c>
      <c r="J126" s="36">
        <v>1653.9</v>
      </c>
      <c r="K126" s="31">
        <v>1611.9</v>
      </c>
      <c r="L126" s="31">
        <v>1553</v>
      </c>
      <c r="M126" s="31">
        <v>1.10083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4591.1000000000004</v>
      </c>
      <c r="D127" s="36">
        <v>4570.0166666666664</v>
      </c>
      <c r="E127" s="36">
        <v>4531.083333333333</v>
      </c>
      <c r="F127" s="36">
        <v>4471.0666666666666</v>
      </c>
      <c r="G127" s="36">
        <v>4432.1333333333332</v>
      </c>
      <c r="H127" s="36">
        <v>4630.0333333333328</v>
      </c>
      <c r="I127" s="36">
        <v>4668.9666666666672</v>
      </c>
      <c r="J127" s="36">
        <v>4728.9833333333327</v>
      </c>
      <c r="K127" s="31">
        <v>4608.95</v>
      </c>
      <c r="L127" s="31">
        <v>4510</v>
      </c>
      <c r="M127" s="31">
        <v>0.22846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283.2</v>
      </c>
      <c r="D128" s="36">
        <v>283.95</v>
      </c>
      <c r="E128" s="36">
        <v>276.34999999999997</v>
      </c>
      <c r="F128" s="36">
        <v>269.5</v>
      </c>
      <c r="G128" s="36">
        <v>261.89999999999998</v>
      </c>
      <c r="H128" s="36">
        <v>290.79999999999995</v>
      </c>
      <c r="I128" s="36">
        <v>298.39999999999998</v>
      </c>
      <c r="J128" s="36">
        <v>305.24999999999994</v>
      </c>
      <c r="K128" s="31">
        <v>291.55</v>
      </c>
      <c r="L128" s="31">
        <v>277.10000000000002</v>
      </c>
      <c r="M128" s="31">
        <v>27.875889999999998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374</v>
      </c>
      <c r="D129" s="36">
        <v>373.86666666666662</v>
      </c>
      <c r="E129" s="36">
        <v>370.73333333333323</v>
      </c>
      <c r="F129" s="36">
        <v>367.46666666666664</v>
      </c>
      <c r="G129" s="36">
        <v>364.33333333333326</v>
      </c>
      <c r="H129" s="36">
        <v>377.13333333333321</v>
      </c>
      <c r="I129" s="36">
        <v>380.26666666666654</v>
      </c>
      <c r="J129" s="36">
        <v>383.53333333333319</v>
      </c>
      <c r="K129" s="31">
        <v>377</v>
      </c>
      <c r="L129" s="31">
        <v>370.6</v>
      </c>
      <c r="M129" s="31">
        <v>1.1346799999999999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2633.35</v>
      </c>
      <c r="D130" s="36">
        <v>2616.4833333333336</v>
      </c>
      <c r="E130" s="36">
        <v>2586.2166666666672</v>
      </c>
      <c r="F130" s="36">
        <v>2539.0833333333335</v>
      </c>
      <c r="G130" s="36">
        <v>2508.8166666666671</v>
      </c>
      <c r="H130" s="36">
        <v>2663.6166666666672</v>
      </c>
      <c r="I130" s="36">
        <v>2693.8833333333337</v>
      </c>
      <c r="J130" s="36">
        <v>2741.0166666666673</v>
      </c>
      <c r="K130" s="31">
        <v>2646.75</v>
      </c>
      <c r="L130" s="31">
        <v>2569.35</v>
      </c>
      <c r="M130" s="31">
        <v>4.0274700000000001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2099.5500000000002</v>
      </c>
      <c r="D131" s="36">
        <v>2099.9333333333338</v>
      </c>
      <c r="E131" s="36">
        <v>2080.4666666666676</v>
      </c>
      <c r="F131" s="36">
        <v>2061.3833333333337</v>
      </c>
      <c r="G131" s="36">
        <v>2041.9166666666674</v>
      </c>
      <c r="H131" s="36">
        <v>2119.0166666666678</v>
      </c>
      <c r="I131" s="36">
        <v>2138.483333333334</v>
      </c>
      <c r="J131" s="36">
        <v>2157.566666666668</v>
      </c>
      <c r="K131" s="31">
        <v>2119.4</v>
      </c>
      <c r="L131" s="31">
        <v>2080.85</v>
      </c>
      <c r="M131" s="31">
        <v>3.7707000000000002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544.20000000000005</v>
      </c>
      <c r="D132" s="36">
        <v>544.15000000000009</v>
      </c>
      <c r="E132" s="36">
        <v>540.95000000000016</v>
      </c>
      <c r="F132" s="36">
        <v>537.70000000000005</v>
      </c>
      <c r="G132" s="36">
        <v>534.50000000000011</v>
      </c>
      <c r="H132" s="36">
        <v>547.4000000000002</v>
      </c>
      <c r="I132" s="36">
        <v>550.6</v>
      </c>
      <c r="J132" s="36">
        <v>553.85000000000025</v>
      </c>
      <c r="K132" s="31">
        <v>547.35</v>
      </c>
      <c r="L132" s="31">
        <v>540.9</v>
      </c>
      <c r="M132" s="31">
        <v>10.06711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2046.35</v>
      </c>
      <c r="D133" s="36">
        <v>2049.833333333333</v>
      </c>
      <c r="E133" s="36">
        <v>2031.7166666666662</v>
      </c>
      <c r="F133" s="36">
        <v>2017.0833333333333</v>
      </c>
      <c r="G133" s="36">
        <v>1998.9666666666665</v>
      </c>
      <c r="H133" s="36">
        <v>2064.4666666666662</v>
      </c>
      <c r="I133" s="36">
        <v>2082.583333333333</v>
      </c>
      <c r="J133" s="36">
        <v>2097.2166666666658</v>
      </c>
      <c r="K133" s="31">
        <v>2067.9499999999998</v>
      </c>
      <c r="L133" s="31">
        <v>2035.2</v>
      </c>
      <c r="M133" s="31">
        <v>2.7196099999999999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1854.65</v>
      </c>
      <c r="D134" s="36">
        <v>1866.1333333333332</v>
      </c>
      <c r="E134" s="36">
        <v>1839.5166666666664</v>
      </c>
      <c r="F134" s="36">
        <v>1824.3833333333332</v>
      </c>
      <c r="G134" s="36">
        <v>1797.7666666666664</v>
      </c>
      <c r="H134" s="36">
        <v>1881.2666666666664</v>
      </c>
      <c r="I134" s="36">
        <v>1907.8833333333332</v>
      </c>
      <c r="J134" s="36">
        <v>1923.0166666666664</v>
      </c>
      <c r="K134" s="31">
        <v>1892.75</v>
      </c>
      <c r="L134" s="31">
        <v>1851</v>
      </c>
      <c r="M134" s="31">
        <v>0.43034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984.4</v>
      </c>
      <c r="D135" s="36">
        <v>984.51666666666677</v>
      </c>
      <c r="E135" s="36">
        <v>974.03333333333353</v>
      </c>
      <c r="F135" s="36">
        <v>963.66666666666674</v>
      </c>
      <c r="G135" s="36">
        <v>953.18333333333351</v>
      </c>
      <c r="H135" s="36">
        <v>994.88333333333355</v>
      </c>
      <c r="I135" s="36">
        <v>1005.3666666666669</v>
      </c>
      <c r="J135" s="36">
        <v>1015.7333333333336</v>
      </c>
      <c r="K135" s="31">
        <v>995</v>
      </c>
      <c r="L135" s="31">
        <v>974.15</v>
      </c>
      <c r="M135" s="31">
        <v>0.31945000000000001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507.9</v>
      </c>
      <c r="D136" s="36">
        <v>505.04999999999995</v>
      </c>
      <c r="E136" s="36">
        <v>494.79999999999995</v>
      </c>
      <c r="F136" s="36">
        <v>481.7</v>
      </c>
      <c r="G136" s="36">
        <v>471.45</v>
      </c>
      <c r="H136" s="36">
        <v>518.14999999999986</v>
      </c>
      <c r="I136" s="36">
        <v>528.39999999999986</v>
      </c>
      <c r="J136" s="36">
        <v>541.49999999999989</v>
      </c>
      <c r="K136" s="31">
        <v>515.29999999999995</v>
      </c>
      <c r="L136" s="31">
        <v>491.95</v>
      </c>
      <c r="M136" s="31">
        <v>9.9533400000000007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2282.6999999999998</v>
      </c>
      <c r="D137" s="36">
        <v>2293.2333333333331</v>
      </c>
      <c r="E137" s="36">
        <v>2252.4666666666662</v>
      </c>
      <c r="F137" s="36">
        <v>2222.2333333333331</v>
      </c>
      <c r="G137" s="36">
        <v>2181.4666666666662</v>
      </c>
      <c r="H137" s="36">
        <v>2323.4666666666662</v>
      </c>
      <c r="I137" s="36">
        <v>2364.2333333333336</v>
      </c>
      <c r="J137" s="36">
        <v>2394.4666666666662</v>
      </c>
      <c r="K137" s="31">
        <v>2334</v>
      </c>
      <c r="L137" s="31">
        <v>2263</v>
      </c>
      <c r="M137" s="31">
        <v>4.2065900000000003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461.95</v>
      </c>
      <c r="D138" s="36">
        <v>457.09999999999997</v>
      </c>
      <c r="E138" s="36">
        <v>449.39999999999992</v>
      </c>
      <c r="F138" s="36">
        <v>436.84999999999997</v>
      </c>
      <c r="G138" s="36">
        <v>429.14999999999992</v>
      </c>
      <c r="H138" s="36">
        <v>469.64999999999992</v>
      </c>
      <c r="I138" s="36">
        <v>477.34999999999997</v>
      </c>
      <c r="J138" s="36">
        <v>489.89999999999992</v>
      </c>
      <c r="K138" s="31">
        <v>464.8</v>
      </c>
      <c r="L138" s="31">
        <v>444.55</v>
      </c>
      <c r="M138" s="31">
        <v>30.098870000000002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139.25</v>
      </c>
      <c r="D139" s="36">
        <v>139.81666666666666</v>
      </c>
      <c r="E139" s="36">
        <v>137.68333333333334</v>
      </c>
      <c r="F139" s="36">
        <v>136.11666666666667</v>
      </c>
      <c r="G139" s="36">
        <v>133.98333333333335</v>
      </c>
      <c r="H139" s="36">
        <v>141.38333333333333</v>
      </c>
      <c r="I139" s="36">
        <v>143.51666666666665</v>
      </c>
      <c r="J139" s="36">
        <v>145.08333333333331</v>
      </c>
      <c r="K139" s="31">
        <v>141.94999999999999</v>
      </c>
      <c r="L139" s="31">
        <v>138.25</v>
      </c>
      <c r="M139" s="31">
        <v>17.36534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150.4</v>
      </c>
      <c r="D140" s="36">
        <v>151.98333333333332</v>
      </c>
      <c r="E140" s="36">
        <v>148.46666666666664</v>
      </c>
      <c r="F140" s="36">
        <v>146.53333333333333</v>
      </c>
      <c r="G140" s="36">
        <v>143.01666666666665</v>
      </c>
      <c r="H140" s="36">
        <v>153.91666666666663</v>
      </c>
      <c r="I140" s="36">
        <v>157.43333333333334</v>
      </c>
      <c r="J140" s="36">
        <v>159.36666666666662</v>
      </c>
      <c r="K140" s="31">
        <v>155.5</v>
      </c>
      <c r="L140" s="31">
        <v>150.05000000000001</v>
      </c>
      <c r="M140" s="31">
        <v>19.41264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3708.85</v>
      </c>
      <c r="D141" s="36">
        <v>3716.8000000000006</v>
      </c>
      <c r="E141" s="36">
        <v>3688.6000000000013</v>
      </c>
      <c r="F141" s="36">
        <v>3668.3500000000008</v>
      </c>
      <c r="G141" s="36">
        <v>3640.1500000000015</v>
      </c>
      <c r="H141" s="36">
        <v>3737.0500000000011</v>
      </c>
      <c r="I141" s="36">
        <v>3765.2500000000009</v>
      </c>
      <c r="J141" s="36">
        <v>3785.5000000000009</v>
      </c>
      <c r="K141" s="31">
        <v>3745</v>
      </c>
      <c r="L141" s="31">
        <v>3696.55</v>
      </c>
      <c r="M141" s="31">
        <v>2.88401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6360.05</v>
      </c>
      <c r="D142" s="36">
        <v>6388.0166666666664</v>
      </c>
      <c r="E142" s="36">
        <v>6304.0333333333328</v>
      </c>
      <c r="F142" s="36">
        <v>6248.0166666666664</v>
      </c>
      <c r="G142" s="36">
        <v>6164.0333333333328</v>
      </c>
      <c r="H142" s="36">
        <v>6444.0333333333328</v>
      </c>
      <c r="I142" s="36">
        <v>6528.0166666666664</v>
      </c>
      <c r="J142" s="36">
        <v>6584.0333333333328</v>
      </c>
      <c r="K142" s="31">
        <v>6472</v>
      </c>
      <c r="L142" s="31">
        <v>6332</v>
      </c>
      <c r="M142" s="31">
        <v>2.41622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851.4</v>
      </c>
      <c r="D143" s="36">
        <v>850.61666666666667</v>
      </c>
      <c r="E143" s="36">
        <v>843.2833333333333</v>
      </c>
      <c r="F143" s="36">
        <v>835.16666666666663</v>
      </c>
      <c r="G143" s="36">
        <v>827.83333333333326</v>
      </c>
      <c r="H143" s="36">
        <v>858.73333333333335</v>
      </c>
      <c r="I143" s="36">
        <v>866.06666666666661</v>
      </c>
      <c r="J143" s="36">
        <v>874.18333333333339</v>
      </c>
      <c r="K143" s="31">
        <v>857.95</v>
      </c>
      <c r="L143" s="31">
        <v>842.5</v>
      </c>
      <c r="M143" s="31">
        <v>35.054760000000002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2434.15</v>
      </c>
      <c r="D144" s="36">
        <v>2445.0166666666669</v>
      </c>
      <c r="E144" s="36">
        <v>2414.1333333333337</v>
      </c>
      <c r="F144" s="36">
        <v>2394.1166666666668</v>
      </c>
      <c r="G144" s="36">
        <v>2363.2333333333336</v>
      </c>
      <c r="H144" s="36">
        <v>2465.0333333333338</v>
      </c>
      <c r="I144" s="36">
        <v>2495.916666666667</v>
      </c>
      <c r="J144" s="36">
        <v>2515.9333333333338</v>
      </c>
      <c r="K144" s="31">
        <v>2475.9</v>
      </c>
      <c r="L144" s="31">
        <v>2425</v>
      </c>
      <c r="M144" s="31">
        <v>1.08385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6252.65</v>
      </c>
      <c r="D145" s="36">
        <v>6252.583333333333</v>
      </c>
      <c r="E145" s="36">
        <v>6206.1666666666661</v>
      </c>
      <c r="F145" s="36">
        <v>6159.6833333333334</v>
      </c>
      <c r="G145" s="36">
        <v>6113.2666666666664</v>
      </c>
      <c r="H145" s="36">
        <v>6299.0666666666657</v>
      </c>
      <c r="I145" s="36">
        <v>6345.4833333333318</v>
      </c>
      <c r="J145" s="36">
        <v>6391.9666666666653</v>
      </c>
      <c r="K145" s="31">
        <v>6299</v>
      </c>
      <c r="L145" s="31">
        <v>6206.1</v>
      </c>
      <c r="M145" s="31">
        <v>2.9381900000000001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587.25</v>
      </c>
      <c r="D146" s="36">
        <v>590.56666666666661</v>
      </c>
      <c r="E146" s="36">
        <v>580.83333333333326</v>
      </c>
      <c r="F146" s="36">
        <v>574.41666666666663</v>
      </c>
      <c r="G146" s="36">
        <v>564.68333333333328</v>
      </c>
      <c r="H146" s="36">
        <v>596.98333333333323</v>
      </c>
      <c r="I146" s="36">
        <v>606.71666666666658</v>
      </c>
      <c r="J146" s="36">
        <v>613.13333333333321</v>
      </c>
      <c r="K146" s="31">
        <v>600.29999999999995</v>
      </c>
      <c r="L146" s="31">
        <v>584.15</v>
      </c>
      <c r="M146" s="31">
        <v>4.21997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48.9</v>
      </c>
      <c r="D147" s="36">
        <v>49.15</v>
      </c>
      <c r="E147" s="36">
        <v>48.4</v>
      </c>
      <c r="F147" s="36">
        <v>47.9</v>
      </c>
      <c r="G147" s="36">
        <v>47.15</v>
      </c>
      <c r="H147" s="36">
        <v>49.65</v>
      </c>
      <c r="I147" s="36">
        <v>50.4</v>
      </c>
      <c r="J147" s="36">
        <v>50.9</v>
      </c>
      <c r="K147" s="31">
        <v>49.9</v>
      </c>
      <c r="L147" s="31">
        <v>48.65</v>
      </c>
      <c r="M147" s="31">
        <v>157.23984999999999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2318.0500000000002</v>
      </c>
      <c r="D148" s="36">
        <v>2335.7666666666669</v>
      </c>
      <c r="E148" s="36">
        <v>2287.3333333333339</v>
      </c>
      <c r="F148" s="36">
        <v>2256.6166666666672</v>
      </c>
      <c r="G148" s="36">
        <v>2208.1833333333343</v>
      </c>
      <c r="H148" s="36">
        <v>2366.4833333333336</v>
      </c>
      <c r="I148" s="36">
        <v>2414.916666666667</v>
      </c>
      <c r="J148" s="36">
        <v>2445.6333333333332</v>
      </c>
      <c r="K148" s="31">
        <v>2384.1999999999998</v>
      </c>
      <c r="L148" s="31">
        <v>2305.0500000000002</v>
      </c>
      <c r="M148" s="31">
        <v>0.77476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3916.55</v>
      </c>
      <c r="D149" s="36">
        <v>3907.0833333333335</v>
      </c>
      <c r="E149" s="36">
        <v>3885.666666666667</v>
      </c>
      <c r="F149" s="36">
        <v>3854.7833333333333</v>
      </c>
      <c r="G149" s="36">
        <v>3833.3666666666668</v>
      </c>
      <c r="H149" s="36">
        <v>3937.9666666666672</v>
      </c>
      <c r="I149" s="36">
        <v>3959.3833333333341</v>
      </c>
      <c r="J149" s="36">
        <v>3990.2666666666673</v>
      </c>
      <c r="K149" s="31">
        <v>3928.5</v>
      </c>
      <c r="L149" s="31">
        <v>3876.2</v>
      </c>
      <c r="M149" s="31">
        <v>4.0563200000000004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409.55</v>
      </c>
      <c r="D150" s="36">
        <v>405.55</v>
      </c>
      <c r="E150" s="36">
        <v>397.1</v>
      </c>
      <c r="F150" s="36">
        <v>384.65000000000003</v>
      </c>
      <c r="G150" s="36">
        <v>376.20000000000005</v>
      </c>
      <c r="H150" s="36">
        <v>418</v>
      </c>
      <c r="I150" s="36">
        <v>426.44999999999993</v>
      </c>
      <c r="J150" s="36">
        <v>438.9</v>
      </c>
      <c r="K150" s="31">
        <v>414</v>
      </c>
      <c r="L150" s="31">
        <v>393.1</v>
      </c>
      <c r="M150" s="31">
        <v>6.30844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647.75</v>
      </c>
      <c r="D151" s="36">
        <v>652.30000000000007</v>
      </c>
      <c r="E151" s="36">
        <v>637.60000000000014</v>
      </c>
      <c r="F151" s="36">
        <v>627.45000000000005</v>
      </c>
      <c r="G151" s="36">
        <v>612.75000000000011</v>
      </c>
      <c r="H151" s="36">
        <v>662.45000000000016</v>
      </c>
      <c r="I151" s="36">
        <v>677.1500000000002</v>
      </c>
      <c r="J151" s="36">
        <v>687.30000000000018</v>
      </c>
      <c r="K151" s="31">
        <v>667</v>
      </c>
      <c r="L151" s="31">
        <v>642.15</v>
      </c>
      <c r="M151" s="31">
        <v>2.9701200000000001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461.15</v>
      </c>
      <c r="D152" s="36">
        <v>463.93333333333334</v>
      </c>
      <c r="E152" s="36">
        <v>457.86666666666667</v>
      </c>
      <c r="F152" s="36">
        <v>454.58333333333331</v>
      </c>
      <c r="G152" s="36">
        <v>448.51666666666665</v>
      </c>
      <c r="H152" s="36">
        <v>467.2166666666667</v>
      </c>
      <c r="I152" s="36">
        <v>473.28333333333342</v>
      </c>
      <c r="J152" s="36">
        <v>476.56666666666672</v>
      </c>
      <c r="K152" s="31">
        <v>470</v>
      </c>
      <c r="L152" s="31">
        <v>460.65</v>
      </c>
      <c r="M152" s="31">
        <v>10.49919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1794.4</v>
      </c>
      <c r="D153" s="36">
        <v>1803.6000000000001</v>
      </c>
      <c r="E153" s="36">
        <v>1770.8000000000002</v>
      </c>
      <c r="F153" s="36">
        <v>1747.2</v>
      </c>
      <c r="G153" s="36">
        <v>1714.4</v>
      </c>
      <c r="H153" s="36">
        <v>1827.2000000000003</v>
      </c>
      <c r="I153" s="36">
        <v>1860</v>
      </c>
      <c r="J153" s="36">
        <v>1883.6000000000004</v>
      </c>
      <c r="K153" s="31">
        <v>1836.4</v>
      </c>
      <c r="L153" s="31">
        <v>1780</v>
      </c>
      <c r="M153" s="31">
        <v>1.1992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215.9</v>
      </c>
      <c r="D154" s="36">
        <v>217.45000000000002</v>
      </c>
      <c r="E154" s="36">
        <v>212.75000000000003</v>
      </c>
      <c r="F154" s="36">
        <v>209.60000000000002</v>
      </c>
      <c r="G154" s="36">
        <v>204.90000000000003</v>
      </c>
      <c r="H154" s="36">
        <v>220.60000000000002</v>
      </c>
      <c r="I154" s="36">
        <v>225.3</v>
      </c>
      <c r="J154" s="36">
        <v>228.45000000000002</v>
      </c>
      <c r="K154" s="31">
        <v>222.15</v>
      </c>
      <c r="L154" s="31">
        <v>214.3</v>
      </c>
      <c r="M154" s="31">
        <v>76.731750000000005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192.85</v>
      </c>
      <c r="D155" s="36">
        <v>193.89999999999998</v>
      </c>
      <c r="E155" s="36">
        <v>191.34999999999997</v>
      </c>
      <c r="F155" s="36">
        <v>189.85</v>
      </c>
      <c r="G155" s="36">
        <v>187.29999999999998</v>
      </c>
      <c r="H155" s="36">
        <v>195.39999999999995</v>
      </c>
      <c r="I155" s="36">
        <v>197.94999999999996</v>
      </c>
      <c r="J155" s="36">
        <v>199.44999999999993</v>
      </c>
      <c r="K155" s="31">
        <v>196.45</v>
      </c>
      <c r="L155" s="31">
        <v>192.4</v>
      </c>
      <c r="M155" s="31">
        <v>6.2845599999999999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102.05</v>
      </c>
      <c r="D156" s="36">
        <v>102.10000000000001</v>
      </c>
      <c r="E156" s="36">
        <v>100.75000000000001</v>
      </c>
      <c r="F156" s="36">
        <v>99.45</v>
      </c>
      <c r="G156" s="36">
        <v>98.100000000000009</v>
      </c>
      <c r="H156" s="36">
        <v>103.40000000000002</v>
      </c>
      <c r="I156" s="36">
        <v>104.75000000000001</v>
      </c>
      <c r="J156" s="36">
        <v>106.05000000000003</v>
      </c>
      <c r="K156" s="31">
        <v>103.45</v>
      </c>
      <c r="L156" s="31">
        <v>100.8</v>
      </c>
      <c r="M156" s="31">
        <v>37.184849999999997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856.45</v>
      </c>
      <c r="D157" s="36">
        <v>859.93333333333339</v>
      </c>
      <c r="E157" s="36">
        <v>842.86666666666679</v>
      </c>
      <c r="F157" s="36">
        <v>829.28333333333342</v>
      </c>
      <c r="G157" s="36">
        <v>812.21666666666681</v>
      </c>
      <c r="H157" s="36">
        <v>873.51666666666677</v>
      </c>
      <c r="I157" s="36">
        <v>890.58333333333337</v>
      </c>
      <c r="J157" s="36">
        <v>904.16666666666674</v>
      </c>
      <c r="K157" s="31">
        <v>877</v>
      </c>
      <c r="L157" s="31">
        <v>846.35</v>
      </c>
      <c r="M157" s="31">
        <v>3.8237000000000001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2904.6</v>
      </c>
      <c r="D158" s="36">
        <v>2884.0333333333333</v>
      </c>
      <c r="E158" s="36">
        <v>2838.5666666666666</v>
      </c>
      <c r="F158" s="36">
        <v>2772.5333333333333</v>
      </c>
      <c r="G158" s="36">
        <v>2727.0666666666666</v>
      </c>
      <c r="H158" s="36">
        <v>2950.0666666666666</v>
      </c>
      <c r="I158" s="36">
        <v>2995.5333333333328</v>
      </c>
      <c r="J158" s="36">
        <v>3061.5666666666666</v>
      </c>
      <c r="K158" s="31">
        <v>2929.5</v>
      </c>
      <c r="L158" s="31">
        <v>2818</v>
      </c>
      <c r="M158" s="31">
        <v>4.8176899999999998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334.35</v>
      </c>
      <c r="D159" s="36">
        <v>335.91666666666669</v>
      </c>
      <c r="E159" s="36">
        <v>330.93333333333339</v>
      </c>
      <c r="F159" s="36">
        <v>327.51666666666671</v>
      </c>
      <c r="G159" s="36">
        <v>322.53333333333342</v>
      </c>
      <c r="H159" s="36">
        <v>339.33333333333337</v>
      </c>
      <c r="I159" s="36">
        <v>344.31666666666661</v>
      </c>
      <c r="J159" s="36">
        <v>347.73333333333335</v>
      </c>
      <c r="K159" s="31">
        <v>340.9</v>
      </c>
      <c r="L159" s="31">
        <v>332.5</v>
      </c>
      <c r="M159" s="31">
        <v>17.65944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453.9</v>
      </c>
      <c r="D160" s="36">
        <v>452.9666666666667</v>
      </c>
      <c r="E160" s="36">
        <v>446.93333333333339</v>
      </c>
      <c r="F160" s="36">
        <v>439.9666666666667</v>
      </c>
      <c r="G160" s="36">
        <v>433.93333333333339</v>
      </c>
      <c r="H160" s="36">
        <v>459.93333333333339</v>
      </c>
      <c r="I160" s="36">
        <v>465.9666666666667</v>
      </c>
      <c r="J160" s="36">
        <v>472.93333333333339</v>
      </c>
      <c r="K160" s="31">
        <v>459</v>
      </c>
      <c r="L160" s="31">
        <v>446</v>
      </c>
      <c r="M160" s="31">
        <v>1.5000800000000001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156.6</v>
      </c>
      <c r="D161" s="36">
        <v>154.39999999999998</v>
      </c>
      <c r="E161" s="36">
        <v>151.59999999999997</v>
      </c>
      <c r="F161" s="36">
        <v>146.6</v>
      </c>
      <c r="G161" s="36">
        <v>143.79999999999998</v>
      </c>
      <c r="H161" s="36">
        <v>159.39999999999995</v>
      </c>
      <c r="I161" s="36">
        <v>162.19999999999996</v>
      </c>
      <c r="J161" s="36">
        <v>167.19999999999993</v>
      </c>
      <c r="K161" s="31">
        <v>157.19999999999999</v>
      </c>
      <c r="L161" s="31">
        <v>149.4</v>
      </c>
      <c r="M161" s="31">
        <v>298.44812000000002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778.1</v>
      </c>
      <c r="D162" s="36">
        <v>769.66666666666663</v>
      </c>
      <c r="E162" s="36">
        <v>746.08333333333326</v>
      </c>
      <c r="F162" s="36">
        <v>714.06666666666661</v>
      </c>
      <c r="G162" s="36">
        <v>690.48333333333323</v>
      </c>
      <c r="H162" s="36">
        <v>801.68333333333328</v>
      </c>
      <c r="I162" s="36">
        <v>825.26666666666654</v>
      </c>
      <c r="J162" s="36">
        <v>857.2833333333333</v>
      </c>
      <c r="K162" s="31">
        <v>793.25</v>
      </c>
      <c r="L162" s="31">
        <v>737.65</v>
      </c>
      <c r="M162" s="31">
        <v>8.17014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4274.8999999999996</v>
      </c>
      <c r="D163" s="36">
        <v>4285.0999999999995</v>
      </c>
      <c r="E163" s="36">
        <v>4260.1999999999989</v>
      </c>
      <c r="F163" s="36">
        <v>4245.4999999999991</v>
      </c>
      <c r="G163" s="36">
        <v>4220.5999999999985</v>
      </c>
      <c r="H163" s="36">
        <v>4299.7999999999993</v>
      </c>
      <c r="I163" s="36">
        <v>4324.6999999999989</v>
      </c>
      <c r="J163" s="36">
        <v>4339.3999999999996</v>
      </c>
      <c r="K163" s="31">
        <v>4310</v>
      </c>
      <c r="L163" s="31">
        <v>4270.3999999999996</v>
      </c>
      <c r="M163" s="31">
        <v>0.22678999999999999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1002.8</v>
      </c>
      <c r="D164" s="36">
        <v>1007.3333333333334</v>
      </c>
      <c r="E164" s="36">
        <v>990.66666666666674</v>
      </c>
      <c r="F164" s="36">
        <v>978.53333333333342</v>
      </c>
      <c r="G164" s="36">
        <v>961.86666666666679</v>
      </c>
      <c r="H164" s="36">
        <v>1019.4666666666667</v>
      </c>
      <c r="I164" s="36">
        <v>1036.1333333333334</v>
      </c>
      <c r="J164" s="36">
        <v>1048.2666666666667</v>
      </c>
      <c r="K164" s="31">
        <v>1024</v>
      </c>
      <c r="L164" s="31">
        <v>995.2</v>
      </c>
      <c r="M164" s="31">
        <v>2.0713300000000001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218.35</v>
      </c>
      <c r="D165" s="36">
        <v>219.55000000000004</v>
      </c>
      <c r="E165" s="36">
        <v>215.85000000000008</v>
      </c>
      <c r="F165" s="36">
        <v>213.35000000000005</v>
      </c>
      <c r="G165" s="36">
        <v>209.65000000000009</v>
      </c>
      <c r="H165" s="36">
        <v>222.05000000000007</v>
      </c>
      <c r="I165" s="36">
        <v>225.75000000000006</v>
      </c>
      <c r="J165" s="36">
        <v>228.25000000000006</v>
      </c>
      <c r="K165" s="31">
        <v>223.25</v>
      </c>
      <c r="L165" s="31">
        <v>217.05</v>
      </c>
      <c r="M165" s="31">
        <v>6.9868199999999998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200.65</v>
      </c>
      <c r="D166" s="36">
        <v>200.83333333333334</v>
      </c>
      <c r="E166" s="36">
        <v>198.9666666666667</v>
      </c>
      <c r="F166" s="36">
        <v>197.28333333333336</v>
      </c>
      <c r="G166" s="36">
        <v>195.41666666666671</v>
      </c>
      <c r="H166" s="36">
        <v>202.51666666666668</v>
      </c>
      <c r="I166" s="36">
        <v>204.3833333333333</v>
      </c>
      <c r="J166" s="36">
        <v>206.06666666666666</v>
      </c>
      <c r="K166" s="31">
        <v>202.7</v>
      </c>
      <c r="L166" s="31">
        <v>199.15</v>
      </c>
      <c r="M166" s="31">
        <v>26.74635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766.9</v>
      </c>
      <c r="D167" s="36">
        <v>765.78333333333342</v>
      </c>
      <c r="E167" s="36">
        <v>751.81666666666683</v>
      </c>
      <c r="F167" s="36">
        <v>736.73333333333346</v>
      </c>
      <c r="G167" s="36">
        <v>722.76666666666688</v>
      </c>
      <c r="H167" s="36">
        <v>780.86666666666679</v>
      </c>
      <c r="I167" s="36">
        <v>794.83333333333326</v>
      </c>
      <c r="J167" s="36">
        <v>809.91666666666674</v>
      </c>
      <c r="K167" s="31">
        <v>779.75</v>
      </c>
      <c r="L167" s="31">
        <v>750.7</v>
      </c>
      <c r="M167" s="31">
        <v>2.2876400000000001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433</v>
      </c>
      <c r="D168" s="36">
        <v>431.35000000000008</v>
      </c>
      <c r="E168" s="36">
        <v>428.50000000000017</v>
      </c>
      <c r="F168" s="36">
        <v>424.00000000000011</v>
      </c>
      <c r="G168" s="36">
        <v>421.1500000000002</v>
      </c>
      <c r="H168" s="36">
        <v>435.85000000000014</v>
      </c>
      <c r="I168" s="36">
        <v>438.70000000000005</v>
      </c>
      <c r="J168" s="36">
        <v>443.2000000000001</v>
      </c>
      <c r="K168" s="31">
        <v>434.2</v>
      </c>
      <c r="L168" s="31">
        <v>426.85</v>
      </c>
      <c r="M168" s="31">
        <v>6.3061199999999999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153.35</v>
      </c>
      <c r="D169" s="36">
        <v>152.63333333333333</v>
      </c>
      <c r="E169" s="36">
        <v>149.96666666666664</v>
      </c>
      <c r="F169" s="36">
        <v>146.58333333333331</v>
      </c>
      <c r="G169" s="36">
        <v>143.91666666666663</v>
      </c>
      <c r="H169" s="36">
        <v>156.01666666666665</v>
      </c>
      <c r="I169" s="36">
        <v>158.68333333333334</v>
      </c>
      <c r="J169" s="36">
        <v>162.06666666666666</v>
      </c>
      <c r="K169" s="31">
        <v>155.30000000000001</v>
      </c>
      <c r="L169" s="31">
        <v>149.25</v>
      </c>
      <c r="M169" s="31">
        <v>74.348929999999996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1213</v>
      </c>
      <c r="D170" s="36">
        <v>1210.8</v>
      </c>
      <c r="E170" s="36">
        <v>1197.1999999999998</v>
      </c>
      <c r="F170" s="36">
        <v>1181.3999999999999</v>
      </c>
      <c r="G170" s="36">
        <v>1167.7999999999997</v>
      </c>
      <c r="H170" s="36">
        <v>1226.5999999999999</v>
      </c>
      <c r="I170" s="36">
        <v>1240.1999999999998</v>
      </c>
      <c r="J170" s="36">
        <v>1256</v>
      </c>
      <c r="K170" s="31">
        <v>1224.4000000000001</v>
      </c>
      <c r="L170" s="31">
        <v>1195</v>
      </c>
      <c r="M170" s="31">
        <v>0.27894000000000002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184.25</v>
      </c>
      <c r="D171" s="36">
        <v>182.13333333333333</v>
      </c>
      <c r="E171" s="36">
        <v>177.76666666666665</v>
      </c>
      <c r="F171" s="36">
        <v>171.28333333333333</v>
      </c>
      <c r="G171" s="36">
        <v>166.91666666666666</v>
      </c>
      <c r="H171" s="36">
        <v>188.61666666666665</v>
      </c>
      <c r="I171" s="36">
        <v>192.98333333333332</v>
      </c>
      <c r="J171" s="36">
        <v>199.46666666666664</v>
      </c>
      <c r="K171" s="31">
        <v>186.5</v>
      </c>
      <c r="L171" s="31">
        <v>175.65</v>
      </c>
      <c r="M171" s="31">
        <v>436.88826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2532.3000000000002</v>
      </c>
      <c r="D172" s="36">
        <v>2548.1</v>
      </c>
      <c r="E172" s="36">
        <v>2499.1999999999998</v>
      </c>
      <c r="F172" s="36">
        <v>2466.1</v>
      </c>
      <c r="G172" s="36">
        <v>2417.1999999999998</v>
      </c>
      <c r="H172" s="36">
        <v>2581.1999999999998</v>
      </c>
      <c r="I172" s="36">
        <v>2630.1000000000004</v>
      </c>
      <c r="J172" s="36">
        <v>2663.2</v>
      </c>
      <c r="K172" s="31">
        <v>2597</v>
      </c>
      <c r="L172" s="31">
        <v>2515</v>
      </c>
      <c r="M172" s="31">
        <v>0.14333000000000001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3449.5</v>
      </c>
      <c r="D173" s="36">
        <v>3463.5333333333333</v>
      </c>
      <c r="E173" s="36">
        <v>3422.1166666666668</v>
      </c>
      <c r="F173" s="36">
        <v>3394.7333333333336</v>
      </c>
      <c r="G173" s="36">
        <v>3353.3166666666671</v>
      </c>
      <c r="H173" s="36">
        <v>3490.9166666666665</v>
      </c>
      <c r="I173" s="36">
        <v>3532.3333333333335</v>
      </c>
      <c r="J173" s="36">
        <v>3559.7166666666662</v>
      </c>
      <c r="K173" s="31">
        <v>3504.95</v>
      </c>
      <c r="L173" s="31">
        <v>3436.15</v>
      </c>
      <c r="M173" s="31">
        <v>0.13682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385.35</v>
      </c>
      <c r="D174" s="36">
        <v>386.05</v>
      </c>
      <c r="E174" s="36">
        <v>376.55</v>
      </c>
      <c r="F174" s="36">
        <v>367.75</v>
      </c>
      <c r="G174" s="36">
        <v>358.25</v>
      </c>
      <c r="H174" s="36">
        <v>394.85</v>
      </c>
      <c r="I174" s="36">
        <v>404.35</v>
      </c>
      <c r="J174" s="36">
        <v>413.15000000000003</v>
      </c>
      <c r="K174" s="31">
        <v>395.55</v>
      </c>
      <c r="L174" s="31">
        <v>377.25</v>
      </c>
      <c r="M174" s="31">
        <v>25.08887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1897.1</v>
      </c>
      <c r="D175" s="36">
        <v>1931.0333333333335</v>
      </c>
      <c r="E175" s="36">
        <v>1831.0666666666671</v>
      </c>
      <c r="F175" s="36">
        <v>1765.0333333333335</v>
      </c>
      <c r="G175" s="36">
        <v>1665.0666666666671</v>
      </c>
      <c r="H175" s="36">
        <v>1997.0666666666671</v>
      </c>
      <c r="I175" s="36">
        <v>2097.0333333333338</v>
      </c>
      <c r="J175" s="36">
        <v>2163.0666666666671</v>
      </c>
      <c r="K175" s="31">
        <v>2031</v>
      </c>
      <c r="L175" s="31">
        <v>1865</v>
      </c>
      <c r="M175" s="31">
        <v>12.33168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2199.8000000000002</v>
      </c>
      <c r="D176" s="36">
        <v>2184.9500000000003</v>
      </c>
      <c r="E176" s="36">
        <v>2144.9000000000005</v>
      </c>
      <c r="F176" s="36">
        <v>2090.0000000000005</v>
      </c>
      <c r="G176" s="36">
        <v>2049.9500000000007</v>
      </c>
      <c r="H176" s="36">
        <v>2239.8500000000004</v>
      </c>
      <c r="I176" s="36">
        <v>2279.9000000000005</v>
      </c>
      <c r="J176" s="36">
        <v>2334.8000000000002</v>
      </c>
      <c r="K176" s="31">
        <v>2225</v>
      </c>
      <c r="L176" s="31">
        <v>2130.0500000000002</v>
      </c>
      <c r="M176" s="31">
        <v>1.2560199999999999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810.25</v>
      </c>
      <c r="D177" s="36">
        <v>810.58333333333337</v>
      </c>
      <c r="E177" s="36">
        <v>770.66666666666674</v>
      </c>
      <c r="F177" s="36">
        <v>731.08333333333337</v>
      </c>
      <c r="G177" s="36">
        <v>691.16666666666674</v>
      </c>
      <c r="H177" s="36">
        <v>850.16666666666674</v>
      </c>
      <c r="I177" s="36">
        <v>890.08333333333348</v>
      </c>
      <c r="J177" s="36">
        <v>929.66666666666674</v>
      </c>
      <c r="K177" s="31">
        <v>850.5</v>
      </c>
      <c r="L177" s="31">
        <v>771</v>
      </c>
      <c r="M177" s="31">
        <v>49.741790000000002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1390</v>
      </c>
      <c r="D178" s="36">
        <v>1374.2166666666665</v>
      </c>
      <c r="E178" s="36">
        <v>1341.133333333333</v>
      </c>
      <c r="F178" s="36">
        <v>1292.2666666666664</v>
      </c>
      <c r="G178" s="36">
        <v>1259.1833333333329</v>
      </c>
      <c r="H178" s="36">
        <v>1423.083333333333</v>
      </c>
      <c r="I178" s="36">
        <v>1456.1666666666665</v>
      </c>
      <c r="J178" s="36">
        <v>1505.0333333333331</v>
      </c>
      <c r="K178" s="31">
        <v>1407.3</v>
      </c>
      <c r="L178" s="31">
        <v>1325.35</v>
      </c>
      <c r="M178" s="31">
        <v>5.3047599999999999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1388.1</v>
      </c>
      <c r="D179" s="36">
        <v>1377.8333333333333</v>
      </c>
      <c r="E179" s="36">
        <v>1361.6666666666665</v>
      </c>
      <c r="F179" s="36">
        <v>1335.2333333333333</v>
      </c>
      <c r="G179" s="36">
        <v>1319.0666666666666</v>
      </c>
      <c r="H179" s="36">
        <v>1404.2666666666664</v>
      </c>
      <c r="I179" s="36">
        <v>1420.4333333333329</v>
      </c>
      <c r="J179" s="36">
        <v>1446.8666666666663</v>
      </c>
      <c r="K179" s="31">
        <v>1394</v>
      </c>
      <c r="L179" s="31">
        <v>1351.4</v>
      </c>
      <c r="M179" s="31">
        <v>1.1559600000000001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90.35</v>
      </c>
      <c r="D180" s="36">
        <v>90.383333333333326</v>
      </c>
      <c r="E180" s="36">
        <v>89.066666666666649</v>
      </c>
      <c r="F180" s="36">
        <v>87.783333333333317</v>
      </c>
      <c r="G180" s="36">
        <v>86.46666666666664</v>
      </c>
      <c r="H180" s="36">
        <v>91.666666666666657</v>
      </c>
      <c r="I180" s="36">
        <v>92.98333333333332</v>
      </c>
      <c r="J180" s="36">
        <v>94.266666666666666</v>
      </c>
      <c r="K180" s="31">
        <v>91.7</v>
      </c>
      <c r="L180" s="31">
        <v>89.1</v>
      </c>
      <c r="M180" s="31">
        <v>310.48460999999998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1196.8</v>
      </c>
      <c r="D181" s="36">
        <v>1190.95</v>
      </c>
      <c r="E181" s="36">
        <v>1175.9000000000001</v>
      </c>
      <c r="F181" s="36">
        <v>1155</v>
      </c>
      <c r="G181" s="36">
        <v>1139.95</v>
      </c>
      <c r="H181" s="36">
        <v>1211.8500000000001</v>
      </c>
      <c r="I181" s="36">
        <v>1226.8999999999999</v>
      </c>
      <c r="J181" s="36">
        <v>1247.8000000000002</v>
      </c>
      <c r="K181" s="31">
        <v>1206</v>
      </c>
      <c r="L181" s="31">
        <v>1170.05</v>
      </c>
      <c r="M181" s="31">
        <v>1.94014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2571.65</v>
      </c>
      <c r="D182" s="36">
        <v>2577.5499999999997</v>
      </c>
      <c r="E182" s="36">
        <v>2535.0999999999995</v>
      </c>
      <c r="F182" s="36">
        <v>2498.5499999999997</v>
      </c>
      <c r="G182" s="36">
        <v>2456.0999999999995</v>
      </c>
      <c r="H182" s="36">
        <v>2614.0999999999995</v>
      </c>
      <c r="I182" s="36">
        <v>2656.5499999999993</v>
      </c>
      <c r="J182" s="36">
        <v>2693.0999999999995</v>
      </c>
      <c r="K182" s="31">
        <v>2620</v>
      </c>
      <c r="L182" s="31">
        <v>2541</v>
      </c>
      <c r="M182" s="31">
        <v>1.0417799999999999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511.4</v>
      </c>
      <c r="D183" s="36">
        <v>512.9666666666667</v>
      </c>
      <c r="E183" s="36">
        <v>508.93333333333339</v>
      </c>
      <c r="F183" s="36">
        <v>506.4666666666667</v>
      </c>
      <c r="G183" s="36">
        <v>502.43333333333339</v>
      </c>
      <c r="H183" s="36">
        <v>515.43333333333339</v>
      </c>
      <c r="I183" s="36">
        <v>519.4666666666667</v>
      </c>
      <c r="J183" s="36">
        <v>521.93333333333339</v>
      </c>
      <c r="K183" s="31">
        <v>517</v>
      </c>
      <c r="L183" s="31">
        <v>510.5</v>
      </c>
      <c r="M183" s="31">
        <v>2.2928600000000001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1231.8</v>
      </c>
      <c r="D184" s="36">
        <v>1223.2</v>
      </c>
      <c r="E184" s="36">
        <v>1211.45</v>
      </c>
      <c r="F184" s="36">
        <v>1191.0999999999999</v>
      </c>
      <c r="G184" s="36">
        <v>1179.3499999999999</v>
      </c>
      <c r="H184" s="36">
        <v>1243.5500000000002</v>
      </c>
      <c r="I184" s="36">
        <v>1255.3000000000002</v>
      </c>
      <c r="J184" s="36">
        <v>1275.6500000000003</v>
      </c>
      <c r="K184" s="31">
        <v>1234.95</v>
      </c>
      <c r="L184" s="31">
        <v>1202.8499999999999</v>
      </c>
      <c r="M184" s="31">
        <v>9.9635099999999994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814.45</v>
      </c>
      <c r="D185" s="36">
        <v>811.93333333333339</v>
      </c>
      <c r="E185" s="36">
        <v>801.86666666666679</v>
      </c>
      <c r="F185" s="36">
        <v>789.28333333333342</v>
      </c>
      <c r="G185" s="36">
        <v>779.21666666666681</v>
      </c>
      <c r="H185" s="36">
        <v>824.51666666666677</v>
      </c>
      <c r="I185" s="36">
        <v>834.58333333333337</v>
      </c>
      <c r="J185" s="36">
        <v>847.16666666666674</v>
      </c>
      <c r="K185" s="31">
        <v>822</v>
      </c>
      <c r="L185" s="31">
        <v>799.35</v>
      </c>
      <c r="M185" s="31">
        <v>3.5416699999999999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2283.6</v>
      </c>
      <c r="D186" s="36">
        <v>2306.0333333333333</v>
      </c>
      <c r="E186" s="36">
        <v>2255.3666666666668</v>
      </c>
      <c r="F186" s="36">
        <v>2227.1333333333337</v>
      </c>
      <c r="G186" s="36">
        <v>2176.4666666666672</v>
      </c>
      <c r="H186" s="36">
        <v>2334.2666666666664</v>
      </c>
      <c r="I186" s="36">
        <v>2384.9333333333334</v>
      </c>
      <c r="J186" s="36">
        <v>2413.1666666666661</v>
      </c>
      <c r="K186" s="31">
        <v>2356.6999999999998</v>
      </c>
      <c r="L186" s="31">
        <v>2277.8000000000002</v>
      </c>
      <c r="M186" s="31">
        <v>2.6869200000000002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435.95</v>
      </c>
      <c r="D187" s="36">
        <v>435.0333333333333</v>
      </c>
      <c r="E187" s="36">
        <v>432.21666666666658</v>
      </c>
      <c r="F187" s="36">
        <v>428.48333333333329</v>
      </c>
      <c r="G187" s="36">
        <v>425.66666666666657</v>
      </c>
      <c r="H187" s="36">
        <v>438.76666666666659</v>
      </c>
      <c r="I187" s="36">
        <v>441.58333333333331</v>
      </c>
      <c r="J187" s="36">
        <v>445.31666666666661</v>
      </c>
      <c r="K187" s="31">
        <v>437.85</v>
      </c>
      <c r="L187" s="31">
        <v>431.3</v>
      </c>
      <c r="M187" s="31">
        <v>12.10229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549.04999999999995</v>
      </c>
      <c r="D188" s="36">
        <v>551.51666666666665</v>
      </c>
      <c r="E188" s="36">
        <v>543.0333333333333</v>
      </c>
      <c r="F188" s="36">
        <v>537.01666666666665</v>
      </c>
      <c r="G188" s="36">
        <v>528.5333333333333</v>
      </c>
      <c r="H188" s="36">
        <v>557.5333333333333</v>
      </c>
      <c r="I188" s="36">
        <v>566.01666666666665</v>
      </c>
      <c r="J188" s="36">
        <v>572.0333333333333</v>
      </c>
      <c r="K188" s="31">
        <v>560</v>
      </c>
      <c r="L188" s="31">
        <v>545.5</v>
      </c>
      <c r="M188" s="31">
        <v>6.9874099999999997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2084.8000000000002</v>
      </c>
      <c r="D189" s="36">
        <v>2087.0833333333335</v>
      </c>
      <c r="E189" s="36">
        <v>2070.5166666666669</v>
      </c>
      <c r="F189" s="36">
        <v>2056.2333333333336</v>
      </c>
      <c r="G189" s="36">
        <v>2039.666666666667</v>
      </c>
      <c r="H189" s="36">
        <v>2101.3666666666668</v>
      </c>
      <c r="I189" s="36">
        <v>2117.9333333333334</v>
      </c>
      <c r="J189" s="36">
        <v>2132.2166666666667</v>
      </c>
      <c r="K189" s="31">
        <v>2103.65</v>
      </c>
      <c r="L189" s="31">
        <v>2072.8000000000002</v>
      </c>
      <c r="M189" s="31">
        <v>5.0606799999999996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953.45</v>
      </c>
      <c r="D190" s="36">
        <v>954.35</v>
      </c>
      <c r="E190" s="36">
        <v>940.6</v>
      </c>
      <c r="F190" s="36">
        <v>927.75</v>
      </c>
      <c r="G190" s="36">
        <v>914</v>
      </c>
      <c r="H190" s="36">
        <v>967.2</v>
      </c>
      <c r="I190" s="36">
        <v>980.95</v>
      </c>
      <c r="J190" s="36">
        <v>993.80000000000007</v>
      </c>
      <c r="K190" s="31">
        <v>968.1</v>
      </c>
      <c r="L190" s="31">
        <v>941.5</v>
      </c>
      <c r="M190" s="31">
        <v>1.89384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359.45</v>
      </c>
      <c r="D191" s="36">
        <v>361.9666666666667</v>
      </c>
      <c r="E191" s="36">
        <v>355.48333333333341</v>
      </c>
      <c r="F191" s="36">
        <v>351.51666666666671</v>
      </c>
      <c r="G191" s="36">
        <v>345.03333333333342</v>
      </c>
      <c r="H191" s="36">
        <v>365.93333333333339</v>
      </c>
      <c r="I191" s="36">
        <v>372.41666666666674</v>
      </c>
      <c r="J191" s="36">
        <v>376.38333333333338</v>
      </c>
      <c r="K191" s="31">
        <v>368.45</v>
      </c>
      <c r="L191" s="31">
        <v>358</v>
      </c>
      <c r="M191" s="31">
        <v>1.9974099999999999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2175.4499999999998</v>
      </c>
      <c r="D192" s="36">
        <v>2181.0666666666666</v>
      </c>
      <c r="E192" s="36">
        <v>2154.4333333333334</v>
      </c>
      <c r="F192" s="36">
        <v>2133.416666666667</v>
      </c>
      <c r="G192" s="36">
        <v>2106.7833333333338</v>
      </c>
      <c r="H192" s="36">
        <v>2202.083333333333</v>
      </c>
      <c r="I192" s="36">
        <v>2228.7166666666662</v>
      </c>
      <c r="J192" s="36">
        <v>2249.7333333333327</v>
      </c>
      <c r="K192" s="31">
        <v>2207.6999999999998</v>
      </c>
      <c r="L192" s="31">
        <v>2160.0500000000002</v>
      </c>
      <c r="M192" s="31">
        <v>1.4939800000000001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813</v>
      </c>
      <c r="D193" s="36">
        <v>807.35</v>
      </c>
      <c r="E193" s="36">
        <v>797.65000000000009</v>
      </c>
      <c r="F193" s="36">
        <v>782.30000000000007</v>
      </c>
      <c r="G193" s="36">
        <v>772.60000000000014</v>
      </c>
      <c r="H193" s="36">
        <v>822.7</v>
      </c>
      <c r="I193" s="36">
        <v>832.40000000000009</v>
      </c>
      <c r="J193" s="36">
        <v>847.75</v>
      </c>
      <c r="K193" s="31">
        <v>817.05</v>
      </c>
      <c r="L193" s="31">
        <v>792</v>
      </c>
      <c r="M193" s="31">
        <v>1.1876899999999999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365.05</v>
      </c>
      <c r="D194" s="36">
        <v>369.23333333333335</v>
      </c>
      <c r="E194" s="36">
        <v>359.11666666666667</v>
      </c>
      <c r="F194" s="36">
        <v>353.18333333333334</v>
      </c>
      <c r="G194" s="36">
        <v>343.06666666666666</v>
      </c>
      <c r="H194" s="36">
        <v>375.16666666666669</v>
      </c>
      <c r="I194" s="36">
        <v>385.28333333333336</v>
      </c>
      <c r="J194" s="36">
        <v>391.2166666666667</v>
      </c>
      <c r="K194" s="31">
        <v>379.35</v>
      </c>
      <c r="L194" s="31">
        <v>363.3</v>
      </c>
      <c r="M194" s="31">
        <v>9.6759299999999993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3517.5</v>
      </c>
      <c r="D195" s="36">
        <v>3488.4833333333336</v>
      </c>
      <c r="E195" s="36">
        <v>3431.0166666666673</v>
      </c>
      <c r="F195" s="36">
        <v>3344.5333333333338</v>
      </c>
      <c r="G195" s="36">
        <v>3287.0666666666675</v>
      </c>
      <c r="H195" s="36">
        <v>3574.9666666666672</v>
      </c>
      <c r="I195" s="36">
        <v>3632.4333333333334</v>
      </c>
      <c r="J195" s="36">
        <v>3718.916666666667</v>
      </c>
      <c r="K195" s="31">
        <v>3545.95</v>
      </c>
      <c r="L195" s="31">
        <v>3402</v>
      </c>
      <c r="M195" s="31">
        <v>0.92759000000000003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580.85</v>
      </c>
      <c r="D196" s="36">
        <v>574.13333333333333</v>
      </c>
      <c r="E196" s="36">
        <v>562.86666666666667</v>
      </c>
      <c r="F196" s="36">
        <v>544.88333333333333</v>
      </c>
      <c r="G196" s="36">
        <v>533.61666666666667</v>
      </c>
      <c r="H196" s="36">
        <v>592.11666666666667</v>
      </c>
      <c r="I196" s="36">
        <v>603.38333333333333</v>
      </c>
      <c r="J196" s="36">
        <v>621.36666666666667</v>
      </c>
      <c r="K196" s="31">
        <v>585.4</v>
      </c>
      <c r="L196" s="31">
        <v>556.15</v>
      </c>
      <c r="M196" s="31">
        <v>20.77553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653.04999999999995</v>
      </c>
      <c r="D197" s="36">
        <v>655.94999999999993</v>
      </c>
      <c r="E197" s="36">
        <v>644.44999999999982</v>
      </c>
      <c r="F197" s="36">
        <v>635.84999999999991</v>
      </c>
      <c r="G197" s="36">
        <v>624.3499999999998</v>
      </c>
      <c r="H197" s="36">
        <v>664.54999999999984</v>
      </c>
      <c r="I197" s="36">
        <v>676.05000000000007</v>
      </c>
      <c r="J197" s="36">
        <v>684.64999999999986</v>
      </c>
      <c r="K197" s="31">
        <v>667.45</v>
      </c>
      <c r="L197" s="31">
        <v>647.35</v>
      </c>
      <c r="M197" s="31">
        <v>10.28561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191.15</v>
      </c>
      <c r="D198" s="36">
        <v>187.16666666666666</v>
      </c>
      <c r="E198" s="36">
        <v>177.43333333333331</v>
      </c>
      <c r="F198" s="36">
        <v>163.71666666666664</v>
      </c>
      <c r="G198" s="36">
        <v>153.98333333333329</v>
      </c>
      <c r="H198" s="36">
        <v>200.88333333333333</v>
      </c>
      <c r="I198" s="36">
        <v>210.61666666666667</v>
      </c>
      <c r="J198" s="36">
        <v>224.33333333333334</v>
      </c>
      <c r="K198" s="31">
        <v>196.9</v>
      </c>
      <c r="L198" s="31">
        <v>173.45</v>
      </c>
      <c r="M198" s="31">
        <v>263.23153000000002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241.3</v>
      </c>
      <c r="D199" s="36">
        <v>241.30000000000004</v>
      </c>
      <c r="E199" s="36">
        <v>237.55000000000007</v>
      </c>
      <c r="F199" s="36">
        <v>233.80000000000004</v>
      </c>
      <c r="G199" s="36">
        <v>230.05000000000007</v>
      </c>
      <c r="H199" s="36">
        <v>245.05000000000007</v>
      </c>
      <c r="I199" s="36">
        <v>248.8</v>
      </c>
      <c r="J199" s="36">
        <v>252.55000000000007</v>
      </c>
      <c r="K199" s="31">
        <v>245.05</v>
      </c>
      <c r="L199" s="31">
        <v>237.55</v>
      </c>
      <c r="M199" s="31">
        <v>51.495930000000001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373.75</v>
      </c>
      <c r="D200" s="36">
        <v>369.13333333333338</v>
      </c>
      <c r="E200" s="36">
        <v>356.26666666666677</v>
      </c>
      <c r="F200" s="36">
        <v>338.78333333333336</v>
      </c>
      <c r="G200" s="36">
        <v>325.91666666666674</v>
      </c>
      <c r="H200" s="36">
        <v>386.61666666666679</v>
      </c>
      <c r="I200" s="36">
        <v>399.48333333333346</v>
      </c>
      <c r="J200" s="36">
        <v>416.96666666666681</v>
      </c>
      <c r="K200" s="31">
        <v>382</v>
      </c>
      <c r="L200" s="31">
        <v>351.65</v>
      </c>
      <c r="M200" s="31">
        <v>40.686160000000001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1694.85</v>
      </c>
      <c r="D201" s="36">
        <v>1686.1000000000001</v>
      </c>
      <c r="E201" s="36">
        <v>1648.8000000000002</v>
      </c>
      <c r="F201" s="36">
        <v>1602.75</v>
      </c>
      <c r="G201" s="36">
        <v>1565.45</v>
      </c>
      <c r="H201" s="36">
        <v>1732.1500000000003</v>
      </c>
      <c r="I201" s="36">
        <v>1769.45</v>
      </c>
      <c r="J201" s="36">
        <v>1815.5000000000005</v>
      </c>
      <c r="K201" s="31">
        <v>1723.4</v>
      </c>
      <c r="L201" s="31">
        <v>1640.05</v>
      </c>
      <c r="M201" s="31">
        <v>2.8184900000000002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836.4</v>
      </c>
      <c r="D202" s="36">
        <v>839.26666666666677</v>
      </c>
      <c r="E202" s="36">
        <v>825.78333333333353</v>
      </c>
      <c r="F202" s="36">
        <v>815.16666666666674</v>
      </c>
      <c r="G202" s="36">
        <v>801.68333333333351</v>
      </c>
      <c r="H202" s="36">
        <v>849.88333333333355</v>
      </c>
      <c r="I202" s="36">
        <v>863.3666666666669</v>
      </c>
      <c r="J202" s="36">
        <v>873.98333333333358</v>
      </c>
      <c r="K202" s="31">
        <v>852.75</v>
      </c>
      <c r="L202" s="31">
        <v>828.65</v>
      </c>
      <c r="M202" s="31">
        <v>4.0595600000000003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1380.65</v>
      </c>
      <c r="D203" s="36">
        <v>1382.6499999999999</v>
      </c>
      <c r="E203" s="36">
        <v>1373.9999999999998</v>
      </c>
      <c r="F203" s="36">
        <v>1367.35</v>
      </c>
      <c r="G203" s="36">
        <v>1358.6999999999998</v>
      </c>
      <c r="H203" s="36">
        <v>1389.2999999999997</v>
      </c>
      <c r="I203" s="36">
        <v>1397.9499999999998</v>
      </c>
      <c r="J203" s="36">
        <v>1404.5999999999997</v>
      </c>
      <c r="K203" s="31">
        <v>1391.3</v>
      </c>
      <c r="L203" s="31">
        <v>1376</v>
      </c>
      <c r="M203" s="31">
        <v>2.5090699999999999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1662.55</v>
      </c>
      <c r="D204" s="36">
        <v>1669.7166666666665</v>
      </c>
      <c r="E204" s="36">
        <v>1642.9333333333329</v>
      </c>
      <c r="F204" s="36">
        <v>1623.3166666666664</v>
      </c>
      <c r="G204" s="36">
        <v>1596.5333333333328</v>
      </c>
      <c r="H204" s="36">
        <v>1689.333333333333</v>
      </c>
      <c r="I204" s="36">
        <v>1716.1166666666663</v>
      </c>
      <c r="J204" s="36">
        <v>1735.7333333333331</v>
      </c>
      <c r="K204" s="31">
        <v>1696.5</v>
      </c>
      <c r="L204" s="31">
        <v>1650.1</v>
      </c>
      <c r="M204" s="31">
        <v>25.55162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3783</v>
      </c>
      <c r="D205" s="36">
        <v>3775.4333333333329</v>
      </c>
      <c r="E205" s="36">
        <v>3731.5666666666657</v>
      </c>
      <c r="F205" s="36">
        <v>3680.1333333333328</v>
      </c>
      <c r="G205" s="36">
        <v>3636.2666666666655</v>
      </c>
      <c r="H205" s="36">
        <v>3826.8666666666659</v>
      </c>
      <c r="I205" s="36">
        <v>3870.7333333333336</v>
      </c>
      <c r="J205" s="36">
        <v>3922.1666666666661</v>
      </c>
      <c r="K205" s="31">
        <v>3819.3</v>
      </c>
      <c r="L205" s="31">
        <v>3724</v>
      </c>
      <c r="M205" s="31">
        <v>3.17483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1414.05</v>
      </c>
      <c r="D206" s="36">
        <v>1404.6333333333332</v>
      </c>
      <c r="E206" s="36">
        <v>1393.7666666666664</v>
      </c>
      <c r="F206" s="36">
        <v>1373.4833333333331</v>
      </c>
      <c r="G206" s="36">
        <v>1362.6166666666663</v>
      </c>
      <c r="H206" s="36">
        <v>1424.9166666666665</v>
      </c>
      <c r="I206" s="36">
        <v>1435.7833333333333</v>
      </c>
      <c r="J206" s="36">
        <v>1456.0666666666666</v>
      </c>
      <c r="K206" s="31">
        <v>1415.5</v>
      </c>
      <c r="L206" s="31">
        <v>1384.35</v>
      </c>
      <c r="M206" s="31">
        <v>207.92472000000001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585.1</v>
      </c>
      <c r="D207" s="36">
        <v>585.48333333333335</v>
      </c>
      <c r="E207" s="36">
        <v>581.61666666666667</v>
      </c>
      <c r="F207" s="36">
        <v>578.13333333333333</v>
      </c>
      <c r="G207" s="36">
        <v>574.26666666666665</v>
      </c>
      <c r="H207" s="36">
        <v>588.9666666666667</v>
      </c>
      <c r="I207" s="36">
        <v>592.83333333333348</v>
      </c>
      <c r="J207" s="36">
        <v>596.31666666666672</v>
      </c>
      <c r="K207" s="31">
        <v>589.35</v>
      </c>
      <c r="L207" s="31">
        <v>582</v>
      </c>
      <c r="M207" s="31">
        <v>17.374110000000002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4816.95</v>
      </c>
      <c r="D208" s="36">
        <v>4819.5999999999995</v>
      </c>
      <c r="E208" s="36">
        <v>4784.3999999999987</v>
      </c>
      <c r="F208" s="36">
        <v>4751.8499999999995</v>
      </c>
      <c r="G208" s="36">
        <v>4716.6499999999987</v>
      </c>
      <c r="H208" s="36">
        <v>4852.1499999999987</v>
      </c>
      <c r="I208" s="36">
        <v>4887.3499999999995</v>
      </c>
      <c r="J208" s="36">
        <v>4919.8999999999987</v>
      </c>
      <c r="K208" s="31">
        <v>4854.8</v>
      </c>
      <c r="L208" s="31">
        <v>4787.05</v>
      </c>
      <c r="M208" s="31">
        <v>5.3034699999999999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101.7</v>
      </c>
      <c r="D209" s="36">
        <v>101.16666666666667</v>
      </c>
      <c r="E209" s="36">
        <v>99.833333333333343</v>
      </c>
      <c r="F209" s="36">
        <v>97.966666666666669</v>
      </c>
      <c r="G209" s="36">
        <v>96.63333333333334</v>
      </c>
      <c r="H209" s="36">
        <v>103.03333333333335</v>
      </c>
      <c r="I209" s="36">
        <v>104.36666666666669</v>
      </c>
      <c r="J209" s="36">
        <v>106.23333333333335</v>
      </c>
      <c r="K209" s="31">
        <v>102.5</v>
      </c>
      <c r="L209" s="31">
        <v>99.3</v>
      </c>
      <c r="M209" s="31">
        <v>184.19125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286.45</v>
      </c>
      <c r="D210" s="36">
        <v>286.43333333333334</v>
      </c>
      <c r="E210" s="36">
        <v>283.61666666666667</v>
      </c>
      <c r="F210" s="36">
        <v>280.78333333333336</v>
      </c>
      <c r="G210" s="36">
        <v>277.9666666666667</v>
      </c>
      <c r="H210" s="36">
        <v>289.26666666666665</v>
      </c>
      <c r="I210" s="36">
        <v>292.08333333333337</v>
      </c>
      <c r="J210" s="36">
        <v>294.91666666666663</v>
      </c>
      <c r="K210" s="31">
        <v>289.25</v>
      </c>
      <c r="L210" s="31">
        <v>283.60000000000002</v>
      </c>
      <c r="M210" s="31">
        <v>1.07507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513.20000000000005</v>
      </c>
      <c r="D211" s="36">
        <v>513.1</v>
      </c>
      <c r="E211" s="36">
        <v>507.70000000000005</v>
      </c>
      <c r="F211" s="36">
        <v>502.20000000000005</v>
      </c>
      <c r="G211" s="36">
        <v>496.80000000000007</v>
      </c>
      <c r="H211" s="36">
        <v>518.6</v>
      </c>
      <c r="I211" s="36">
        <v>523.99999999999989</v>
      </c>
      <c r="J211" s="36">
        <v>529.5</v>
      </c>
      <c r="K211" s="31">
        <v>518.5</v>
      </c>
      <c r="L211" s="31">
        <v>507.6</v>
      </c>
      <c r="M211" s="31">
        <v>133.03657999999999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931.15</v>
      </c>
      <c r="D212" s="36">
        <v>935.26666666666677</v>
      </c>
      <c r="E212" s="36">
        <v>924.13333333333355</v>
      </c>
      <c r="F212" s="36">
        <v>917.11666666666679</v>
      </c>
      <c r="G212" s="36">
        <v>905.98333333333358</v>
      </c>
      <c r="H212" s="36">
        <v>942.28333333333353</v>
      </c>
      <c r="I212" s="36">
        <v>953.41666666666674</v>
      </c>
      <c r="J212" s="36">
        <v>960.43333333333351</v>
      </c>
      <c r="K212" s="31">
        <v>946.4</v>
      </c>
      <c r="L212" s="31">
        <v>928.25</v>
      </c>
      <c r="M212" s="31">
        <v>0.29354999999999998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3023.2</v>
      </c>
      <c r="D213" s="36">
        <v>3013.4500000000003</v>
      </c>
      <c r="E213" s="36">
        <v>2992.9000000000005</v>
      </c>
      <c r="F213" s="36">
        <v>2962.6000000000004</v>
      </c>
      <c r="G213" s="36">
        <v>2942.0500000000006</v>
      </c>
      <c r="H213" s="36">
        <v>3043.7500000000005</v>
      </c>
      <c r="I213" s="36">
        <v>3064.3000000000006</v>
      </c>
      <c r="J213" s="36">
        <v>3094.6000000000004</v>
      </c>
      <c r="K213" s="31">
        <v>3034</v>
      </c>
      <c r="L213" s="31">
        <v>2983.15</v>
      </c>
      <c r="M213" s="31">
        <v>17.888639999999999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256.39999999999998</v>
      </c>
      <c r="D214" s="36">
        <v>257.7</v>
      </c>
      <c r="E214" s="36">
        <v>250.89999999999998</v>
      </c>
      <c r="F214" s="36">
        <v>245.39999999999998</v>
      </c>
      <c r="G214" s="36">
        <v>238.59999999999997</v>
      </c>
      <c r="H214" s="36">
        <v>263.2</v>
      </c>
      <c r="I214" s="36">
        <v>270.00000000000006</v>
      </c>
      <c r="J214" s="36">
        <v>275.5</v>
      </c>
      <c r="K214" s="31">
        <v>264.5</v>
      </c>
      <c r="L214" s="31">
        <v>252.2</v>
      </c>
      <c r="M214" s="31">
        <v>67.571370000000002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575</v>
      </c>
      <c r="D215" s="36">
        <v>564.08333333333337</v>
      </c>
      <c r="E215" s="36">
        <v>548.4666666666667</v>
      </c>
      <c r="F215" s="36">
        <v>521.93333333333328</v>
      </c>
      <c r="G215" s="36">
        <v>506.31666666666661</v>
      </c>
      <c r="H215" s="36">
        <v>590.61666666666679</v>
      </c>
      <c r="I215" s="36">
        <v>606.23333333333335</v>
      </c>
      <c r="J215" s="36">
        <v>632.76666666666688</v>
      </c>
      <c r="K215" s="31">
        <v>579.70000000000005</v>
      </c>
      <c r="L215" s="31">
        <v>537.54999999999995</v>
      </c>
      <c r="M215" s="31">
        <v>177.00107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2350.85</v>
      </c>
      <c r="D216" s="36">
        <v>2360.7666666666664</v>
      </c>
      <c r="E216" s="36">
        <v>2336.833333333333</v>
      </c>
      <c r="F216" s="36">
        <v>2322.8166666666666</v>
      </c>
      <c r="G216" s="36">
        <v>2298.8833333333332</v>
      </c>
      <c r="H216" s="36">
        <v>2374.7833333333328</v>
      </c>
      <c r="I216" s="36">
        <v>2398.7166666666662</v>
      </c>
      <c r="J216" s="36">
        <v>2412.7333333333327</v>
      </c>
      <c r="K216" s="31">
        <v>2384.6999999999998</v>
      </c>
      <c r="L216" s="31">
        <v>2346.75</v>
      </c>
      <c r="M216" s="31">
        <v>25.536950000000001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314.89999999999998</v>
      </c>
      <c r="D217" s="36">
        <v>314.3</v>
      </c>
      <c r="E217" s="36">
        <v>310.60000000000002</v>
      </c>
      <c r="F217" s="36">
        <v>306.3</v>
      </c>
      <c r="G217" s="36">
        <v>302.60000000000002</v>
      </c>
      <c r="H217" s="36">
        <v>318.60000000000002</v>
      </c>
      <c r="I217" s="36">
        <v>322.29999999999995</v>
      </c>
      <c r="J217" s="36">
        <v>326.60000000000002</v>
      </c>
      <c r="K217" s="31">
        <v>318</v>
      </c>
      <c r="L217" s="31">
        <v>310</v>
      </c>
      <c r="M217" s="31">
        <v>3.9898899999999999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5861.8</v>
      </c>
      <c r="D218" s="36">
        <v>5902.3666666666659</v>
      </c>
      <c r="E218" s="36">
        <v>5784.7833333333319</v>
      </c>
      <c r="F218" s="36">
        <v>5707.7666666666664</v>
      </c>
      <c r="G218" s="36">
        <v>5590.1833333333325</v>
      </c>
      <c r="H218" s="36">
        <v>5979.3833333333314</v>
      </c>
      <c r="I218" s="36">
        <v>6096.9666666666653</v>
      </c>
      <c r="J218" s="36">
        <v>6173.9833333333308</v>
      </c>
      <c r="K218" s="31">
        <v>6019.95</v>
      </c>
      <c r="L218" s="31">
        <v>5825.35</v>
      </c>
      <c r="M218" s="31">
        <v>0.31355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502.95</v>
      </c>
      <c r="D219" s="36">
        <v>503.45</v>
      </c>
      <c r="E219" s="36">
        <v>499.5</v>
      </c>
      <c r="F219" s="36">
        <v>496.05</v>
      </c>
      <c r="G219" s="36">
        <v>492.1</v>
      </c>
      <c r="H219" s="36">
        <v>506.9</v>
      </c>
      <c r="I219" s="36">
        <v>510.84999999999991</v>
      </c>
      <c r="J219" s="36">
        <v>514.29999999999995</v>
      </c>
      <c r="K219" s="31">
        <v>507.4</v>
      </c>
      <c r="L219" s="31">
        <v>500</v>
      </c>
      <c r="M219" s="31">
        <v>0.55532999999999999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929.15</v>
      </c>
      <c r="D220" s="36">
        <v>933.5</v>
      </c>
      <c r="E220" s="36">
        <v>917.75</v>
      </c>
      <c r="F220" s="36">
        <v>906.35</v>
      </c>
      <c r="G220" s="36">
        <v>890.6</v>
      </c>
      <c r="H220" s="36">
        <v>944.9</v>
      </c>
      <c r="I220" s="36">
        <v>960.65</v>
      </c>
      <c r="J220" s="36">
        <v>972.05</v>
      </c>
      <c r="K220" s="31">
        <v>949.25</v>
      </c>
      <c r="L220" s="31">
        <v>922.1</v>
      </c>
      <c r="M220" s="31">
        <v>1.28796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38264.550000000003</v>
      </c>
      <c r="D221" s="36">
        <v>38103.316666666673</v>
      </c>
      <c r="E221" s="36">
        <v>37706.633333333346</v>
      </c>
      <c r="F221" s="36">
        <v>37148.716666666674</v>
      </c>
      <c r="G221" s="36">
        <v>36752.033333333347</v>
      </c>
      <c r="H221" s="36">
        <v>38661.233333333344</v>
      </c>
      <c r="I221" s="36">
        <v>39057.916666666679</v>
      </c>
      <c r="J221" s="36">
        <v>39615.833333333343</v>
      </c>
      <c r="K221" s="31">
        <v>38500</v>
      </c>
      <c r="L221" s="31">
        <v>37545.4</v>
      </c>
      <c r="M221" s="31">
        <v>2.1389999999999999E-2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203.6</v>
      </c>
      <c r="D222" s="36">
        <v>201.83333333333334</v>
      </c>
      <c r="E222" s="36">
        <v>195.86666666666667</v>
      </c>
      <c r="F222" s="36">
        <v>188.13333333333333</v>
      </c>
      <c r="G222" s="36">
        <v>182.16666666666666</v>
      </c>
      <c r="H222" s="36">
        <v>209.56666666666669</v>
      </c>
      <c r="I222" s="36">
        <v>215.53333333333333</v>
      </c>
      <c r="J222" s="36">
        <v>223.26666666666671</v>
      </c>
      <c r="K222" s="31">
        <v>207.8</v>
      </c>
      <c r="L222" s="31">
        <v>194.1</v>
      </c>
      <c r="M222" s="31">
        <v>323.88546000000002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1016.65</v>
      </c>
      <c r="D223" s="36">
        <v>1016.6333333333333</v>
      </c>
      <c r="E223" s="36">
        <v>1006.6166666666666</v>
      </c>
      <c r="F223" s="36">
        <v>996.58333333333326</v>
      </c>
      <c r="G223" s="36">
        <v>986.56666666666649</v>
      </c>
      <c r="H223" s="36">
        <v>1026.6666666666665</v>
      </c>
      <c r="I223" s="36">
        <v>1036.6833333333334</v>
      </c>
      <c r="J223" s="36">
        <v>1046.7166666666667</v>
      </c>
      <c r="K223" s="31">
        <v>1026.6500000000001</v>
      </c>
      <c r="L223" s="31">
        <v>1006.6</v>
      </c>
      <c r="M223" s="31">
        <v>100.69878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1649.55</v>
      </c>
      <c r="D224" s="36">
        <v>1641.75</v>
      </c>
      <c r="E224" s="36">
        <v>1623.8</v>
      </c>
      <c r="F224" s="36">
        <v>1598.05</v>
      </c>
      <c r="G224" s="36">
        <v>1580.1</v>
      </c>
      <c r="H224" s="36">
        <v>1667.5</v>
      </c>
      <c r="I224" s="36">
        <v>1685.4499999999998</v>
      </c>
      <c r="J224" s="36">
        <v>1711.2</v>
      </c>
      <c r="K224" s="31">
        <v>1659.7</v>
      </c>
      <c r="L224" s="31">
        <v>1616</v>
      </c>
      <c r="M224" s="31">
        <v>3.2988300000000002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505.1</v>
      </c>
      <c r="D225" s="36">
        <v>506.60000000000008</v>
      </c>
      <c r="E225" s="36">
        <v>502.10000000000014</v>
      </c>
      <c r="F225" s="36">
        <v>499.10000000000008</v>
      </c>
      <c r="G225" s="36">
        <v>494.60000000000014</v>
      </c>
      <c r="H225" s="36">
        <v>509.60000000000014</v>
      </c>
      <c r="I225" s="36">
        <v>514.1</v>
      </c>
      <c r="J225" s="36">
        <v>517.10000000000014</v>
      </c>
      <c r="K225" s="31">
        <v>511.1</v>
      </c>
      <c r="L225" s="31">
        <v>503.6</v>
      </c>
      <c r="M225" s="31">
        <v>22.9968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813.8</v>
      </c>
      <c r="D226" s="36">
        <v>811.56666666666661</v>
      </c>
      <c r="E226" s="36">
        <v>801.53333333333319</v>
      </c>
      <c r="F226" s="36">
        <v>789.26666666666654</v>
      </c>
      <c r="G226" s="36">
        <v>779.23333333333312</v>
      </c>
      <c r="H226" s="36">
        <v>823.83333333333326</v>
      </c>
      <c r="I226" s="36">
        <v>833.86666666666656</v>
      </c>
      <c r="J226" s="36">
        <v>846.13333333333333</v>
      </c>
      <c r="K226" s="31">
        <v>821.6</v>
      </c>
      <c r="L226" s="31">
        <v>799.3</v>
      </c>
      <c r="M226" s="31">
        <v>3.9310399999999999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89.75</v>
      </c>
      <c r="D227" s="36">
        <v>89.283333333333346</v>
      </c>
      <c r="E227" s="36">
        <v>86.766666666666694</v>
      </c>
      <c r="F227" s="36">
        <v>83.783333333333346</v>
      </c>
      <c r="G227" s="36">
        <v>81.266666666666694</v>
      </c>
      <c r="H227" s="36">
        <v>92.266666666666694</v>
      </c>
      <c r="I227" s="36">
        <v>94.783333333333346</v>
      </c>
      <c r="J227" s="36">
        <v>97.766666666666694</v>
      </c>
      <c r="K227" s="31">
        <v>91.8</v>
      </c>
      <c r="L227" s="31">
        <v>86.3</v>
      </c>
      <c r="M227" s="31">
        <v>312.92590999999999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81.25</v>
      </c>
      <c r="D228" s="36">
        <v>81.2</v>
      </c>
      <c r="E228" s="36">
        <v>80.75</v>
      </c>
      <c r="F228" s="36">
        <v>80.25</v>
      </c>
      <c r="G228" s="36">
        <v>79.8</v>
      </c>
      <c r="H228" s="36">
        <v>81.7</v>
      </c>
      <c r="I228" s="36">
        <v>82.15000000000002</v>
      </c>
      <c r="J228" s="36">
        <v>82.65</v>
      </c>
      <c r="K228" s="31">
        <v>81.650000000000006</v>
      </c>
      <c r="L228" s="31">
        <v>80.7</v>
      </c>
      <c r="M228" s="31">
        <v>202.82435000000001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116.05</v>
      </c>
      <c r="D229" s="36">
        <v>115.68333333333334</v>
      </c>
      <c r="E229" s="36">
        <v>114.86666666666667</v>
      </c>
      <c r="F229" s="36">
        <v>113.68333333333334</v>
      </c>
      <c r="G229" s="36">
        <v>112.86666666666667</v>
      </c>
      <c r="H229" s="36">
        <v>116.86666666666667</v>
      </c>
      <c r="I229" s="36">
        <v>117.68333333333334</v>
      </c>
      <c r="J229" s="36">
        <v>118.86666666666667</v>
      </c>
      <c r="K229" s="31">
        <v>116.5</v>
      </c>
      <c r="L229" s="31">
        <v>114.5</v>
      </c>
      <c r="M229" s="31">
        <v>34.756480000000003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1351.3</v>
      </c>
      <c r="D230" s="36">
        <v>1352.9499999999998</v>
      </c>
      <c r="E230" s="36">
        <v>1324.5499999999997</v>
      </c>
      <c r="F230" s="36">
        <v>1297.8</v>
      </c>
      <c r="G230" s="36">
        <v>1269.3999999999999</v>
      </c>
      <c r="H230" s="36">
        <v>1379.6999999999996</v>
      </c>
      <c r="I230" s="36">
        <v>1408.0999999999997</v>
      </c>
      <c r="J230" s="36">
        <v>1434.8499999999995</v>
      </c>
      <c r="K230" s="31">
        <v>1381.35</v>
      </c>
      <c r="L230" s="31">
        <v>1326.2</v>
      </c>
      <c r="M230" s="31">
        <v>0.36752000000000001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579.20000000000005</v>
      </c>
      <c r="D231" s="36">
        <v>581</v>
      </c>
      <c r="E231" s="36">
        <v>572.20000000000005</v>
      </c>
      <c r="F231" s="36">
        <v>565.20000000000005</v>
      </c>
      <c r="G231" s="36">
        <v>556.40000000000009</v>
      </c>
      <c r="H231" s="36">
        <v>588</v>
      </c>
      <c r="I231" s="36">
        <v>596.79999999999995</v>
      </c>
      <c r="J231" s="36">
        <v>603.79999999999995</v>
      </c>
      <c r="K231" s="31">
        <v>589.79999999999995</v>
      </c>
      <c r="L231" s="31">
        <v>574</v>
      </c>
      <c r="M231" s="31">
        <v>4.9757400000000001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235.6</v>
      </c>
      <c r="D232" s="36">
        <v>236.61666666666665</v>
      </c>
      <c r="E232" s="36">
        <v>233.93333333333328</v>
      </c>
      <c r="F232" s="36">
        <v>232.26666666666662</v>
      </c>
      <c r="G232" s="36">
        <v>229.58333333333326</v>
      </c>
      <c r="H232" s="36">
        <v>238.2833333333333</v>
      </c>
      <c r="I232" s="36">
        <v>240.96666666666664</v>
      </c>
      <c r="J232" s="36">
        <v>242.63333333333333</v>
      </c>
      <c r="K232" s="31">
        <v>239.3</v>
      </c>
      <c r="L232" s="31">
        <v>234.95</v>
      </c>
      <c r="M232" s="31">
        <v>13.84023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193.05</v>
      </c>
      <c r="D233" s="36">
        <v>191.28333333333333</v>
      </c>
      <c r="E233" s="36">
        <v>188.86666666666667</v>
      </c>
      <c r="F233" s="36">
        <v>184.68333333333334</v>
      </c>
      <c r="G233" s="36">
        <v>182.26666666666668</v>
      </c>
      <c r="H233" s="36">
        <v>195.46666666666667</v>
      </c>
      <c r="I233" s="36">
        <v>197.88333333333335</v>
      </c>
      <c r="J233" s="36">
        <v>202.06666666666666</v>
      </c>
      <c r="K233" s="31">
        <v>193.7</v>
      </c>
      <c r="L233" s="31">
        <v>187.1</v>
      </c>
      <c r="M233" s="31">
        <v>121.33696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119.05</v>
      </c>
      <c r="D234" s="36">
        <v>119.35000000000001</v>
      </c>
      <c r="E234" s="36">
        <v>116.70000000000002</v>
      </c>
      <c r="F234" s="36">
        <v>114.35000000000001</v>
      </c>
      <c r="G234" s="36">
        <v>111.70000000000002</v>
      </c>
      <c r="H234" s="36">
        <v>121.70000000000002</v>
      </c>
      <c r="I234" s="36">
        <v>124.35000000000002</v>
      </c>
      <c r="J234" s="36">
        <v>126.70000000000002</v>
      </c>
      <c r="K234" s="31">
        <v>122</v>
      </c>
      <c r="L234" s="31">
        <v>117</v>
      </c>
      <c r="M234" s="31">
        <v>187.32905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2731.3</v>
      </c>
      <c r="D235" s="36">
        <v>2720.7166666666667</v>
      </c>
      <c r="E235" s="36">
        <v>2696.6333333333332</v>
      </c>
      <c r="F235" s="36">
        <v>2661.9666666666667</v>
      </c>
      <c r="G235" s="36">
        <v>2637.8833333333332</v>
      </c>
      <c r="H235" s="36">
        <v>2755.3833333333332</v>
      </c>
      <c r="I235" s="36">
        <v>2779.4666666666662</v>
      </c>
      <c r="J235" s="36">
        <v>2814.1333333333332</v>
      </c>
      <c r="K235" s="31">
        <v>2744.8</v>
      </c>
      <c r="L235" s="31">
        <v>2686.05</v>
      </c>
      <c r="M235" s="31">
        <v>1.8749899999999999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525.5</v>
      </c>
      <c r="D236" s="36">
        <v>524.83333333333337</v>
      </c>
      <c r="E236" s="36">
        <v>516.06666666666672</v>
      </c>
      <c r="F236" s="36">
        <v>506.63333333333333</v>
      </c>
      <c r="G236" s="36">
        <v>497.86666666666667</v>
      </c>
      <c r="H236" s="36">
        <v>534.26666666666677</v>
      </c>
      <c r="I236" s="36">
        <v>543.03333333333342</v>
      </c>
      <c r="J236" s="36">
        <v>552.46666666666681</v>
      </c>
      <c r="K236" s="31">
        <v>533.6</v>
      </c>
      <c r="L236" s="31">
        <v>515.4</v>
      </c>
      <c r="M236" s="31">
        <v>32.09442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144.6</v>
      </c>
      <c r="D237" s="36">
        <v>144.85</v>
      </c>
      <c r="E237" s="36">
        <v>143.54999999999998</v>
      </c>
      <c r="F237" s="36">
        <v>142.5</v>
      </c>
      <c r="G237" s="36">
        <v>141.19999999999999</v>
      </c>
      <c r="H237" s="36">
        <v>145.89999999999998</v>
      </c>
      <c r="I237" s="36">
        <v>147.19999999999999</v>
      </c>
      <c r="J237" s="36">
        <v>148.24999999999997</v>
      </c>
      <c r="K237" s="31">
        <v>146.15</v>
      </c>
      <c r="L237" s="31">
        <v>143.80000000000001</v>
      </c>
      <c r="M237" s="31">
        <v>53.531370000000003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527.6</v>
      </c>
      <c r="D238" s="36">
        <v>528.01666666666665</v>
      </c>
      <c r="E238" s="36">
        <v>524.5333333333333</v>
      </c>
      <c r="F238" s="36">
        <v>521.4666666666667</v>
      </c>
      <c r="G238" s="36">
        <v>517.98333333333335</v>
      </c>
      <c r="H238" s="36">
        <v>531.08333333333326</v>
      </c>
      <c r="I238" s="36">
        <v>534.56666666666661</v>
      </c>
      <c r="J238" s="36">
        <v>537.63333333333321</v>
      </c>
      <c r="K238" s="31">
        <v>531.5</v>
      </c>
      <c r="L238" s="31">
        <v>524.95000000000005</v>
      </c>
      <c r="M238" s="31">
        <v>15.3934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189.85</v>
      </c>
      <c r="D239" s="36">
        <v>188.23333333333335</v>
      </c>
      <c r="E239" s="36">
        <v>185.1166666666667</v>
      </c>
      <c r="F239" s="36">
        <v>180.38333333333335</v>
      </c>
      <c r="G239" s="36">
        <v>177.26666666666671</v>
      </c>
      <c r="H239" s="36">
        <v>192.9666666666667</v>
      </c>
      <c r="I239" s="36">
        <v>196.08333333333337</v>
      </c>
      <c r="J239" s="36">
        <v>200.81666666666669</v>
      </c>
      <c r="K239" s="31">
        <v>191.35</v>
      </c>
      <c r="L239" s="31">
        <v>183.5</v>
      </c>
      <c r="M239" s="31">
        <v>706.78698999999995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69.150000000000006</v>
      </c>
      <c r="D240" s="36">
        <v>68.100000000000009</v>
      </c>
      <c r="E240" s="36">
        <v>66.600000000000023</v>
      </c>
      <c r="F240" s="36">
        <v>64.050000000000011</v>
      </c>
      <c r="G240" s="36">
        <v>62.550000000000026</v>
      </c>
      <c r="H240" s="36">
        <v>70.65000000000002</v>
      </c>
      <c r="I240" s="36">
        <v>72.149999999999991</v>
      </c>
      <c r="J240" s="36">
        <v>74.700000000000017</v>
      </c>
      <c r="K240" s="31">
        <v>69.599999999999994</v>
      </c>
      <c r="L240" s="31">
        <v>65.55</v>
      </c>
      <c r="M240" s="31">
        <v>555.31336999999996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951.5</v>
      </c>
      <c r="D241" s="36">
        <v>951.56666666666661</v>
      </c>
      <c r="E241" s="36">
        <v>935.13333333333321</v>
      </c>
      <c r="F241" s="36">
        <v>918.76666666666665</v>
      </c>
      <c r="G241" s="36">
        <v>902.33333333333326</v>
      </c>
      <c r="H241" s="36">
        <v>967.93333333333317</v>
      </c>
      <c r="I241" s="36">
        <v>984.36666666666656</v>
      </c>
      <c r="J241" s="36">
        <v>1000.7333333333331</v>
      </c>
      <c r="K241" s="31">
        <v>968</v>
      </c>
      <c r="L241" s="31">
        <v>935.2</v>
      </c>
      <c r="M241" s="31">
        <v>45.328229999999998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158.9</v>
      </c>
      <c r="D242" s="36">
        <v>158.43333333333331</v>
      </c>
      <c r="E242" s="36">
        <v>155.36666666666662</v>
      </c>
      <c r="F242" s="36">
        <v>151.83333333333331</v>
      </c>
      <c r="G242" s="36">
        <v>148.76666666666662</v>
      </c>
      <c r="H242" s="36">
        <v>161.96666666666661</v>
      </c>
      <c r="I242" s="36">
        <v>165.03333333333327</v>
      </c>
      <c r="J242" s="36">
        <v>168.56666666666661</v>
      </c>
      <c r="K242" s="31">
        <v>161.5</v>
      </c>
      <c r="L242" s="31">
        <v>154.9</v>
      </c>
      <c r="M242" s="31">
        <v>770.35159999999996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1499.6</v>
      </c>
      <c r="D243" s="36">
        <v>1500.6499999999999</v>
      </c>
      <c r="E243" s="36">
        <v>1461.2999999999997</v>
      </c>
      <c r="F243" s="36">
        <v>1422.9999999999998</v>
      </c>
      <c r="G243" s="36">
        <v>1383.6499999999996</v>
      </c>
      <c r="H243" s="36">
        <v>1538.9499999999998</v>
      </c>
      <c r="I243" s="36">
        <v>1578.2999999999997</v>
      </c>
      <c r="J243" s="36">
        <v>1616.6</v>
      </c>
      <c r="K243" s="31">
        <v>1540</v>
      </c>
      <c r="L243" s="31">
        <v>1462.35</v>
      </c>
      <c r="M243" s="31">
        <v>2.5403699999999998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444.7</v>
      </c>
      <c r="D244" s="36">
        <v>444.31666666666661</v>
      </c>
      <c r="E244" s="36">
        <v>436.73333333333323</v>
      </c>
      <c r="F244" s="36">
        <v>428.76666666666665</v>
      </c>
      <c r="G244" s="36">
        <v>421.18333333333328</v>
      </c>
      <c r="H244" s="36">
        <v>452.28333333333319</v>
      </c>
      <c r="I244" s="36">
        <v>459.86666666666656</v>
      </c>
      <c r="J244" s="36">
        <v>467.83333333333314</v>
      </c>
      <c r="K244" s="31">
        <v>451.9</v>
      </c>
      <c r="L244" s="31">
        <v>436.35</v>
      </c>
      <c r="M244" s="31">
        <v>20.22907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221.25</v>
      </c>
      <c r="D245" s="36">
        <v>220.48333333333335</v>
      </c>
      <c r="E245" s="36">
        <v>217.31666666666669</v>
      </c>
      <c r="F245" s="36">
        <v>213.38333333333335</v>
      </c>
      <c r="G245" s="36">
        <v>210.2166666666667</v>
      </c>
      <c r="H245" s="36">
        <v>224.41666666666669</v>
      </c>
      <c r="I245" s="36">
        <v>227.58333333333331</v>
      </c>
      <c r="J245" s="36">
        <v>231.51666666666668</v>
      </c>
      <c r="K245" s="31">
        <v>223.65</v>
      </c>
      <c r="L245" s="31">
        <v>216.55</v>
      </c>
      <c r="M245" s="31">
        <v>178.12730999999999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1476.95</v>
      </c>
      <c r="D246" s="36">
        <v>1476.7</v>
      </c>
      <c r="E246" s="36">
        <v>1460.5500000000002</v>
      </c>
      <c r="F246" s="36">
        <v>1444.15</v>
      </c>
      <c r="G246" s="36">
        <v>1428.0000000000002</v>
      </c>
      <c r="H246" s="36">
        <v>1493.1000000000001</v>
      </c>
      <c r="I246" s="36">
        <v>1509.2500000000002</v>
      </c>
      <c r="J246" s="36">
        <v>1525.65</v>
      </c>
      <c r="K246" s="31">
        <v>1492.85</v>
      </c>
      <c r="L246" s="31">
        <v>1460.3</v>
      </c>
      <c r="M246" s="31">
        <v>19.067630000000001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34.950000000000003</v>
      </c>
      <c r="D247" s="36">
        <v>35.116666666666667</v>
      </c>
      <c r="E247" s="36">
        <v>34.033333333333331</v>
      </c>
      <c r="F247" s="36">
        <v>33.116666666666667</v>
      </c>
      <c r="G247" s="36">
        <v>32.033333333333331</v>
      </c>
      <c r="H247" s="36">
        <v>36.033333333333331</v>
      </c>
      <c r="I247" s="36">
        <v>37.11666666666666</v>
      </c>
      <c r="J247" s="36">
        <v>38.033333333333331</v>
      </c>
      <c r="K247" s="31">
        <v>36.200000000000003</v>
      </c>
      <c r="L247" s="31">
        <v>34.200000000000003</v>
      </c>
      <c r="M247" s="31">
        <v>386.46994000000001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5163.3500000000004</v>
      </c>
      <c r="D248" s="36">
        <v>5135.7333333333336</v>
      </c>
      <c r="E248" s="36">
        <v>5093.6166666666668</v>
      </c>
      <c r="F248" s="36">
        <v>5023.8833333333332</v>
      </c>
      <c r="G248" s="36">
        <v>4981.7666666666664</v>
      </c>
      <c r="H248" s="36">
        <v>5205.4666666666672</v>
      </c>
      <c r="I248" s="36">
        <v>5247.5833333333339</v>
      </c>
      <c r="J248" s="36">
        <v>5317.3166666666675</v>
      </c>
      <c r="K248" s="31">
        <v>5177.8500000000004</v>
      </c>
      <c r="L248" s="31">
        <v>5066</v>
      </c>
      <c r="M248" s="31">
        <v>2.27501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1676.35</v>
      </c>
      <c r="D249" s="36">
        <v>1675.2333333333333</v>
      </c>
      <c r="E249" s="36">
        <v>1662.7166666666667</v>
      </c>
      <c r="F249" s="36">
        <v>1649.0833333333333</v>
      </c>
      <c r="G249" s="36">
        <v>1636.5666666666666</v>
      </c>
      <c r="H249" s="36">
        <v>1688.8666666666668</v>
      </c>
      <c r="I249" s="36">
        <v>1701.3833333333337</v>
      </c>
      <c r="J249" s="36">
        <v>1715.0166666666669</v>
      </c>
      <c r="K249" s="31">
        <v>1687.75</v>
      </c>
      <c r="L249" s="31">
        <v>1661.6</v>
      </c>
      <c r="M249" s="31">
        <v>48.343910000000001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3360.25</v>
      </c>
      <c r="D250" s="36">
        <v>3355.0166666666664</v>
      </c>
      <c r="E250" s="36">
        <v>3321.1333333333328</v>
      </c>
      <c r="F250" s="36">
        <v>3282.0166666666664</v>
      </c>
      <c r="G250" s="36">
        <v>3248.1333333333328</v>
      </c>
      <c r="H250" s="36">
        <v>3394.1333333333328</v>
      </c>
      <c r="I250" s="36">
        <v>3428.016666666666</v>
      </c>
      <c r="J250" s="36">
        <v>3467.1333333333328</v>
      </c>
      <c r="K250" s="31">
        <v>3388.9</v>
      </c>
      <c r="L250" s="31">
        <v>3315.9</v>
      </c>
      <c r="M250" s="31">
        <v>8.7959999999999997E-2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905.3</v>
      </c>
      <c r="D251" s="36">
        <v>915.35</v>
      </c>
      <c r="E251" s="36">
        <v>887.95</v>
      </c>
      <c r="F251" s="36">
        <v>870.6</v>
      </c>
      <c r="G251" s="36">
        <v>843.2</v>
      </c>
      <c r="H251" s="36">
        <v>932.7</v>
      </c>
      <c r="I251" s="36">
        <v>960.09999999999991</v>
      </c>
      <c r="J251" s="36">
        <v>977.45</v>
      </c>
      <c r="K251" s="31">
        <v>942.75</v>
      </c>
      <c r="L251" s="31">
        <v>898</v>
      </c>
      <c r="M251" s="31">
        <v>3.4854799999999999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3028.85</v>
      </c>
      <c r="D252" s="36">
        <v>3059.6</v>
      </c>
      <c r="E252" s="36">
        <v>2990.5</v>
      </c>
      <c r="F252" s="36">
        <v>2952.15</v>
      </c>
      <c r="G252" s="36">
        <v>2883.05</v>
      </c>
      <c r="H252" s="36">
        <v>3097.95</v>
      </c>
      <c r="I252" s="36">
        <v>3167.0499999999993</v>
      </c>
      <c r="J252" s="36">
        <v>3205.3999999999996</v>
      </c>
      <c r="K252" s="31">
        <v>3128.7</v>
      </c>
      <c r="L252" s="31">
        <v>3021.25</v>
      </c>
      <c r="M252" s="31">
        <v>5.4415399999999998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1152.3499999999999</v>
      </c>
      <c r="D253" s="36">
        <v>1163.1166666666666</v>
      </c>
      <c r="E253" s="36">
        <v>1134.2333333333331</v>
      </c>
      <c r="F253" s="36">
        <v>1116.1166666666666</v>
      </c>
      <c r="G253" s="36">
        <v>1087.2333333333331</v>
      </c>
      <c r="H253" s="36">
        <v>1181.2333333333331</v>
      </c>
      <c r="I253" s="36">
        <v>1210.1166666666668</v>
      </c>
      <c r="J253" s="36">
        <v>1228.2333333333331</v>
      </c>
      <c r="K253" s="31">
        <v>1192</v>
      </c>
      <c r="L253" s="31">
        <v>1145</v>
      </c>
      <c r="M253" s="31">
        <v>7.7797700000000001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66.05</v>
      </c>
      <c r="D254" s="36">
        <v>66.249999999999986</v>
      </c>
      <c r="E254" s="36">
        <v>64.149999999999977</v>
      </c>
      <c r="F254" s="36">
        <v>62.249999999999986</v>
      </c>
      <c r="G254" s="36">
        <v>60.149999999999977</v>
      </c>
      <c r="H254" s="36">
        <v>68.149999999999977</v>
      </c>
      <c r="I254" s="36">
        <v>70.249999999999972</v>
      </c>
      <c r="J254" s="36">
        <v>72.149999999999977</v>
      </c>
      <c r="K254" s="31">
        <v>68.349999999999994</v>
      </c>
      <c r="L254" s="31">
        <v>64.349999999999994</v>
      </c>
      <c r="M254" s="31">
        <v>219.38423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403.9</v>
      </c>
      <c r="D255" s="36">
        <v>407.2</v>
      </c>
      <c r="E255" s="36">
        <v>399.84999999999997</v>
      </c>
      <c r="F255" s="36">
        <v>395.79999999999995</v>
      </c>
      <c r="G255" s="36">
        <v>388.44999999999993</v>
      </c>
      <c r="H255" s="36">
        <v>411.25</v>
      </c>
      <c r="I255" s="36">
        <v>418.6</v>
      </c>
      <c r="J255" s="36">
        <v>422.65000000000003</v>
      </c>
      <c r="K255" s="31">
        <v>414.55</v>
      </c>
      <c r="L255" s="31">
        <v>403.15</v>
      </c>
      <c r="M255" s="31">
        <v>203.83983000000001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315.89999999999998</v>
      </c>
      <c r="D256" s="36">
        <v>314.5</v>
      </c>
      <c r="E256" s="36">
        <v>304.5</v>
      </c>
      <c r="F256" s="36">
        <v>293.10000000000002</v>
      </c>
      <c r="G256" s="36">
        <v>283.10000000000002</v>
      </c>
      <c r="H256" s="36">
        <v>325.89999999999998</v>
      </c>
      <c r="I256" s="36">
        <v>335.9</v>
      </c>
      <c r="J256" s="36">
        <v>347.29999999999995</v>
      </c>
      <c r="K256" s="31">
        <v>324.5</v>
      </c>
      <c r="L256" s="31">
        <v>303.10000000000002</v>
      </c>
      <c r="M256" s="31">
        <v>64.466449999999995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1664.3</v>
      </c>
      <c r="D257" s="36">
        <v>1669.8500000000001</v>
      </c>
      <c r="E257" s="36">
        <v>1648.4500000000003</v>
      </c>
      <c r="F257" s="36">
        <v>1632.6000000000001</v>
      </c>
      <c r="G257" s="36">
        <v>1611.2000000000003</v>
      </c>
      <c r="H257" s="36">
        <v>1685.7000000000003</v>
      </c>
      <c r="I257" s="36">
        <v>1707.1000000000004</v>
      </c>
      <c r="J257" s="36">
        <v>1722.9500000000003</v>
      </c>
      <c r="K257" s="31">
        <v>1691.25</v>
      </c>
      <c r="L257" s="31">
        <v>1654</v>
      </c>
      <c r="M257" s="31">
        <v>0.45132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4139.1499999999996</v>
      </c>
      <c r="D258" s="36">
        <v>4156.7166666666662</v>
      </c>
      <c r="E258" s="36">
        <v>4078.4333333333325</v>
      </c>
      <c r="F258" s="36">
        <v>4017.7166666666662</v>
      </c>
      <c r="G258" s="36">
        <v>3939.4333333333325</v>
      </c>
      <c r="H258" s="36">
        <v>4217.4333333333325</v>
      </c>
      <c r="I258" s="36">
        <v>4295.7166666666672</v>
      </c>
      <c r="J258" s="36">
        <v>4356.4333333333325</v>
      </c>
      <c r="K258" s="31">
        <v>4235</v>
      </c>
      <c r="L258" s="31">
        <v>4096</v>
      </c>
      <c r="M258" s="31">
        <v>1.6868099999999999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115</v>
      </c>
      <c r="D259" s="36">
        <v>116.13333333333333</v>
      </c>
      <c r="E259" s="36">
        <v>112.86666666666665</v>
      </c>
      <c r="F259" s="36">
        <v>110.73333333333332</v>
      </c>
      <c r="G259" s="36">
        <v>107.46666666666664</v>
      </c>
      <c r="H259" s="36">
        <v>118.26666666666665</v>
      </c>
      <c r="I259" s="36">
        <v>121.53333333333333</v>
      </c>
      <c r="J259" s="36">
        <v>123.66666666666666</v>
      </c>
      <c r="K259" s="31">
        <v>119.4</v>
      </c>
      <c r="L259" s="31">
        <v>114</v>
      </c>
      <c r="M259" s="31">
        <v>37.299619999999997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2007.05</v>
      </c>
      <c r="D260" s="36">
        <v>2015.8500000000001</v>
      </c>
      <c r="E260" s="36">
        <v>1984.5000000000002</v>
      </c>
      <c r="F260" s="36">
        <v>1961.95</v>
      </c>
      <c r="G260" s="36">
        <v>1930.6000000000001</v>
      </c>
      <c r="H260" s="36">
        <v>2038.4000000000003</v>
      </c>
      <c r="I260" s="36">
        <v>2069.75</v>
      </c>
      <c r="J260" s="36">
        <v>2092.3000000000002</v>
      </c>
      <c r="K260" s="31">
        <v>2047.2</v>
      </c>
      <c r="L260" s="31">
        <v>1993.3</v>
      </c>
      <c r="M260" s="31">
        <v>0.60460999999999998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599.25</v>
      </c>
      <c r="D261" s="36">
        <v>592.61666666666667</v>
      </c>
      <c r="E261" s="36">
        <v>578.73333333333335</v>
      </c>
      <c r="F261" s="36">
        <v>558.2166666666667</v>
      </c>
      <c r="G261" s="36">
        <v>544.33333333333337</v>
      </c>
      <c r="H261" s="36">
        <v>613.13333333333333</v>
      </c>
      <c r="I261" s="36">
        <v>627.01666666666677</v>
      </c>
      <c r="J261" s="36">
        <v>647.5333333333333</v>
      </c>
      <c r="K261" s="31">
        <v>606.5</v>
      </c>
      <c r="L261" s="31">
        <v>572.1</v>
      </c>
      <c r="M261" s="31">
        <v>23.391960000000001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765.2</v>
      </c>
      <c r="D262" s="36">
        <v>764.88333333333333</v>
      </c>
      <c r="E262" s="36">
        <v>755.81666666666661</v>
      </c>
      <c r="F262" s="36">
        <v>746.43333333333328</v>
      </c>
      <c r="G262" s="36">
        <v>737.36666666666656</v>
      </c>
      <c r="H262" s="36">
        <v>774.26666666666665</v>
      </c>
      <c r="I262" s="36">
        <v>783.33333333333348</v>
      </c>
      <c r="J262" s="36">
        <v>792.7166666666667</v>
      </c>
      <c r="K262" s="31">
        <v>773.95</v>
      </c>
      <c r="L262" s="31">
        <v>755.5</v>
      </c>
      <c r="M262" s="31">
        <v>20.958110000000001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345.5</v>
      </c>
      <c r="D263" s="36">
        <v>348.63333333333338</v>
      </c>
      <c r="E263" s="36">
        <v>338.91666666666674</v>
      </c>
      <c r="F263" s="36">
        <v>332.33333333333337</v>
      </c>
      <c r="G263" s="36">
        <v>322.61666666666673</v>
      </c>
      <c r="H263" s="36">
        <v>355.21666666666675</v>
      </c>
      <c r="I263" s="36">
        <v>364.93333333333334</v>
      </c>
      <c r="J263" s="36">
        <v>371.51666666666677</v>
      </c>
      <c r="K263" s="31">
        <v>358.35</v>
      </c>
      <c r="L263" s="31">
        <v>342.05</v>
      </c>
      <c r="M263" s="31">
        <v>4.29169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912.05</v>
      </c>
      <c r="D264" s="36">
        <v>913.33333333333337</v>
      </c>
      <c r="E264" s="36">
        <v>901.7166666666667</v>
      </c>
      <c r="F264" s="36">
        <v>891.38333333333333</v>
      </c>
      <c r="G264" s="36">
        <v>879.76666666666665</v>
      </c>
      <c r="H264" s="36">
        <v>923.66666666666674</v>
      </c>
      <c r="I264" s="36">
        <v>935.2833333333333</v>
      </c>
      <c r="J264" s="36">
        <v>945.61666666666679</v>
      </c>
      <c r="K264" s="31">
        <v>924.95</v>
      </c>
      <c r="L264" s="31">
        <v>903</v>
      </c>
      <c r="M264" s="31">
        <v>1.4856799999999999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388.7</v>
      </c>
      <c r="D265" s="36">
        <v>388.63333333333327</v>
      </c>
      <c r="E265" s="36">
        <v>383.61666666666656</v>
      </c>
      <c r="F265" s="36">
        <v>378.5333333333333</v>
      </c>
      <c r="G265" s="36">
        <v>373.51666666666659</v>
      </c>
      <c r="H265" s="36">
        <v>393.71666666666653</v>
      </c>
      <c r="I265" s="36">
        <v>398.73333333333329</v>
      </c>
      <c r="J265" s="36">
        <v>403.81666666666649</v>
      </c>
      <c r="K265" s="31">
        <v>393.65</v>
      </c>
      <c r="L265" s="31">
        <v>383.55</v>
      </c>
      <c r="M265" s="31">
        <v>5.91974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103.1</v>
      </c>
      <c r="D266" s="36">
        <v>103.76666666666667</v>
      </c>
      <c r="E266" s="36">
        <v>102.13333333333333</v>
      </c>
      <c r="F266" s="36">
        <v>101.16666666666666</v>
      </c>
      <c r="G266" s="36">
        <v>99.533333333333317</v>
      </c>
      <c r="H266" s="36">
        <v>104.73333333333333</v>
      </c>
      <c r="I266" s="36">
        <v>106.36666666666669</v>
      </c>
      <c r="J266" s="36">
        <v>107.33333333333334</v>
      </c>
      <c r="K266" s="31">
        <v>105.4</v>
      </c>
      <c r="L266" s="31">
        <v>102.8</v>
      </c>
      <c r="M266" s="31">
        <v>27.860980000000001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484.15</v>
      </c>
      <c r="D267" s="36">
        <v>486.81666666666666</v>
      </c>
      <c r="E267" s="36">
        <v>480.33333333333331</v>
      </c>
      <c r="F267" s="36">
        <v>476.51666666666665</v>
      </c>
      <c r="G267" s="36">
        <v>470.0333333333333</v>
      </c>
      <c r="H267" s="36">
        <v>490.63333333333333</v>
      </c>
      <c r="I267" s="36">
        <v>497.11666666666667</v>
      </c>
      <c r="J267" s="36">
        <v>500.93333333333334</v>
      </c>
      <c r="K267" s="31">
        <v>493.3</v>
      </c>
      <c r="L267" s="31">
        <v>483</v>
      </c>
      <c r="M267" s="31">
        <v>21.977180000000001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812.35</v>
      </c>
      <c r="D268" s="36">
        <v>812.9</v>
      </c>
      <c r="E268" s="36">
        <v>805.05</v>
      </c>
      <c r="F268" s="36">
        <v>797.75</v>
      </c>
      <c r="G268" s="36">
        <v>789.9</v>
      </c>
      <c r="H268" s="36">
        <v>820.19999999999993</v>
      </c>
      <c r="I268" s="36">
        <v>828.05000000000007</v>
      </c>
      <c r="J268" s="36">
        <v>835.34999999999991</v>
      </c>
      <c r="K268" s="31">
        <v>820.75</v>
      </c>
      <c r="L268" s="31">
        <v>805.6</v>
      </c>
      <c r="M268" s="31">
        <v>14.821999999999999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478.8</v>
      </c>
      <c r="D269" s="36">
        <v>480.16666666666669</v>
      </c>
      <c r="E269" s="36">
        <v>476.33333333333337</v>
      </c>
      <c r="F269" s="36">
        <v>473.86666666666667</v>
      </c>
      <c r="G269" s="36">
        <v>470.03333333333336</v>
      </c>
      <c r="H269" s="36">
        <v>482.63333333333338</v>
      </c>
      <c r="I269" s="36">
        <v>486.46666666666675</v>
      </c>
      <c r="J269" s="36">
        <v>488.93333333333339</v>
      </c>
      <c r="K269" s="31">
        <v>484</v>
      </c>
      <c r="L269" s="31">
        <v>477.7</v>
      </c>
      <c r="M269" s="31">
        <v>16.70215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478.55</v>
      </c>
      <c r="D270" s="36">
        <v>481.9666666666667</v>
      </c>
      <c r="E270" s="36">
        <v>470.73333333333341</v>
      </c>
      <c r="F270" s="36">
        <v>462.91666666666669</v>
      </c>
      <c r="G270" s="36">
        <v>451.68333333333339</v>
      </c>
      <c r="H270" s="36">
        <v>489.78333333333342</v>
      </c>
      <c r="I270" s="36">
        <v>501.01666666666677</v>
      </c>
      <c r="J270" s="36">
        <v>508.83333333333343</v>
      </c>
      <c r="K270" s="31">
        <v>493.2</v>
      </c>
      <c r="L270" s="31">
        <v>474.15</v>
      </c>
      <c r="M270" s="31">
        <v>2.6963499999999998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610.25</v>
      </c>
      <c r="D271" s="36">
        <v>608.83333333333337</v>
      </c>
      <c r="E271" s="36">
        <v>593.41666666666674</v>
      </c>
      <c r="F271" s="36">
        <v>576.58333333333337</v>
      </c>
      <c r="G271" s="36">
        <v>561.16666666666674</v>
      </c>
      <c r="H271" s="36">
        <v>625.66666666666674</v>
      </c>
      <c r="I271" s="36">
        <v>641.08333333333348</v>
      </c>
      <c r="J271" s="36">
        <v>657.91666666666674</v>
      </c>
      <c r="K271" s="31">
        <v>624.25</v>
      </c>
      <c r="L271" s="31">
        <v>592</v>
      </c>
      <c r="M271" s="31">
        <v>17.650220000000001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854.4</v>
      </c>
      <c r="D272" s="36">
        <v>854.69999999999993</v>
      </c>
      <c r="E272" s="36">
        <v>840.84999999999991</v>
      </c>
      <c r="F272" s="36">
        <v>827.3</v>
      </c>
      <c r="G272" s="36">
        <v>813.44999999999993</v>
      </c>
      <c r="H272" s="36">
        <v>868.24999999999989</v>
      </c>
      <c r="I272" s="36">
        <v>882.1</v>
      </c>
      <c r="J272" s="36">
        <v>895.64999999999986</v>
      </c>
      <c r="K272" s="31">
        <v>868.55</v>
      </c>
      <c r="L272" s="31">
        <v>841.15</v>
      </c>
      <c r="M272" s="31">
        <v>3.9275899999999999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466.9</v>
      </c>
      <c r="D273" s="36">
        <v>471.33333333333331</v>
      </c>
      <c r="E273" s="36">
        <v>460.66666666666663</v>
      </c>
      <c r="F273" s="36">
        <v>454.43333333333334</v>
      </c>
      <c r="G273" s="36">
        <v>443.76666666666665</v>
      </c>
      <c r="H273" s="36">
        <v>477.56666666666661</v>
      </c>
      <c r="I273" s="36">
        <v>488.23333333333323</v>
      </c>
      <c r="J273" s="36">
        <v>494.46666666666658</v>
      </c>
      <c r="K273" s="31">
        <v>482</v>
      </c>
      <c r="L273" s="31">
        <v>465.1</v>
      </c>
      <c r="M273" s="31">
        <v>13.96475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732.65</v>
      </c>
      <c r="D274" s="36">
        <v>735.01666666666677</v>
      </c>
      <c r="E274" s="36">
        <v>725.63333333333355</v>
      </c>
      <c r="F274" s="36">
        <v>718.61666666666679</v>
      </c>
      <c r="G274" s="36">
        <v>709.23333333333358</v>
      </c>
      <c r="H274" s="36">
        <v>742.03333333333353</v>
      </c>
      <c r="I274" s="36">
        <v>751.41666666666674</v>
      </c>
      <c r="J274" s="36">
        <v>758.43333333333351</v>
      </c>
      <c r="K274" s="31">
        <v>744.4</v>
      </c>
      <c r="L274" s="31">
        <v>728</v>
      </c>
      <c r="M274" s="31">
        <v>1.0689299999999999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1261.3499999999999</v>
      </c>
      <c r="D275" s="36">
        <v>1253.2</v>
      </c>
      <c r="E275" s="36">
        <v>1239.4000000000001</v>
      </c>
      <c r="F275" s="36">
        <v>1217.45</v>
      </c>
      <c r="G275" s="36">
        <v>1203.6500000000001</v>
      </c>
      <c r="H275" s="36">
        <v>1275.1500000000001</v>
      </c>
      <c r="I275" s="36">
        <v>1288.9499999999998</v>
      </c>
      <c r="J275" s="36">
        <v>1310.9</v>
      </c>
      <c r="K275" s="31">
        <v>1267</v>
      </c>
      <c r="L275" s="31">
        <v>1231.25</v>
      </c>
      <c r="M275" s="31">
        <v>1.25779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964.6</v>
      </c>
      <c r="D276" s="36">
        <v>972.93333333333339</v>
      </c>
      <c r="E276" s="36">
        <v>952.71666666666681</v>
      </c>
      <c r="F276" s="36">
        <v>940.83333333333337</v>
      </c>
      <c r="G276" s="36">
        <v>920.61666666666679</v>
      </c>
      <c r="H276" s="36">
        <v>984.81666666666683</v>
      </c>
      <c r="I276" s="36">
        <v>1005.0333333333335</v>
      </c>
      <c r="J276" s="36">
        <v>1016.9166666666669</v>
      </c>
      <c r="K276" s="31">
        <v>993.15</v>
      </c>
      <c r="L276" s="31">
        <v>961.05</v>
      </c>
      <c r="M276" s="31">
        <v>2.8454899999999999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391.65</v>
      </c>
      <c r="D277" s="36">
        <v>387.95</v>
      </c>
      <c r="E277" s="36">
        <v>366.2</v>
      </c>
      <c r="F277" s="36">
        <v>340.75</v>
      </c>
      <c r="G277" s="36">
        <v>319</v>
      </c>
      <c r="H277" s="36">
        <v>413.4</v>
      </c>
      <c r="I277" s="36">
        <v>435.15</v>
      </c>
      <c r="J277" s="36">
        <v>460.59999999999997</v>
      </c>
      <c r="K277" s="31">
        <v>409.7</v>
      </c>
      <c r="L277" s="31">
        <v>362.5</v>
      </c>
      <c r="M277" s="31">
        <v>63.448790000000002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305.35000000000002</v>
      </c>
      <c r="D278" s="36">
        <v>306.51666666666671</v>
      </c>
      <c r="E278" s="36">
        <v>303.18333333333339</v>
      </c>
      <c r="F278" s="36">
        <v>301.01666666666671</v>
      </c>
      <c r="G278" s="36">
        <v>297.68333333333339</v>
      </c>
      <c r="H278" s="36">
        <v>308.68333333333339</v>
      </c>
      <c r="I278" s="36">
        <v>312.01666666666677</v>
      </c>
      <c r="J278" s="36">
        <v>314.18333333333339</v>
      </c>
      <c r="K278" s="31">
        <v>309.85000000000002</v>
      </c>
      <c r="L278" s="31">
        <v>304.35000000000002</v>
      </c>
      <c r="M278" s="31">
        <v>5.3994299999999997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185.95</v>
      </c>
      <c r="D279" s="36">
        <v>185.14999999999998</v>
      </c>
      <c r="E279" s="36">
        <v>183.19999999999996</v>
      </c>
      <c r="F279" s="36">
        <v>180.45</v>
      </c>
      <c r="G279" s="36">
        <v>178.49999999999997</v>
      </c>
      <c r="H279" s="36">
        <v>187.89999999999995</v>
      </c>
      <c r="I279" s="36">
        <v>189.85</v>
      </c>
      <c r="J279" s="36">
        <v>192.59999999999994</v>
      </c>
      <c r="K279" s="31">
        <v>187.1</v>
      </c>
      <c r="L279" s="31">
        <v>182.4</v>
      </c>
      <c r="M279" s="31">
        <v>50.072420000000001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689</v>
      </c>
      <c r="D280" s="36">
        <v>692.33333333333337</v>
      </c>
      <c r="E280" s="36">
        <v>680.66666666666674</v>
      </c>
      <c r="F280" s="36">
        <v>672.33333333333337</v>
      </c>
      <c r="G280" s="36">
        <v>660.66666666666674</v>
      </c>
      <c r="H280" s="36">
        <v>700.66666666666674</v>
      </c>
      <c r="I280" s="36">
        <v>712.33333333333348</v>
      </c>
      <c r="J280" s="36">
        <v>720.66666666666674</v>
      </c>
      <c r="K280" s="31">
        <v>704</v>
      </c>
      <c r="L280" s="31">
        <v>684</v>
      </c>
      <c r="M280" s="31">
        <v>4.9250499999999997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3328.7</v>
      </c>
      <c r="D281" s="36">
        <v>3328.2333333333331</v>
      </c>
      <c r="E281" s="36">
        <v>3297.3666666666663</v>
      </c>
      <c r="F281" s="36">
        <v>3266.0333333333333</v>
      </c>
      <c r="G281" s="36">
        <v>3235.1666666666665</v>
      </c>
      <c r="H281" s="36">
        <v>3359.5666666666662</v>
      </c>
      <c r="I281" s="36">
        <v>3390.4333333333329</v>
      </c>
      <c r="J281" s="36">
        <v>3421.766666666666</v>
      </c>
      <c r="K281" s="31">
        <v>3359.1</v>
      </c>
      <c r="L281" s="31">
        <v>3296.9</v>
      </c>
      <c r="M281" s="31">
        <v>0.98487999999999998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661.9</v>
      </c>
      <c r="D282" s="36">
        <v>667.31666666666672</v>
      </c>
      <c r="E282" s="36">
        <v>652.63333333333344</v>
      </c>
      <c r="F282" s="36">
        <v>643.36666666666667</v>
      </c>
      <c r="G282" s="36">
        <v>628.68333333333339</v>
      </c>
      <c r="H282" s="36">
        <v>676.58333333333348</v>
      </c>
      <c r="I282" s="36">
        <v>691.26666666666665</v>
      </c>
      <c r="J282" s="36">
        <v>700.53333333333353</v>
      </c>
      <c r="K282" s="31">
        <v>682</v>
      </c>
      <c r="L282" s="31">
        <v>658.05</v>
      </c>
      <c r="M282" s="31">
        <v>0.12315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634.5</v>
      </c>
      <c r="D283" s="36">
        <v>637.94999999999993</v>
      </c>
      <c r="E283" s="36">
        <v>624.59999999999991</v>
      </c>
      <c r="F283" s="36">
        <v>614.69999999999993</v>
      </c>
      <c r="G283" s="36">
        <v>601.34999999999991</v>
      </c>
      <c r="H283" s="36">
        <v>647.84999999999991</v>
      </c>
      <c r="I283" s="36">
        <v>661.2</v>
      </c>
      <c r="J283" s="36">
        <v>671.09999999999991</v>
      </c>
      <c r="K283" s="31">
        <v>651.29999999999995</v>
      </c>
      <c r="L283" s="31">
        <v>628.04999999999995</v>
      </c>
      <c r="M283" s="31">
        <v>2.3842500000000002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271.10000000000002</v>
      </c>
      <c r="D284" s="36">
        <v>271.38333333333338</v>
      </c>
      <c r="E284" s="36">
        <v>268.26666666666677</v>
      </c>
      <c r="F284" s="36">
        <v>265.43333333333339</v>
      </c>
      <c r="G284" s="36">
        <v>262.31666666666678</v>
      </c>
      <c r="H284" s="36">
        <v>274.21666666666675</v>
      </c>
      <c r="I284" s="36">
        <v>277.33333333333343</v>
      </c>
      <c r="J284" s="36">
        <v>280.16666666666674</v>
      </c>
      <c r="K284" s="31">
        <v>274.5</v>
      </c>
      <c r="L284" s="31">
        <v>268.55</v>
      </c>
      <c r="M284" s="31">
        <v>5.3772200000000003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1739.25</v>
      </c>
      <c r="D285" s="36">
        <v>1738.9166666666667</v>
      </c>
      <c r="E285" s="36">
        <v>1720.3833333333334</v>
      </c>
      <c r="F285" s="36">
        <v>1701.5166666666667</v>
      </c>
      <c r="G285" s="36">
        <v>1682.9833333333333</v>
      </c>
      <c r="H285" s="36">
        <v>1757.7833333333335</v>
      </c>
      <c r="I285" s="36">
        <v>1776.3166666666668</v>
      </c>
      <c r="J285" s="36">
        <v>1795.1833333333336</v>
      </c>
      <c r="K285" s="31">
        <v>1757.45</v>
      </c>
      <c r="L285" s="31">
        <v>1720.05</v>
      </c>
      <c r="M285" s="31">
        <v>25.416699999999999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1643.25</v>
      </c>
      <c r="D286" s="36">
        <v>1652.1166666666668</v>
      </c>
      <c r="E286" s="36">
        <v>1614.3333333333335</v>
      </c>
      <c r="F286" s="36">
        <v>1585.4166666666667</v>
      </c>
      <c r="G286" s="36">
        <v>1547.6333333333334</v>
      </c>
      <c r="H286" s="36">
        <v>1681.0333333333335</v>
      </c>
      <c r="I286" s="36">
        <v>1718.8166666666668</v>
      </c>
      <c r="J286" s="36">
        <v>1747.7333333333336</v>
      </c>
      <c r="K286" s="31">
        <v>1689.9</v>
      </c>
      <c r="L286" s="31">
        <v>1623.2</v>
      </c>
      <c r="M286" s="31">
        <v>12.07061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338.05</v>
      </c>
      <c r="D287" s="36">
        <v>339.34999999999997</v>
      </c>
      <c r="E287" s="36">
        <v>332.89999999999992</v>
      </c>
      <c r="F287" s="36">
        <v>327.74999999999994</v>
      </c>
      <c r="G287" s="36">
        <v>321.2999999999999</v>
      </c>
      <c r="H287" s="36">
        <v>344.49999999999994</v>
      </c>
      <c r="I287" s="36">
        <v>350.95</v>
      </c>
      <c r="J287" s="36">
        <v>356.09999999999997</v>
      </c>
      <c r="K287" s="31">
        <v>345.8</v>
      </c>
      <c r="L287" s="31">
        <v>334.2</v>
      </c>
      <c r="M287" s="31">
        <v>3.4224999999999999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2237.85</v>
      </c>
      <c r="D288" s="36">
        <v>2224.2333333333331</v>
      </c>
      <c r="E288" s="36">
        <v>2169.5166666666664</v>
      </c>
      <c r="F288" s="36">
        <v>2101.1833333333334</v>
      </c>
      <c r="G288" s="36">
        <v>2046.4666666666667</v>
      </c>
      <c r="H288" s="36">
        <v>2292.5666666666662</v>
      </c>
      <c r="I288" s="36">
        <v>2347.2833333333324</v>
      </c>
      <c r="J288" s="36">
        <v>2415.6166666666659</v>
      </c>
      <c r="K288" s="31">
        <v>2278.9499999999998</v>
      </c>
      <c r="L288" s="31">
        <v>2155.9</v>
      </c>
      <c r="M288" s="31">
        <v>1.99726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3914.5</v>
      </c>
      <c r="D289" s="36">
        <v>3912.5</v>
      </c>
      <c r="E289" s="36">
        <v>3827</v>
      </c>
      <c r="F289" s="36">
        <v>3739.5</v>
      </c>
      <c r="G289" s="36">
        <v>3654</v>
      </c>
      <c r="H289" s="36">
        <v>4000</v>
      </c>
      <c r="I289" s="36">
        <v>4085.5</v>
      </c>
      <c r="J289" s="36">
        <v>4173</v>
      </c>
      <c r="K289" s="31">
        <v>3998</v>
      </c>
      <c r="L289" s="31">
        <v>3825</v>
      </c>
      <c r="M289" s="31">
        <v>0.43302000000000002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171.6</v>
      </c>
      <c r="D290" s="36">
        <v>171.78333333333333</v>
      </c>
      <c r="E290" s="36">
        <v>169.71666666666667</v>
      </c>
      <c r="F290" s="36">
        <v>167.83333333333334</v>
      </c>
      <c r="G290" s="36">
        <v>165.76666666666668</v>
      </c>
      <c r="H290" s="36">
        <v>173.66666666666666</v>
      </c>
      <c r="I290" s="36">
        <v>175.73333333333332</v>
      </c>
      <c r="J290" s="36">
        <v>177.61666666666665</v>
      </c>
      <c r="K290" s="31">
        <v>173.85</v>
      </c>
      <c r="L290" s="31">
        <v>169.9</v>
      </c>
      <c r="M290" s="31">
        <v>21.599440000000001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5432.6</v>
      </c>
      <c r="D291" s="36">
        <v>5437.5333333333338</v>
      </c>
      <c r="E291" s="36">
        <v>5375.0666666666675</v>
      </c>
      <c r="F291" s="36">
        <v>5317.5333333333338</v>
      </c>
      <c r="G291" s="36">
        <v>5255.0666666666675</v>
      </c>
      <c r="H291" s="36">
        <v>5495.0666666666675</v>
      </c>
      <c r="I291" s="36">
        <v>5557.5333333333328</v>
      </c>
      <c r="J291" s="36">
        <v>5615.0666666666675</v>
      </c>
      <c r="K291" s="31">
        <v>5500</v>
      </c>
      <c r="L291" s="31">
        <v>5380</v>
      </c>
      <c r="M291" s="31">
        <v>1.3171900000000001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14095.55</v>
      </c>
      <c r="D292" s="36">
        <v>14068.516666666665</v>
      </c>
      <c r="E292" s="36">
        <v>13757.13333333333</v>
      </c>
      <c r="F292" s="36">
        <v>13418.716666666665</v>
      </c>
      <c r="G292" s="36">
        <v>13107.33333333333</v>
      </c>
      <c r="H292" s="36">
        <v>14406.933333333329</v>
      </c>
      <c r="I292" s="36">
        <v>14718.316666666664</v>
      </c>
      <c r="J292" s="36">
        <v>15056.733333333328</v>
      </c>
      <c r="K292" s="31">
        <v>14379.9</v>
      </c>
      <c r="L292" s="31">
        <v>13730.1</v>
      </c>
      <c r="M292" s="31">
        <v>6.4369999999999997E-2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3300.3</v>
      </c>
      <c r="D293" s="36">
        <v>3304.15</v>
      </c>
      <c r="E293" s="36">
        <v>3286.3500000000004</v>
      </c>
      <c r="F293" s="36">
        <v>3272.4</v>
      </c>
      <c r="G293" s="36">
        <v>3254.6000000000004</v>
      </c>
      <c r="H293" s="36">
        <v>3318.1000000000004</v>
      </c>
      <c r="I293" s="36">
        <v>3335.9000000000005</v>
      </c>
      <c r="J293" s="36">
        <v>3349.8500000000004</v>
      </c>
      <c r="K293" s="31">
        <v>3321.95</v>
      </c>
      <c r="L293" s="31">
        <v>3290.2</v>
      </c>
      <c r="M293" s="31">
        <v>19.991890000000001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522.54999999999995</v>
      </c>
      <c r="D294" s="36">
        <v>522.94999999999993</v>
      </c>
      <c r="E294" s="36">
        <v>515.19999999999982</v>
      </c>
      <c r="F294" s="36">
        <v>507.84999999999991</v>
      </c>
      <c r="G294" s="36">
        <v>500.0999999999998</v>
      </c>
      <c r="H294" s="36">
        <v>530.29999999999984</v>
      </c>
      <c r="I294" s="36">
        <v>538.05000000000007</v>
      </c>
      <c r="J294" s="36">
        <v>545.39999999999986</v>
      </c>
      <c r="K294" s="31">
        <v>530.70000000000005</v>
      </c>
      <c r="L294" s="31">
        <v>515.6</v>
      </c>
      <c r="M294" s="31">
        <v>6.9535499999999999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392.55</v>
      </c>
      <c r="D295" s="36">
        <v>393.98333333333335</v>
      </c>
      <c r="E295" s="36">
        <v>389.31666666666672</v>
      </c>
      <c r="F295" s="36">
        <v>386.08333333333337</v>
      </c>
      <c r="G295" s="36">
        <v>381.41666666666674</v>
      </c>
      <c r="H295" s="36">
        <v>397.2166666666667</v>
      </c>
      <c r="I295" s="36">
        <v>401.88333333333333</v>
      </c>
      <c r="J295" s="36">
        <v>405.11666666666667</v>
      </c>
      <c r="K295" s="31">
        <v>398.65</v>
      </c>
      <c r="L295" s="31">
        <v>390.75</v>
      </c>
      <c r="M295" s="31">
        <v>7.8513200000000003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258.10000000000002</v>
      </c>
      <c r="D296" s="36">
        <v>259.18333333333334</v>
      </c>
      <c r="E296" s="36">
        <v>255.91666666666669</v>
      </c>
      <c r="F296" s="36">
        <v>253.73333333333335</v>
      </c>
      <c r="G296" s="36">
        <v>250.4666666666667</v>
      </c>
      <c r="H296" s="36">
        <v>261.36666666666667</v>
      </c>
      <c r="I296" s="36">
        <v>264.63333333333333</v>
      </c>
      <c r="J296" s="36">
        <v>266.81666666666666</v>
      </c>
      <c r="K296" s="31">
        <v>262.45</v>
      </c>
      <c r="L296" s="31">
        <v>257</v>
      </c>
      <c r="M296" s="31">
        <v>4.1173000000000002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137.75</v>
      </c>
      <c r="D297" s="36">
        <v>137.48333333333332</v>
      </c>
      <c r="E297" s="36">
        <v>136.26666666666665</v>
      </c>
      <c r="F297" s="36">
        <v>134.78333333333333</v>
      </c>
      <c r="G297" s="36">
        <v>133.56666666666666</v>
      </c>
      <c r="H297" s="36">
        <v>138.96666666666664</v>
      </c>
      <c r="I297" s="36">
        <v>140.18333333333328</v>
      </c>
      <c r="J297" s="36">
        <v>141.66666666666663</v>
      </c>
      <c r="K297" s="31">
        <v>138.69999999999999</v>
      </c>
      <c r="L297" s="31">
        <v>136</v>
      </c>
      <c r="M297" s="31">
        <v>23.725989999999999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637.95000000000005</v>
      </c>
      <c r="D298" s="36">
        <v>637.15</v>
      </c>
      <c r="E298" s="36">
        <v>630.09999999999991</v>
      </c>
      <c r="F298" s="36">
        <v>622.24999999999989</v>
      </c>
      <c r="G298" s="36">
        <v>615.19999999999982</v>
      </c>
      <c r="H298" s="36">
        <v>645</v>
      </c>
      <c r="I298" s="36">
        <v>652.04999999999995</v>
      </c>
      <c r="J298" s="36">
        <v>659.90000000000009</v>
      </c>
      <c r="K298" s="31">
        <v>644.20000000000005</v>
      </c>
      <c r="L298" s="31">
        <v>629.29999999999995</v>
      </c>
      <c r="M298" s="31">
        <v>19.145879999999998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1056.0999999999999</v>
      </c>
      <c r="D299" s="36">
        <v>1064.0166666666667</v>
      </c>
      <c r="E299" s="36">
        <v>1041.1333333333332</v>
      </c>
      <c r="F299" s="36">
        <v>1026.1666666666665</v>
      </c>
      <c r="G299" s="36">
        <v>1003.2833333333331</v>
      </c>
      <c r="H299" s="36">
        <v>1078.9833333333333</v>
      </c>
      <c r="I299" s="36">
        <v>1101.866666666667</v>
      </c>
      <c r="J299" s="36">
        <v>1116.8333333333335</v>
      </c>
      <c r="K299" s="31">
        <v>1086.9000000000001</v>
      </c>
      <c r="L299" s="31">
        <v>1049.05</v>
      </c>
      <c r="M299" s="31">
        <v>50.132289999999998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5605.45</v>
      </c>
      <c r="D300" s="36">
        <v>5593.4833333333336</v>
      </c>
      <c r="E300" s="36">
        <v>5531.9666666666672</v>
      </c>
      <c r="F300" s="36">
        <v>5458.4833333333336</v>
      </c>
      <c r="G300" s="36">
        <v>5396.9666666666672</v>
      </c>
      <c r="H300" s="36">
        <v>5666.9666666666672</v>
      </c>
      <c r="I300" s="36">
        <v>5728.4833333333336</v>
      </c>
      <c r="J300" s="36">
        <v>5801.9666666666672</v>
      </c>
      <c r="K300" s="31">
        <v>5655</v>
      </c>
      <c r="L300" s="31">
        <v>5520</v>
      </c>
      <c r="M300" s="31">
        <v>0.2016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5522.3</v>
      </c>
      <c r="D301" s="36">
        <v>5541.1166666666659</v>
      </c>
      <c r="E301" s="36">
        <v>5492.2333333333318</v>
      </c>
      <c r="F301" s="36">
        <v>5462.1666666666661</v>
      </c>
      <c r="G301" s="36">
        <v>5413.2833333333319</v>
      </c>
      <c r="H301" s="36">
        <v>5571.1833333333316</v>
      </c>
      <c r="I301" s="36">
        <v>5620.0666666666648</v>
      </c>
      <c r="J301" s="36">
        <v>5650.1333333333314</v>
      </c>
      <c r="K301" s="31">
        <v>5590</v>
      </c>
      <c r="L301" s="31">
        <v>5511.05</v>
      </c>
      <c r="M301" s="31">
        <v>2.2642000000000002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1605.1</v>
      </c>
      <c r="D302" s="36">
        <v>1610.4333333333332</v>
      </c>
      <c r="E302" s="36">
        <v>1589.7666666666664</v>
      </c>
      <c r="F302" s="36">
        <v>1574.4333333333332</v>
      </c>
      <c r="G302" s="36">
        <v>1553.7666666666664</v>
      </c>
      <c r="H302" s="36">
        <v>1625.7666666666664</v>
      </c>
      <c r="I302" s="36">
        <v>1646.4333333333329</v>
      </c>
      <c r="J302" s="36">
        <v>1661.7666666666664</v>
      </c>
      <c r="K302" s="31">
        <v>1631.1</v>
      </c>
      <c r="L302" s="31">
        <v>1595.1</v>
      </c>
      <c r="M302" s="31">
        <v>11.56493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1176.4000000000001</v>
      </c>
      <c r="D303" s="36">
        <v>1179.2</v>
      </c>
      <c r="E303" s="36">
        <v>1160.6500000000001</v>
      </c>
      <c r="F303" s="36">
        <v>1144.9000000000001</v>
      </c>
      <c r="G303" s="36">
        <v>1126.3500000000001</v>
      </c>
      <c r="H303" s="36">
        <v>1194.95</v>
      </c>
      <c r="I303" s="36">
        <v>1213.4999999999998</v>
      </c>
      <c r="J303" s="36">
        <v>1229.25</v>
      </c>
      <c r="K303" s="31">
        <v>1197.75</v>
      </c>
      <c r="L303" s="31">
        <v>1163.45</v>
      </c>
      <c r="M303" s="31">
        <v>0.51175000000000004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1059.8499999999999</v>
      </c>
      <c r="D304" s="36">
        <v>1065.1333333333332</v>
      </c>
      <c r="E304" s="36">
        <v>1040.2166666666665</v>
      </c>
      <c r="F304" s="36">
        <v>1020.5833333333333</v>
      </c>
      <c r="G304" s="36">
        <v>995.66666666666652</v>
      </c>
      <c r="H304" s="36">
        <v>1084.7666666666664</v>
      </c>
      <c r="I304" s="36">
        <v>1109.6833333333334</v>
      </c>
      <c r="J304" s="36">
        <v>1129.3166666666664</v>
      </c>
      <c r="K304" s="31">
        <v>1090.05</v>
      </c>
      <c r="L304" s="31">
        <v>1045.5</v>
      </c>
      <c r="M304" s="31">
        <v>5.5909700000000004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1512</v>
      </c>
      <c r="D305" s="36">
        <v>1513.3166666666668</v>
      </c>
      <c r="E305" s="36">
        <v>1491.8333333333337</v>
      </c>
      <c r="F305" s="36">
        <v>1471.666666666667</v>
      </c>
      <c r="G305" s="36">
        <v>1450.1833333333338</v>
      </c>
      <c r="H305" s="36">
        <v>1533.4833333333336</v>
      </c>
      <c r="I305" s="36">
        <v>1554.9666666666667</v>
      </c>
      <c r="J305" s="36">
        <v>1575.1333333333334</v>
      </c>
      <c r="K305" s="31">
        <v>1534.8</v>
      </c>
      <c r="L305" s="31">
        <v>1493.15</v>
      </c>
      <c r="M305" s="31">
        <v>5.0004600000000003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286.45</v>
      </c>
      <c r="D306" s="36">
        <v>288.59999999999997</v>
      </c>
      <c r="E306" s="36">
        <v>283.64999999999992</v>
      </c>
      <c r="F306" s="36">
        <v>280.84999999999997</v>
      </c>
      <c r="G306" s="36">
        <v>275.89999999999992</v>
      </c>
      <c r="H306" s="36">
        <v>291.39999999999992</v>
      </c>
      <c r="I306" s="36">
        <v>296.34999999999997</v>
      </c>
      <c r="J306" s="36">
        <v>299.14999999999992</v>
      </c>
      <c r="K306" s="31">
        <v>293.55</v>
      </c>
      <c r="L306" s="31">
        <v>285.8</v>
      </c>
      <c r="M306" s="31">
        <v>13.654500000000001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1765.05</v>
      </c>
      <c r="D307" s="36">
        <v>1739.3499999999997</v>
      </c>
      <c r="E307" s="36">
        <v>1693.7999999999993</v>
      </c>
      <c r="F307" s="36">
        <v>1622.5499999999995</v>
      </c>
      <c r="G307" s="36">
        <v>1576.9999999999991</v>
      </c>
      <c r="H307" s="36">
        <v>1810.5999999999995</v>
      </c>
      <c r="I307" s="36">
        <v>1856.15</v>
      </c>
      <c r="J307" s="36">
        <v>1927.3999999999996</v>
      </c>
      <c r="K307" s="31">
        <v>1784.9</v>
      </c>
      <c r="L307" s="31">
        <v>1668.1</v>
      </c>
      <c r="M307" s="31">
        <v>98.871340000000004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405.15</v>
      </c>
      <c r="D308" s="36">
        <v>406.93333333333334</v>
      </c>
      <c r="E308" s="36">
        <v>398.76666666666665</v>
      </c>
      <c r="F308" s="36">
        <v>392.38333333333333</v>
      </c>
      <c r="G308" s="36">
        <v>384.21666666666664</v>
      </c>
      <c r="H308" s="36">
        <v>413.31666666666666</v>
      </c>
      <c r="I308" s="36">
        <v>421.48333333333329</v>
      </c>
      <c r="J308" s="36">
        <v>427.86666666666667</v>
      </c>
      <c r="K308" s="31">
        <v>415.1</v>
      </c>
      <c r="L308" s="31">
        <v>400.55</v>
      </c>
      <c r="M308" s="31">
        <v>3.45438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572.35</v>
      </c>
      <c r="D309" s="36">
        <v>572.43333333333339</v>
      </c>
      <c r="E309" s="36">
        <v>560.31666666666683</v>
      </c>
      <c r="F309" s="36">
        <v>548.28333333333342</v>
      </c>
      <c r="G309" s="36">
        <v>536.16666666666686</v>
      </c>
      <c r="H309" s="36">
        <v>584.46666666666681</v>
      </c>
      <c r="I309" s="36">
        <v>596.58333333333337</v>
      </c>
      <c r="J309" s="36">
        <v>608.61666666666679</v>
      </c>
      <c r="K309" s="31">
        <v>584.54999999999995</v>
      </c>
      <c r="L309" s="31">
        <v>560.4</v>
      </c>
      <c r="M309" s="31">
        <v>1.9466699999999999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393.6</v>
      </c>
      <c r="D310" s="36">
        <v>388.58333333333331</v>
      </c>
      <c r="E310" s="36">
        <v>382.16666666666663</v>
      </c>
      <c r="F310" s="36">
        <v>370.73333333333329</v>
      </c>
      <c r="G310" s="36">
        <v>364.31666666666661</v>
      </c>
      <c r="H310" s="36">
        <v>400.01666666666665</v>
      </c>
      <c r="I310" s="36">
        <v>406.43333333333328</v>
      </c>
      <c r="J310" s="36">
        <v>417.86666666666667</v>
      </c>
      <c r="K310" s="31">
        <v>395</v>
      </c>
      <c r="L310" s="31">
        <v>377.15</v>
      </c>
      <c r="M310" s="31">
        <v>1.84805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186.2</v>
      </c>
      <c r="D311" s="36">
        <v>185.56666666666669</v>
      </c>
      <c r="E311" s="36">
        <v>184.23333333333338</v>
      </c>
      <c r="F311" s="36">
        <v>182.26666666666668</v>
      </c>
      <c r="G311" s="36">
        <v>180.93333333333337</v>
      </c>
      <c r="H311" s="36">
        <v>187.53333333333339</v>
      </c>
      <c r="I311" s="36">
        <v>188.8666666666667</v>
      </c>
      <c r="J311" s="36">
        <v>190.8333333333334</v>
      </c>
      <c r="K311" s="31">
        <v>186.9</v>
      </c>
      <c r="L311" s="31">
        <v>183.6</v>
      </c>
      <c r="M311" s="31">
        <v>61.008629999999997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244.4</v>
      </c>
      <c r="D312" s="36">
        <v>230.76666666666665</v>
      </c>
      <c r="E312" s="36">
        <v>216.83333333333331</v>
      </c>
      <c r="F312" s="36">
        <v>189.26666666666665</v>
      </c>
      <c r="G312" s="36">
        <v>175.33333333333331</v>
      </c>
      <c r="H312" s="36">
        <v>258.33333333333331</v>
      </c>
      <c r="I312" s="36">
        <v>272.26666666666665</v>
      </c>
      <c r="J312" s="36">
        <v>299.83333333333331</v>
      </c>
      <c r="K312" s="31">
        <v>244.7</v>
      </c>
      <c r="L312" s="31">
        <v>203.2</v>
      </c>
      <c r="M312" s="31">
        <v>658.31940999999995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2211.5</v>
      </c>
      <c r="D313" s="36">
        <v>2204.4166666666665</v>
      </c>
      <c r="E313" s="36">
        <v>2185.8833333333332</v>
      </c>
      <c r="F313" s="36">
        <v>2160.2666666666669</v>
      </c>
      <c r="G313" s="36">
        <v>2141.7333333333336</v>
      </c>
      <c r="H313" s="36">
        <v>2230.0333333333328</v>
      </c>
      <c r="I313" s="36">
        <v>2248.5666666666666</v>
      </c>
      <c r="J313" s="36">
        <v>2274.1833333333325</v>
      </c>
      <c r="K313" s="31">
        <v>2222.9499999999998</v>
      </c>
      <c r="L313" s="31">
        <v>2178.8000000000002</v>
      </c>
      <c r="M313" s="31">
        <v>5.6488399999999999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522</v>
      </c>
      <c r="D314" s="36">
        <v>522.76666666666677</v>
      </c>
      <c r="E314" s="36">
        <v>518.08333333333348</v>
      </c>
      <c r="F314" s="36">
        <v>514.16666666666674</v>
      </c>
      <c r="G314" s="36">
        <v>509.48333333333346</v>
      </c>
      <c r="H314" s="36">
        <v>526.68333333333351</v>
      </c>
      <c r="I314" s="36">
        <v>531.36666666666667</v>
      </c>
      <c r="J314" s="36">
        <v>535.28333333333353</v>
      </c>
      <c r="K314" s="31">
        <v>527.45000000000005</v>
      </c>
      <c r="L314" s="31">
        <v>518.85</v>
      </c>
      <c r="M314" s="31">
        <v>11.43167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11090.25</v>
      </c>
      <c r="D315" s="36">
        <v>11067.75</v>
      </c>
      <c r="E315" s="36">
        <v>11002.5</v>
      </c>
      <c r="F315" s="36">
        <v>10914.75</v>
      </c>
      <c r="G315" s="36">
        <v>10849.5</v>
      </c>
      <c r="H315" s="36">
        <v>11155.5</v>
      </c>
      <c r="I315" s="36">
        <v>11220.75</v>
      </c>
      <c r="J315" s="36">
        <v>11308.5</v>
      </c>
      <c r="K315" s="31">
        <v>11133</v>
      </c>
      <c r="L315" s="31">
        <v>10980</v>
      </c>
      <c r="M315" s="31">
        <v>4.47248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2863.35</v>
      </c>
      <c r="D316" s="36">
        <v>2860.2999999999997</v>
      </c>
      <c r="E316" s="36">
        <v>2832.7999999999993</v>
      </c>
      <c r="F316" s="36">
        <v>2802.2499999999995</v>
      </c>
      <c r="G316" s="36">
        <v>2774.7499999999991</v>
      </c>
      <c r="H316" s="36">
        <v>2890.8499999999995</v>
      </c>
      <c r="I316" s="36">
        <v>2918.3500000000004</v>
      </c>
      <c r="J316" s="36">
        <v>2948.8999999999996</v>
      </c>
      <c r="K316" s="31">
        <v>2887.8</v>
      </c>
      <c r="L316" s="31">
        <v>2829.75</v>
      </c>
      <c r="M316" s="31">
        <v>0.23563000000000001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949.25</v>
      </c>
      <c r="D317" s="36">
        <v>957.11666666666679</v>
      </c>
      <c r="E317" s="36">
        <v>930.8333333333336</v>
      </c>
      <c r="F317" s="36">
        <v>912.41666666666686</v>
      </c>
      <c r="G317" s="36">
        <v>886.13333333333367</v>
      </c>
      <c r="H317" s="36">
        <v>975.53333333333353</v>
      </c>
      <c r="I317" s="36">
        <v>1001.8166666666668</v>
      </c>
      <c r="J317" s="36">
        <v>1020.2333333333335</v>
      </c>
      <c r="K317" s="31">
        <v>983.4</v>
      </c>
      <c r="L317" s="31">
        <v>938.7</v>
      </c>
      <c r="M317" s="31">
        <v>12.89969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864.1</v>
      </c>
      <c r="D318" s="36">
        <v>867.90000000000009</v>
      </c>
      <c r="E318" s="36">
        <v>854.85000000000014</v>
      </c>
      <c r="F318" s="36">
        <v>845.6</v>
      </c>
      <c r="G318" s="36">
        <v>832.55000000000007</v>
      </c>
      <c r="H318" s="36">
        <v>877.1500000000002</v>
      </c>
      <c r="I318" s="36">
        <v>890.20000000000016</v>
      </c>
      <c r="J318" s="36">
        <v>899.45000000000027</v>
      </c>
      <c r="K318" s="31">
        <v>880.95</v>
      </c>
      <c r="L318" s="31">
        <v>858.65</v>
      </c>
      <c r="M318" s="31">
        <v>11.245850000000001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2136.4</v>
      </c>
      <c r="D319" s="36">
        <v>2153.1333333333332</v>
      </c>
      <c r="E319" s="36">
        <v>2108.2666666666664</v>
      </c>
      <c r="F319" s="36">
        <v>2080.1333333333332</v>
      </c>
      <c r="G319" s="36">
        <v>2035.2666666666664</v>
      </c>
      <c r="H319" s="36">
        <v>2181.2666666666664</v>
      </c>
      <c r="I319" s="36">
        <v>2226.1333333333332</v>
      </c>
      <c r="J319" s="36">
        <v>2254.2666666666664</v>
      </c>
      <c r="K319" s="31">
        <v>2198</v>
      </c>
      <c r="L319" s="31">
        <v>2125</v>
      </c>
      <c r="M319" s="31">
        <v>5.6734400000000003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636.75</v>
      </c>
      <c r="D320" s="36">
        <v>626.51666666666665</v>
      </c>
      <c r="E320" s="36">
        <v>613.23333333333335</v>
      </c>
      <c r="F320" s="36">
        <v>589.7166666666667</v>
      </c>
      <c r="G320" s="36">
        <v>576.43333333333339</v>
      </c>
      <c r="H320" s="36">
        <v>650.0333333333333</v>
      </c>
      <c r="I320" s="36">
        <v>663.31666666666661</v>
      </c>
      <c r="J320" s="36">
        <v>686.83333333333326</v>
      </c>
      <c r="K320" s="31">
        <v>639.79999999999995</v>
      </c>
      <c r="L320" s="31">
        <v>603</v>
      </c>
      <c r="M320" s="31">
        <v>10.642429999999999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1007.8</v>
      </c>
      <c r="D321" s="36">
        <v>1005.0333333333333</v>
      </c>
      <c r="E321" s="36">
        <v>998.06666666666661</v>
      </c>
      <c r="F321" s="36">
        <v>988.33333333333326</v>
      </c>
      <c r="G321" s="36">
        <v>981.36666666666656</v>
      </c>
      <c r="H321" s="36">
        <v>1014.7666666666667</v>
      </c>
      <c r="I321" s="36">
        <v>1021.7333333333333</v>
      </c>
      <c r="J321" s="36">
        <v>1031.4666666666667</v>
      </c>
      <c r="K321" s="31">
        <v>1012</v>
      </c>
      <c r="L321" s="31">
        <v>995.3</v>
      </c>
      <c r="M321" s="31">
        <v>0.18515000000000001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1095.1500000000001</v>
      </c>
      <c r="D322" s="36">
        <v>1106.7166666666667</v>
      </c>
      <c r="E322" s="36">
        <v>1075.4333333333334</v>
      </c>
      <c r="F322" s="36">
        <v>1055.7166666666667</v>
      </c>
      <c r="G322" s="36">
        <v>1024.4333333333334</v>
      </c>
      <c r="H322" s="36">
        <v>1126.4333333333334</v>
      </c>
      <c r="I322" s="36">
        <v>1157.7166666666667</v>
      </c>
      <c r="J322" s="36">
        <v>1177.4333333333334</v>
      </c>
      <c r="K322" s="31">
        <v>1138</v>
      </c>
      <c r="L322" s="31">
        <v>1087</v>
      </c>
      <c r="M322" s="31">
        <v>2.1699099999999998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1707.65</v>
      </c>
      <c r="D323" s="36">
        <v>1700.9666666666669</v>
      </c>
      <c r="E323" s="36">
        <v>1684.7333333333338</v>
      </c>
      <c r="F323" s="36">
        <v>1661.8166666666668</v>
      </c>
      <c r="G323" s="36">
        <v>1645.5833333333337</v>
      </c>
      <c r="H323" s="36">
        <v>1723.8833333333339</v>
      </c>
      <c r="I323" s="36">
        <v>1740.116666666667</v>
      </c>
      <c r="J323" s="36">
        <v>1763.033333333334</v>
      </c>
      <c r="K323" s="31">
        <v>1717.2</v>
      </c>
      <c r="L323" s="31">
        <v>1678.05</v>
      </c>
      <c r="M323" s="31">
        <v>4.6939700000000002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80.55</v>
      </c>
      <c r="D324" s="36">
        <v>79.86666666666666</v>
      </c>
      <c r="E324" s="36">
        <v>79.183333333333323</v>
      </c>
      <c r="F324" s="36">
        <v>77.816666666666663</v>
      </c>
      <c r="G324" s="36">
        <v>77.133333333333326</v>
      </c>
      <c r="H324" s="36">
        <v>81.23333333333332</v>
      </c>
      <c r="I324" s="36">
        <v>81.916666666666657</v>
      </c>
      <c r="J324" s="36">
        <v>83.283333333333317</v>
      </c>
      <c r="K324" s="31">
        <v>80.55</v>
      </c>
      <c r="L324" s="31">
        <v>78.5</v>
      </c>
      <c r="M324" s="31">
        <v>11.86957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70.599999999999994</v>
      </c>
      <c r="D325" s="36">
        <v>70.266666666666666</v>
      </c>
      <c r="E325" s="36">
        <v>69.533333333333331</v>
      </c>
      <c r="F325" s="36">
        <v>68.466666666666669</v>
      </c>
      <c r="G325" s="36">
        <v>67.733333333333334</v>
      </c>
      <c r="H325" s="36">
        <v>71.333333333333329</v>
      </c>
      <c r="I325" s="36">
        <v>72.066666666666649</v>
      </c>
      <c r="J325" s="36">
        <v>73.133333333333326</v>
      </c>
      <c r="K325" s="31">
        <v>71</v>
      </c>
      <c r="L325" s="31">
        <v>69.2</v>
      </c>
      <c r="M325" s="31">
        <v>74.127579999999995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1809.2</v>
      </c>
      <c r="D326" s="36">
        <v>1823.7166666666665</v>
      </c>
      <c r="E326" s="36">
        <v>1787.4833333333329</v>
      </c>
      <c r="F326" s="36">
        <v>1765.7666666666664</v>
      </c>
      <c r="G326" s="36">
        <v>1729.5333333333328</v>
      </c>
      <c r="H326" s="36">
        <v>1845.4333333333329</v>
      </c>
      <c r="I326" s="36">
        <v>1881.6666666666665</v>
      </c>
      <c r="J326" s="36">
        <v>1903.383333333333</v>
      </c>
      <c r="K326" s="31">
        <v>1859.95</v>
      </c>
      <c r="L326" s="31">
        <v>1802</v>
      </c>
      <c r="M326" s="31">
        <v>0.92132000000000003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2708.6</v>
      </c>
      <c r="D327" s="36">
        <v>2669.2000000000003</v>
      </c>
      <c r="E327" s="36">
        <v>2613.4000000000005</v>
      </c>
      <c r="F327" s="36">
        <v>2518.2000000000003</v>
      </c>
      <c r="G327" s="36">
        <v>2462.4000000000005</v>
      </c>
      <c r="H327" s="36">
        <v>2764.4000000000005</v>
      </c>
      <c r="I327" s="36">
        <v>2820.2000000000007</v>
      </c>
      <c r="J327" s="36">
        <v>2915.4000000000005</v>
      </c>
      <c r="K327" s="31">
        <v>2725</v>
      </c>
      <c r="L327" s="31">
        <v>2574</v>
      </c>
      <c r="M327" s="31">
        <v>10.102779999999999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148509.85</v>
      </c>
      <c r="D328" s="36">
        <v>148586.41666666666</v>
      </c>
      <c r="E328" s="36">
        <v>146973.43333333332</v>
      </c>
      <c r="F328" s="36">
        <v>145437.01666666666</v>
      </c>
      <c r="G328" s="36">
        <v>143824.03333333333</v>
      </c>
      <c r="H328" s="36">
        <v>150122.83333333331</v>
      </c>
      <c r="I328" s="36">
        <v>151735.81666666665</v>
      </c>
      <c r="J328" s="36">
        <v>153272.23333333331</v>
      </c>
      <c r="K328" s="31">
        <v>150199.4</v>
      </c>
      <c r="L328" s="31">
        <v>147050</v>
      </c>
      <c r="M328" s="31">
        <v>0.16289999999999999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1871.65</v>
      </c>
      <c r="D329" s="36">
        <v>1837.2166666666665</v>
      </c>
      <c r="E329" s="36">
        <v>1784.4333333333329</v>
      </c>
      <c r="F329" s="36">
        <v>1697.2166666666665</v>
      </c>
      <c r="G329" s="36">
        <v>1644.4333333333329</v>
      </c>
      <c r="H329" s="36">
        <v>1924.4333333333329</v>
      </c>
      <c r="I329" s="36">
        <v>1977.2166666666662</v>
      </c>
      <c r="J329" s="36">
        <v>2064.4333333333329</v>
      </c>
      <c r="K329" s="31">
        <v>1890</v>
      </c>
      <c r="L329" s="31">
        <v>1750</v>
      </c>
      <c r="M329" s="31">
        <v>9.7182499999999994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3454.05</v>
      </c>
      <c r="D330" s="36">
        <v>3434.5</v>
      </c>
      <c r="E330" s="36">
        <v>3371</v>
      </c>
      <c r="F330" s="36">
        <v>3287.95</v>
      </c>
      <c r="G330" s="36">
        <v>3224.45</v>
      </c>
      <c r="H330" s="36">
        <v>3517.55</v>
      </c>
      <c r="I330" s="36">
        <v>3581.05</v>
      </c>
      <c r="J330" s="36">
        <v>3664.1000000000004</v>
      </c>
      <c r="K330" s="31">
        <v>3498</v>
      </c>
      <c r="L330" s="31">
        <v>3351.45</v>
      </c>
      <c r="M330" s="31">
        <v>5.5774600000000003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1343.35</v>
      </c>
      <c r="D331" s="36">
        <v>1370.7</v>
      </c>
      <c r="E331" s="36">
        <v>1295.95</v>
      </c>
      <c r="F331" s="36">
        <v>1248.55</v>
      </c>
      <c r="G331" s="36">
        <v>1173.8</v>
      </c>
      <c r="H331" s="36">
        <v>1418.1000000000001</v>
      </c>
      <c r="I331" s="36">
        <v>1492.8500000000001</v>
      </c>
      <c r="J331" s="36">
        <v>1540.2500000000002</v>
      </c>
      <c r="K331" s="31">
        <v>1445.45</v>
      </c>
      <c r="L331" s="31">
        <v>1323.3</v>
      </c>
      <c r="M331" s="31">
        <v>18.140889999999999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1352.8</v>
      </c>
      <c r="D332" s="36">
        <v>1367.5</v>
      </c>
      <c r="E332" s="36">
        <v>1325.1</v>
      </c>
      <c r="F332" s="36">
        <v>1297.3999999999999</v>
      </c>
      <c r="G332" s="36">
        <v>1254.9999999999998</v>
      </c>
      <c r="H332" s="36">
        <v>1395.2</v>
      </c>
      <c r="I332" s="36">
        <v>1437.6000000000001</v>
      </c>
      <c r="J332" s="36">
        <v>1465.3000000000002</v>
      </c>
      <c r="K332" s="31">
        <v>1409.9</v>
      </c>
      <c r="L332" s="31">
        <v>1339.8</v>
      </c>
      <c r="M332" s="31">
        <v>10.4415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887.1</v>
      </c>
      <c r="D333" s="36">
        <v>894.9666666666667</v>
      </c>
      <c r="E333" s="36">
        <v>875.13333333333344</v>
      </c>
      <c r="F333" s="36">
        <v>863.16666666666674</v>
      </c>
      <c r="G333" s="36">
        <v>843.33333333333348</v>
      </c>
      <c r="H333" s="36">
        <v>906.93333333333339</v>
      </c>
      <c r="I333" s="36">
        <v>926.76666666666665</v>
      </c>
      <c r="J333" s="36">
        <v>938.73333333333335</v>
      </c>
      <c r="K333" s="31">
        <v>914.8</v>
      </c>
      <c r="L333" s="31">
        <v>883</v>
      </c>
      <c r="M333" s="31">
        <v>14.560639999999999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157.25</v>
      </c>
      <c r="D334" s="36">
        <v>156.96666666666667</v>
      </c>
      <c r="E334" s="36">
        <v>153.58333333333334</v>
      </c>
      <c r="F334" s="36">
        <v>149.91666666666669</v>
      </c>
      <c r="G334" s="36">
        <v>146.53333333333336</v>
      </c>
      <c r="H334" s="36">
        <v>160.63333333333333</v>
      </c>
      <c r="I334" s="36">
        <v>164.01666666666665</v>
      </c>
      <c r="J334" s="36">
        <v>167.68333333333331</v>
      </c>
      <c r="K334" s="31">
        <v>160.35</v>
      </c>
      <c r="L334" s="31">
        <v>153.30000000000001</v>
      </c>
      <c r="M334" s="31">
        <v>406.49182999999999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3126.1</v>
      </c>
      <c r="D335" s="36">
        <v>3125.3833333333337</v>
      </c>
      <c r="E335" s="36">
        <v>3110.7666666666673</v>
      </c>
      <c r="F335" s="36">
        <v>3095.4333333333338</v>
      </c>
      <c r="G335" s="36">
        <v>3080.8166666666675</v>
      </c>
      <c r="H335" s="36">
        <v>3140.7166666666672</v>
      </c>
      <c r="I335" s="36">
        <v>3155.333333333333</v>
      </c>
      <c r="J335" s="36">
        <v>3170.666666666667</v>
      </c>
      <c r="K335" s="31">
        <v>3140</v>
      </c>
      <c r="L335" s="31">
        <v>3110.05</v>
      </c>
      <c r="M335" s="31">
        <v>1.11368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848.75</v>
      </c>
      <c r="D336" s="36">
        <v>848.31666666666661</v>
      </c>
      <c r="E336" s="36">
        <v>840.58333333333326</v>
      </c>
      <c r="F336" s="36">
        <v>832.41666666666663</v>
      </c>
      <c r="G336" s="36">
        <v>824.68333333333328</v>
      </c>
      <c r="H336" s="36">
        <v>856.48333333333323</v>
      </c>
      <c r="I336" s="36">
        <v>864.21666666666658</v>
      </c>
      <c r="J336" s="36">
        <v>872.38333333333321</v>
      </c>
      <c r="K336" s="31">
        <v>856.05</v>
      </c>
      <c r="L336" s="31">
        <v>840.15</v>
      </c>
      <c r="M336" s="31">
        <v>1.2847999999999999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137.1</v>
      </c>
      <c r="D337" s="36">
        <v>137.1</v>
      </c>
      <c r="E337" s="36">
        <v>137.1</v>
      </c>
      <c r="F337" s="36">
        <v>137.1</v>
      </c>
      <c r="G337" s="36">
        <v>137.1</v>
      </c>
      <c r="H337" s="36">
        <v>137.1</v>
      </c>
      <c r="I337" s="36">
        <v>137.1</v>
      </c>
      <c r="J337" s="36">
        <v>137.1</v>
      </c>
      <c r="K337" s="31">
        <v>137.1</v>
      </c>
      <c r="L337" s="31">
        <v>137.1</v>
      </c>
      <c r="M337" s="31">
        <v>13.28284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223.3</v>
      </c>
      <c r="D338" s="36">
        <v>225.33333333333334</v>
      </c>
      <c r="E338" s="36">
        <v>219.4666666666667</v>
      </c>
      <c r="F338" s="36">
        <v>215.63333333333335</v>
      </c>
      <c r="G338" s="36">
        <v>209.76666666666671</v>
      </c>
      <c r="H338" s="36">
        <v>229.16666666666669</v>
      </c>
      <c r="I338" s="36">
        <v>235.0333333333333</v>
      </c>
      <c r="J338" s="36">
        <v>238.86666666666667</v>
      </c>
      <c r="K338" s="31">
        <v>231.2</v>
      </c>
      <c r="L338" s="31">
        <v>221.5</v>
      </c>
      <c r="M338" s="31">
        <v>68.098759999999999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2453.5500000000002</v>
      </c>
      <c r="D339" s="36">
        <v>2462.1833333333334</v>
      </c>
      <c r="E339" s="36">
        <v>2429.3666666666668</v>
      </c>
      <c r="F339" s="36">
        <v>2405.1833333333334</v>
      </c>
      <c r="G339" s="36">
        <v>2372.3666666666668</v>
      </c>
      <c r="H339" s="36">
        <v>2486.3666666666668</v>
      </c>
      <c r="I339" s="36">
        <v>2519.1833333333334</v>
      </c>
      <c r="J339" s="36">
        <v>2543.3666666666668</v>
      </c>
      <c r="K339" s="31">
        <v>2495</v>
      </c>
      <c r="L339" s="31">
        <v>2438</v>
      </c>
      <c r="M339" s="31">
        <v>8.4047599999999996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112.65</v>
      </c>
      <c r="D340" s="36">
        <v>112.38333333333333</v>
      </c>
      <c r="E340" s="36">
        <v>110.26666666666665</v>
      </c>
      <c r="F340" s="36">
        <v>107.88333333333333</v>
      </c>
      <c r="G340" s="36">
        <v>105.76666666666665</v>
      </c>
      <c r="H340" s="36">
        <v>114.76666666666665</v>
      </c>
      <c r="I340" s="36">
        <v>116.88333333333333</v>
      </c>
      <c r="J340" s="36">
        <v>119.26666666666665</v>
      </c>
      <c r="K340" s="31">
        <v>114.5</v>
      </c>
      <c r="L340" s="31">
        <v>110</v>
      </c>
      <c r="M340" s="31">
        <v>7.0005600000000001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92.6</v>
      </c>
      <c r="D341" s="36">
        <v>92.833333333333329</v>
      </c>
      <c r="E341" s="36">
        <v>89.11666666666666</v>
      </c>
      <c r="F341" s="36">
        <v>85.633333333333326</v>
      </c>
      <c r="G341" s="36">
        <v>81.916666666666657</v>
      </c>
      <c r="H341" s="36">
        <v>96.316666666666663</v>
      </c>
      <c r="I341" s="36">
        <v>100.03333333333333</v>
      </c>
      <c r="J341" s="36">
        <v>103.51666666666667</v>
      </c>
      <c r="K341" s="31">
        <v>96.55</v>
      </c>
      <c r="L341" s="31">
        <v>89.35</v>
      </c>
      <c r="M341" s="31">
        <v>2846.2973400000001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488.85</v>
      </c>
      <c r="D342" s="36">
        <v>490.48333333333335</v>
      </c>
      <c r="E342" s="36">
        <v>483.11666666666667</v>
      </c>
      <c r="F342" s="36">
        <v>477.38333333333333</v>
      </c>
      <c r="G342" s="36">
        <v>470.01666666666665</v>
      </c>
      <c r="H342" s="36">
        <v>496.2166666666667</v>
      </c>
      <c r="I342" s="36">
        <v>503.58333333333337</v>
      </c>
      <c r="J342" s="36">
        <v>509.31666666666672</v>
      </c>
      <c r="K342" s="31">
        <v>497.85</v>
      </c>
      <c r="L342" s="31">
        <v>484.75</v>
      </c>
      <c r="M342" s="31">
        <v>2.9087499999999999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254.9</v>
      </c>
      <c r="D343" s="36">
        <v>250.65</v>
      </c>
      <c r="E343" s="36">
        <v>241.5</v>
      </c>
      <c r="F343" s="36">
        <v>228.1</v>
      </c>
      <c r="G343" s="36">
        <v>218.95</v>
      </c>
      <c r="H343" s="36">
        <v>264.05</v>
      </c>
      <c r="I343" s="36">
        <v>273.20000000000005</v>
      </c>
      <c r="J343" s="36">
        <v>286.60000000000002</v>
      </c>
      <c r="K343" s="31">
        <v>259.8</v>
      </c>
      <c r="L343" s="31">
        <v>237.25</v>
      </c>
      <c r="M343" s="31">
        <v>122.07711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246.95</v>
      </c>
      <c r="D344" s="36">
        <v>247.45000000000002</v>
      </c>
      <c r="E344" s="36">
        <v>242.50000000000003</v>
      </c>
      <c r="F344" s="36">
        <v>238.05</v>
      </c>
      <c r="G344" s="36">
        <v>233.10000000000002</v>
      </c>
      <c r="H344" s="36">
        <v>251.90000000000003</v>
      </c>
      <c r="I344" s="36">
        <v>256.85000000000002</v>
      </c>
      <c r="J344" s="36">
        <v>261.30000000000007</v>
      </c>
      <c r="K344" s="31">
        <v>252.4</v>
      </c>
      <c r="L344" s="31">
        <v>243</v>
      </c>
      <c r="M344" s="31">
        <v>625.14311999999995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65.7</v>
      </c>
      <c r="D345" s="36">
        <v>64.266666666666666</v>
      </c>
      <c r="E345" s="36">
        <v>59.033333333333331</v>
      </c>
      <c r="F345" s="36">
        <v>52.366666666666667</v>
      </c>
      <c r="G345" s="36">
        <v>47.133333333333333</v>
      </c>
      <c r="H345" s="36">
        <v>70.933333333333337</v>
      </c>
      <c r="I345" s="36">
        <v>76.166666666666657</v>
      </c>
      <c r="J345" s="36">
        <v>82.833333333333329</v>
      </c>
      <c r="K345" s="31">
        <v>69.5</v>
      </c>
      <c r="L345" s="31">
        <v>57.6</v>
      </c>
      <c r="M345" s="31">
        <v>853.93817999999999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279.60000000000002</v>
      </c>
      <c r="D346" s="36">
        <v>275.55</v>
      </c>
      <c r="E346" s="36">
        <v>269.10000000000002</v>
      </c>
      <c r="F346" s="36">
        <v>258.60000000000002</v>
      </c>
      <c r="G346" s="36">
        <v>252.15000000000003</v>
      </c>
      <c r="H346" s="36">
        <v>286.05</v>
      </c>
      <c r="I346" s="36">
        <v>292.49999999999994</v>
      </c>
      <c r="J346" s="36">
        <v>303</v>
      </c>
      <c r="K346" s="31">
        <v>282</v>
      </c>
      <c r="L346" s="31">
        <v>265.05</v>
      </c>
      <c r="M346" s="31">
        <v>21.480160000000001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339.25</v>
      </c>
      <c r="D347" s="36">
        <v>336.76666666666665</v>
      </c>
      <c r="E347" s="36">
        <v>332.63333333333333</v>
      </c>
      <c r="F347" s="36">
        <v>326.01666666666665</v>
      </c>
      <c r="G347" s="36">
        <v>321.88333333333333</v>
      </c>
      <c r="H347" s="36">
        <v>343.38333333333333</v>
      </c>
      <c r="I347" s="36">
        <v>347.51666666666665</v>
      </c>
      <c r="J347" s="36">
        <v>354.13333333333333</v>
      </c>
      <c r="K347" s="31">
        <v>340.9</v>
      </c>
      <c r="L347" s="31">
        <v>330.15</v>
      </c>
      <c r="M347" s="31">
        <v>219.73316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337</v>
      </c>
      <c r="D348" s="36">
        <v>339.13333333333333</v>
      </c>
      <c r="E348" s="36">
        <v>334.36666666666667</v>
      </c>
      <c r="F348" s="36">
        <v>331.73333333333335</v>
      </c>
      <c r="G348" s="36">
        <v>326.9666666666667</v>
      </c>
      <c r="H348" s="36">
        <v>341.76666666666665</v>
      </c>
      <c r="I348" s="36">
        <v>346.5333333333333</v>
      </c>
      <c r="J348" s="36">
        <v>349.16666666666663</v>
      </c>
      <c r="K348" s="31">
        <v>343.9</v>
      </c>
      <c r="L348" s="31">
        <v>336.5</v>
      </c>
      <c r="M348" s="31">
        <v>1.78416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1309.2</v>
      </c>
      <c r="D349" s="36">
        <v>1324.1166666666666</v>
      </c>
      <c r="E349" s="36">
        <v>1289.7333333333331</v>
      </c>
      <c r="F349" s="36">
        <v>1270.2666666666667</v>
      </c>
      <c r="G349" s="36">
        <v>1235.8833333333332</v>
      </c>
      <c r="H349" s="36">
        <v>1343.583333333333</v>
      </c>
      <c r="I349" s="36">
        <v>1377.9666666666667</v>
      </c>
      <c r="J349" s="36">
        <v>1397.4333333333329</v>
      </c>
      <c r="K349" s="31">
        <v>1358.5</v>
      </c>
      <c r="L349" s="31">
        <v>1304.6500000000001</v>
      </c>
      <c r="M349" s="31">
        <v>3.9923799999999998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277.3</v>
      </c>
      <c r="D350" s="36">
        <v>275.38333333333338</v>
      </c>
      <c r="E350" s="36">
        <v>270.91666666666674</v>
      </c>
      <c r="F350" s="36">
        <v>264.53333333333336</v>
      </c>
      <c r="G350" s="36">
        <v>260.06666666666672</v>
      </c>
      <c r="H350" s="36">
        <v>281.76666666666677</v>
      </c>
      <c r="I350" s="36">
        <v>286.23333333333335</v>
      </c>
      <c r="J350" s="36">
        <v>292.61666666666679</v>
      </c>
      <c r="K350" s="31">
        <v>279.85000000000002</v>
      </c>
      <c r="L350" s="31">
        <v>269</v>
      </c>
      <c r="M350" s="31">
        <v>328.31245999999999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563.15</v>
      </c>
      <c r="D351" s="36">
        <v>547.18333333333328</v>
      </c>
      <c r="E351" s="36">
        <v>518.96666666666658</v>
      </c>
      <c r="F351" s="36">
        <v>474.7833333333333</v>
      </c>
      <c r="G351" s="36">
        <v>446.56666666666661</v>
      </c>
      <c r="H351" s="36">
        <v>591.36666666666656</v>
      </c>
      <c r="I351" s="36">
        <v>619.58333333333326</v>
      </c>
      <c r="J351" s="36">
        <v>663.76666666666654</v>
      </c>
      <c r="K351" s="31">
        <v>575.4</v>
      </c>
      <c r="L351" s="31">
        <v>503</v>
      </c>
      <c r="M351" s="31">
        <v>280.15244999999999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2010.95</v>
      </c>
      <c r="D352" s="36">
        <v>2030.3</v>
      </c>
      <c r="E352" s="36">
        <v>1980.65</v>
      </c>
      <c r="F352" s="36">
        <v>1950.3500000000001</v>
      </c>
      <c r="G352" s="36">
        <v>1900.7000000000003</v>
      </c>
      <c r="H352" s="36">
        <v>2060.6</v>
      </c>
      <c r="I352" s="36">
        <v>2110.25</v>
      </c>
      <c r="J352" s="36">
        <v>2140.5499999999997</v>
      </c>
      <c r="K352" s="31">
        <v>2079.9499999999998</v>
      </c>
      <c r="L352" s="31">
        <v>2000</v>
      </c>
      <c r="M352" s="31">
        <v>16.26923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325.05</v>
      </c>
      <c r="D353" s="36">
        <v>329.51666666666665</v>
      </c>
      <c r="E353" s="36">
        <v>320.58333333333331</v>
      </c>
      <c r="F353" s="36">
        <v>316.11666666666667</v>
      </c>
      <c r="G353" s="36">
        <v>307.18333333333334</v>
      </c>
      <c r="H353" s="36">
        <v>333.98333333333329</v>
      </c>
      <c r="I353" s="36">
        <v>342.91666666666669</v>
      </c>
      <c r="J353" s="36">
        <v>347.38333333333327</v>
      </c>
      <c r="K353" s="31">
        <v>338.45</v>
      </c>
      <c r="L353" s="31">
        <v>325.05</v>
      </c>
      <c r="M353" s="31">
        <v>103.24975999999999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7811.8</v>
      </c>
      <c r="D354" s="36">
        <v>7853.9333333333334</v>
      </c>
      <c r="E354" s="36">
        <v>7577.8666666666668</v>
      </c>
      <c r="F354" s="36">
        <v>7343.9333333333334</v>
      </c>
      <c r="G354" s="36">
        <v>7067.8666666666668</v>
      </c>
      <c r="H354" s="36">
        <v>8087.8666666666668</v>
      </c>
      <c r="I354" s="36">
        <v>8363.9333333333343</v>
      </c>
      <c r="J354" s="36">
        <v>8597.8666666666668</v>
      </c>
      <c r="K354" s="31">
        <v>8130</v>
      </c>
      <c r="L354" s="31">
        <v>7620</v>
      </c>
      <c r="M354" s="31">
        <v>4.4432200000000002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190.25</v>
      </c>
      <c r="D355" s="36">
        <v>191.73333333333335</v>
      </c>
      <c r="E355" s="36">
        <v>188.01666666666671</v>
      </c>
      <c r="F355" s="36">
        <v>185.78333333333336</v>
      </c>
      <c r="G355" s="36">
        <v>182.06666666666672</v>
      </c>
      <c r="H355" s="36">
        <v>193.9666666666667</v>
      </c>
      <c r="I355" s="36">
        <v>197.68333333333334</v>
      </c>
      <c r="J355" s="36">
        <v>199.91666666666669</v>
      </c>
      <c r="K355" s="31">
        <v>195.45</v>
      </c>
      <c r="L355" s="31">
        <v>189.5</v>
      </c>
      <c r="M355" s="31">
        <v>7.33826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36303.5</v>
      </c>
      <c r="D356" s="36">
        <v>36253.050000000003</v>
      </c>
      <c r="E356" s="36">
        <v>36064.500000000007</v>
      </c>
      <c r="F356" s="36">
        <v>35825.500000000007</v>
      </c>
      <c r="G356" s="36">
        <v>35636.950000000012</v>
      </c>
      <c r="H356" s="36">
        <v>36492.050000000003</v>
      </c>
      <c r="I356" s="36">
        <v>36680.599999999991</v>
      </c>
      <c r="J356" s="36">
        <v>36919.599999999999</v>
      </c>
      <c r="K356" s="31">
        <v>36441.599999999999</v>
      </c>
      <c r="L356" s="31">
        <v>36014.050000000003</v>
      </c>
      <c r="M356" s="31">
        <v>0.14676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1601.4</v>
      </c>
      <c r="D357" s="36">
        <v>1593.4833333333333</v>
      </c>
      <c r="E357" s="36">
        <v>1579.9666666666667</v>
      </c>
      <c r="F357" s="36">
        <v>1558.5333333333333</v>
      </c>
      <c r="G357" s="36">
        <v>1545.0166666666667</v>
      </c>
      <c r="H357" s="36">
        <v>1614.9166666666667</v>
      </c>
      <c r="I357" s="36">
        <v>1628.4333333333336</v>
      </c>
      <c r="J357" s="36">
        <v>1649.8666666666668</v>
      </c>
      <c r="K357" s="31">
        <v>1607</v>
      </c>
      <c r="L357" s="31">
        <v>1572.05</v>
      </c>
      <c r="M357" s="31">
        <v>2.9474800000000001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939.3</v>
      </c>
      <c r="D358" s="36">
        <v>944.01666666666654</v>
      </c>
      <c r="E358" s="36">
        <v>918.1333333333331</v>
      </c>
      <c r="F358" s="36">
        <v>896.96666666666658</v>
      </c>
      <c r="G358" s="36">
        <v>871.08333333333314</v>
      </c>
      <c r="H358" s="36">
        <v>965.18333333333305</v>
      </c>
      <c r="I358" s="36">
        <v>991.06666666666649</v>
      </c>
      <c r="J358" s="36">
        <v>1012.233333333333</v>
      </c>
      <c r="K358" s="31">
        <v>969.9</v>
      </c>
      <c r="L358" s="31">
        <v>922.85</v>
      </c>
      <c r="M358" s="31">
        <v>17.04307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306.60000000000002</v>
      </c>
      <c r="D359" s="36">
        <v>308.33333333333337</v>
      </c>
      <c r="E359" s="36">
        <v>302.36666666666673</v>
      </c>
      <c r="F359" s="36">
        <v>298.13333333333338</v>
      </c>
      <c r="G359" s="36">
        <v>292.16666666666674</v>
      </c>
      <c r="H359" s="36">
        <v>312.56666666666672</v>
      </c>
      <c r="I359" s="36">
        <v>318.53333333333342</v>
      </c>
      <c r="J359" s="36">
        <v>322.76666666666671</v>
      </c>
      <c r="K359" s="31">
        <v>314.3</v>
      </c>
      <c r="L359" s="31">
        <v>304.10000000000002</v>
      </c>
      <c r="M359" s="31">
        <v>20.196850000000001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8725.25</v>
      </c>
      <c r="D360" s="36">
        <v>8719.9833333333318</v>
      </c>
      <c r="E360" s="36">
        <v>8665.1166666666631</v>
      </c>
      <c r="F360" s="36">
        <v>8604.9833333333318</v>
      </c>
      <c r="G360" s="36">
        <v>8550.1166666666631</v>
      </c>
      <c r="H360" s="36">
        <v>8780.1166666666631</v>
      </c>
      <c r="I360" s="36">
        <v>8834.9833333333318</v>
      </c>
      <c r="J360" s="36">
        <v>8895.1166666666631</v>
      </c>
      <c r="K360" s="31">
        <v>8774.85</v>
      </c>
      <c r="L360" s="31">
        <v>8659.85</v>
      </c>
      <c r="M360" s="31">
        <v>1.84154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277.14999999999998</v>
      </c>
      <c r="D361" s="36">
        <v>277.41666666666669</v>
      </c>
      <c r="E361" s="36">
        <v>270.83333333333337</v>
      </c>
      <c r="F361" s="36">
        <v>264.51666666666671</v>
      </c>
      <c r="G361" s="36">
        <v>257.93333333333339</v>
      </c>
      <c r="H361" s="36">
        <v>283.73333333333335</v>
      </c>
      <c r="I361" s="36">
        <v>290.31666666666672</v>
      </c>
      <c r="J361" s="36">
        <v>296.63333333333333</v>
      </c>
      <c r="K361" s="31">
        <v>284</v>
      </c>
      <c r="L361" s="31">
        <v>271.10000000000002</v>
      </c>
      <c r="M361" s="31">
        <v>89.910579999999996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4538.6000000000004</v>
      </c>
      <c r="D362" s="36">
        <v>4553.666666666667</v>
      </c>
      <c r="E362" s="36">
        <v>4494.9333333333343</v>
      </c>
      <c r="F362" s="36">
        <v>4451.2666666666673</v>
      </c>
      <c r="G362" s="36">
        <v>4392.5333333333347</v>
      </c>
      <c r="H362" s="36">
        <v>4597.3333333333339</v>
      </c>
      <c r="I362" s="36">
        <v>4656.0666666666657</v>
      </c>
      <c r="J362" s="36">
        <v>4699.7333333333336</v>
      </c>
      <c r="K362" s="31">
        <v>4612.3999999999996</v>
      </c>
      <c r="L362" s="31">
        <v>4510</v>
      </c>
      <c r="M362" s="31">
        <v>0.16879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2744.15</v>
      </c>
      <c r="D363" s="36">
        <v>2711.0499999999997</v>
      </c>
      <c r="E363" s="36">
        <v>2655.0999999999995</v>
      </c>
      <c r="F363" s="36">
        <v>2566.0499999999997</v>
      </c>
      <c r="G363" s="36">
        <v>2510.0999999999995</v>
      </c>
      <c r="H363" s="36">
        <v>2800.0999999999995</v>
      </c>
      <c r="I363" s="36">
        <v>2856.0499999999993</v>
      </c>
      <c r="J363" s="36">
        <v>2945.0999999999995</v>
      </c>
      <c r="K363" s="31">
        <v>2767</v>
      </c>
      <c r="L363" s="31">
        <v>2622</v>
      </c>
      <c r="M363" s="31">
        <v>9.1532699999999991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3567.6</v>
      </c>
      <c r="D364" s="36">
        <v>3539.3833333333337</v>
      </c>
      <c r="E364" s="36">
        <v>3468.7666666666673</v>
      </c>
      <c r="F364" s="36">
        <v>3369.9333333333338</v>
      </c>
      <c r="G364" s="36">
        <v>3299.3166666666675</v>
      </c>
      <c r="H364" s="36">
        <v>3638.2166666666672</v>
      </c>
      <c r="I364" s="36">
        <v>3708.833333333333</v>
      </c>
      <c r="J364" s="36">
        <v>3807.666666666667</v>
      </c>
      <c r="K364" s="31">
        <v>3610</v>
      </c>
      <c r="L364" s="31">
        <v>3440.55</v>
      </c>
      <c r="M364" s="31">
        <v>11.417770000000001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2653.55</v>
      </c>
      <c r="D365" s="36">
        <v>2659.1833333333334</v>
      </c>
      <c r="E365" s="36">
        <v>2636.3666666666668</v>
      </c>
      <c r="F365" s="36">
        <v>2619.1833333333334</v>
      </c>
      <c r="G365" s="36">
        <v>2596.3666666666668</v>
      </c>
      <c r="H365" s="36">
        <v>2676.3666666666668</v>
      </c>
      <c r="I365" s="36">
        <v>2699.1833333333334</v>
      </c>
      <c r="J365" s="36">
        <v>2716.3666666666668</v>
      </c>
      <c r="K365" s="31">
        <v>2682</v>
      </c>
      <c r="L365" s="31">
        <v>2642</v>
      </c>
      <c r="M365" s="31">
        <v>3.79711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898.7</v>
      </c>
      <c r="D366" s="36">
        <v>895.48333333333323</v>
      </c>
      <c r="E366" s="36">
        <v>888.96666666666647</v>
      </c>
      <c r="F366" s="36">
        <v>879.23333333333323</v>
      </c>
      <c r="G366" s="36">
        <v>872.71666666666647</v>
      </c>
      <c r="H366" s="36">
        <v>905.21666666666647</v>
      </c>
      <c r="I366" s="36">
        <v>911.73333333333312</v>
      </c>
      <c r="J366" s="36">
        <v>921.46666666666647</v>
      </c>
      <c r="K366" s="31">
        <v>902</v>
      </c>
      <c r="L366" s="31">
        <v>885.75</v>
      </c>
      <c r="M366" s="31">
        <v>6.17265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136.1</v>
      </c>
      <c r="D367" s="36">
        <v>136.29999999999998</v>
      </c>
      <c r="E367" s="36">
        <v>134.89999999999998</v>
      </c>
      <c r="F367" s="36">
        <v>133.69999999999999</v>
      </c>
      <c r="G367" s="36">
        <v>132.29999999999998</v>
      </c>
      <c r="H367" s="36">
        <v>137.49999999999997</v>
      </c>
      <c r="I367" s="36">
        <v>138.9</v>
      </c>
      <c r="J367" s="36">
        <v>140.09999999999997</v>
      </c>
      <c r="K367" s="31">
        <v>137.69999999999999</v>
      </c>
      <c r="L367" s="31">
        <v>135.1</v>
      </c>
      <c r="M367" s="31">
        <v>22.425329999999999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781.85</v>
      </c>
      <c r="D368" s="36">
        <v>784.78333333333342</v>
      </c>
      <c r="E368" s="36">
        <v>775.76666666666688</v>
      </c>
      <c r="F368" s="36">
        <v>769.68333333333351</v>
      </c>
      <c r="G368" s="36">
        <v>760.66666666666697</v>
      </c>
      <c r="H368" s="36">
        <v>790.86666666666679</v>
      </c>
      <c r="I368" s="36">
        <v>799.88333333333344</v>
      </c>
      <c r="J368" s="36">
        <v>805.9666666666667</v>
      </c>
      <c r="K368" s="31">
        <v>793.8</v>
      </c>
      <c r="L368" s="31">
        <v>778.7</v>
      </c>
      <c r="M368" s="31">
        <v>2.2103199999999998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413.35</v>
      </c>
      <c r="D369" s="36">
        <v>413.0333333333333</v>
      </c>
      <c r="E369" s="36">
        <v>408.86666666666662</v>
      </c>
      <c r="F369" s="36">
        <v>404.38333333333333</v>
      </c>
      <c r="G369" s="36">
        <v>400.21666666666664</v>
      </c>
      <c r="H369" s="36">
        <v>417.51666666666659</v>
      </c>
      <c r="I369" s="36">
        <v>421.68333333333334</v>
      </c>
      <c r="J369" s="36">
        <v>426.16666666666657</v>
      </c>
      <c r="K369" s="31">
        <v>417.2</v>
      </c>
      <c r="L369" s="31">
        <v>408.55</v>
      </c>
      <c r="M369" s="31">
        <v>2.4735499999999999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1533.95</v>
      </c>
      <c r="D370" s="36">
        <v>1539.0666666666666</v>
      </c>
      <c r="E370" s="36">
        <v>1516.3833333333332</v>
      </c>
      <c r="F370" s="36">
        <v>1498.8166666666666</v>
      </c>
      <c r="G370" s="36">
        <v>1476.1333333333332</v>
      </c>
      <c r="H370" s="36">
        <v>1556.6333333333332</v>
      </c>
      <c r="I370" s="36">
        <v>1579.3166666666666</v>
      </c>
      <c r="J370" s="36">
        <v>1596.8833333333332</v>
      </c>
      <c r="K370" s="31">
        <v>1561.75</v>
      </c>
      <c r="L370" s="31">
        <v>1521.5</v>
      </c>
      <c r="M370" s="31">
        <v>0.16497000000000001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4564.95</v>
      </c>
      <c r="D371" s="36">
        <v>4511.8666666666668</v>
      </c>
      <c r="E371" s="36">
        <v>4393.7333333333336</v>
      </c>
      <c r="F371" s="36">
        <v>4222.5166666666664</v>
      </c>
      <c r="G371" s="36">
        <v>4104.3833333333332</v>
      </c>
      <c r="H371" s="36">
        <v>4683.0833333333339</v>
      </c>
      <c r="I371" s="36">
        <v>4801.2166666666672</v>
      </c>
      <c r="J371" s="36">
        <v>4972.4333333333343</v>
      </c>
      <c r="K371" s="31">
        <v>4630</v>
      </c>
      <c r="L371" s="31">
        <v>4340.6499999999996</v>
      </c>
      <c r="M371" s="31">
        <v>10.11374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928.25</v>
      </c>
      <c r="D372" s="36">
        <v>936.73333333333323</v>
      </c>
      <c r="E372" s="36">
        <v>917.21666666666647</v>
      </c>
      <c r="F372" s="36">
        <v>906.18333333333328</v>
      </c>
      <c r="G372" s="36">
        <v>886.66666666666652</v>
      </c>
      <c r="H372" s="36">
        <v>947.76666666666642</v>
      </c>
      <c r="I372" s="36">
        <v>967.28333333333308</v>
      </c>
      <c r="J372" s="36">
        <v>978.31666666666638</v>
      </c>
      <c r="K372" s="31">
        <v>956.25</v>
      </c>
      <c r="L372" s="31">
        <v>925.7</v>
      </c>
      <c r="M372" s="31">
        <v>2.87785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492.1</v>
      </c>
      <c r="D373" s="36">
        <v>492.86666666666662</v>
      </c>
      <c r="E373" s="36">
        <v>485.88333333333321</v>
      </c>
      <c r="F373" s="36">
        <v>479.66666666666657</v>
      </c>
      <c r="G373" s="36">
        <v>472.68333333333317</v>
      </c>
      <c r="H373" s="36">
        <v>499.08333333333326</v>
      </c>
      <c r="I373" s="36">
        <v>506.06666666666672</v>
      </c>
      <c r="J373" s="36">
        <v>512.2833333333333</v>
      </c>
      <c r="K373" s="31">
        <v>499.85</v>
      </c>
      <c r="L373" s="31">
        <v>486.65</v>
      </c>
      <c r="M373" s="31">
        <v>19.80414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435.45</v>
      </c>
      <c r="D374" s="36">
        <v>434.63333333333327</v>
      </c>
      <c r="E374" s="36">
        <v>430.86666666666656</v>
      </c>
      <c r="F374" s="36">
        <v>426.2833333333333</v>
      </c>
      <c r="G374" s="36">
        <v>422.51666666666659</v>
      </c>
      <c r="H374" s="36">
        <v>439.21666666666653</v>
      </c>
      <c r="I374" s="36">
        <v>442.98333333333329</v>
      </c>
      <c r="J374" s="36">
        <v>447.56666666666649</v>
      </c>
      <c r="K374" s="31">
        <v>438.4</v>
      </c>
      <c r="L374" s="31">
        <v>430.05</v>
      </c>
      <c r="M374" s="31">
        <v>64.679339999999996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281.64999999999998</v>
      </c>
      <c r="D375" s="36">
        <v>278.78333333333336</v>
      </c>
      <c r="E375" s="36">
        <v>274.2166666666667</v>
      </c>
      <c r="F375" s="36">
        <v>266.78333333333336</v>
      </c>
      <c r="G375" s="36">
        <v>262.2166666666667</v>
      </c>
      <c r="H375" s="36">
        <v>286.2166666666667</v>
      </c>
      <c r="I375" s="36">
        <v>290.78333333333342</v>
      </c>
      <c r="J375" s="36">
        <v>298.2166666666667</v>
      </c>
      <c r="K375" s="31">
        <v>283.35000000000002</v>
      </c>
      <c r="L375" s="31">
        <v>271.35000000000002</v>
      </c>
      <c r="M375" s="31">
        <v>254.7567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503.9</v>
      </c>
      <c r="D376" s="36">
        <v>504.3</v>
      </c>
      <c r="E376" s="36">
        <v>498.6</v>
      </c>
      <c r="F376" s="36">
        <v>493.3</v>
      </c>
      <c r="G376" s="36">
        <v>487.6</v>
      </c>
      <c r="H376" s="36">
        <v>509.6</v>
      </c>
      <c r="I376" s="36">
        <v>515.29999999999995</v>
      </c>
      <c r="J376" s="36">
        <v>520.6</v>
      </c>
      <c r="K376" s="31">
        <v>510</v>
      </c>
      <c r="L376" s="31">
        <v>499</v>
      </c>
      <c r="M376" s="31">
        <v>5.5717800000000004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1132.5</v>
      </c>
      <c r="D377" s="36">
        <v>1125.6833333333332</v>
      </c>
      <c r="E377" s="36">
        <v>1110.9166666666663</v>
      </c>
      <c r="F377" s="36">
        <v>1089.333333333333</v>
      </c>
      <c r="G377" s="36">
        <v>1074.5666666666662</v>
      </c>
      <c r="H377" s="36">
        <v>1147.2666666666664</v>
      </c>
      <c r="I377" s="36">
        <v>1162.0333333333333</v>
      </c>
      <c r="J377" s="36">
        <v>1183.6166666666666</v>
      </c>
      <c r="K377" s="31">
        <v>1140.45</v>
      </c>
      <c r="L377" s="31">
        <v>1104.0999999999999</v>
      </c>
      <c r="M377" s="31">
        <v>10.92414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598.4</v>
      </c>
      <c r="D378" s="36">
        <v>596.05000000000007</v>
      </c>
      <c r="E378" s="36">
        <v>589.35000000000014</v>
      </c>
      <c r="F378" s="36">
        <v>580.30000000000007</v>
      </c>
      <c r="G378" s="36">
        <v>573.60000000000014</v>
      </c>
      <c r="H378" s="36">
        <v>605.10000000000014</v>
      </c>
      <c r="I378" s="36">
        <v>611.80000000000018</v>
      </c>
      <c r="J378" s="36">
        <v>620.85000000000014</v>
      </c>
      <c r="K378" s="31">
        <v>602.75</v>
      </c>
      <c r="L378" s="31">
        <v>587</v>
      </c>
      <c r="M378" s="31">
        <v>1.8211999999999999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174.9</v>
      </c>
      <c r="D379" s="36">
        <v>175.78333333333333</v>
      </c>
      <c r="E379" s="36">
        <v>172.66666666666666</v>
      </c>
      <c r="F379" s="36">
        <v>170.43333333333334</v>
      </c>
      <c r="G379" s="36">
        <v>167.31666666666666</v>
      </c>
      <c r="H379" s="36">
        <v>178.01666666666665</v>
      </c>
      <c r="I379" s="36">
        <v>181.13333333333333</v>
      </c>
      <c r="J379" s="36">
        <v>183.36666666666665</v>
      </c>
      <c r="K379" s="31">
        <v>178.9</v>
      </c>
      <c r="L379" s="31">
        <v>173.55</v>
      </c>
      <c r="M379" s="31">
        <v>3.2523200000000001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16485.45</v>
      </c>
      <c r="D380" s="36">
        <v>16538.433333333334</v>
      </c>
      <c r="E380" s="36">
        <v>16377.01666666667</v>
      </c>
      <c r="F380" s="36">
        <v>16268.583333333336</v>
      </c>
      <c r="G380" s="36">
        <v>16107.166666666672</v>
      </c>
      <c r="H380" s="36">
        <v>16646.866666666669</v>
      </c>
      <c r="I380" s="36">
        <v>16808.283333333333</v>
      </c>
      <c r="J380" s="36">
        <v>16916.716666666667</v>
      </c>
      <c r="K380" s="31">
        <v>16699.849999999999</v>
      </c>
      <c r="L380" s="31">
        <v>16430</v>
      </c>
      <c r="M380" s="31">
        <v>1.704E-2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128.85</v>
      </c>
      <c r="D381" s="36">
        <v>127.25</v>
      </c>
      <c r="E381" s="36">
        <v>125.19999999999999</v>
      </c>
      <c r="F381" s="36">
        <v>121.54999999999998</v>
      </c>
      <c r="G381" s="36">
        <v>119.49999999999997</v>
      </c>
      <c r="H381" s="36">
        <v>130.9</v>
      </c>
      <c r="I381" s="36">
        <v>132.95000000000002</v>
      </c>
      <c r="J381" s="36">
        <v>136.60000000000002</v>
      </c>
      <c r="K381" s="31">
        <v>129.30000000000001</v>
      </c>
      <c r="L381" s="31">
        <v>123.6</v>
      </c>
      <c r="M381" s="31">
        <v>1025.10609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1361.85</v>
      </c>
      <c r="D382" s="36">
        <v>1366.2833333333335</v>
      </c>
      <c r="E382" s="36">
        <v>1353.5666666666671</v>
      </c>
      <c r="F382" s="36">
        <v>1345.2833333333335</v>
      </c>
      <c r="G382" s="36">
        <v>1332.5666666666671</v>
      </c>
      <c r="H382" s="36">
        <v>1374.5666666666671</v>
      </c>
      <c r="I382" s="36">
        <v>1387.2833333333338</v>
      </c>
      <c r="J382" s="36">
        <v>1395.5666666666671</v>
      </c>
      <c r="K382" s="31">
        <v>1379</v>
      </c>
      <c r="L382" s="31">
        <v>1358</v>
      </c>
      <c r="M382" s="31">
        <v>3.7812700000000001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492.9</v>
      </c>
      <c r="D383" s="36">
        <v>494.36666666666662</v>
      </c>
      <c r="E383" s="36">
        <v>486.73333333333323</v>
      </c>
      <c r="F383" s="36">
        <v>480.56666666666661</v>
      </c>
      <c r="G383" s="36">
        <v>472.93333333333322</v>
      </c>
      <c r="H383" s="36">
        <v>500.53333333333325</v>
      </c>
      <c r="I383" s="36">
        <v>508.16666666666657</v>
      </c>
      <c r="J383" s="36">
        <v>514.33333333333326</v>
      </c>
      <c r="K383" s="31">
        <v>502</v>
      </c>
      <c r="L383" s="31">
        <v>488.2</v>
      </c>
      <c r="M383" s="31">
        <v>1.70831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1725.35</v>
      </c>
      <c r="D384" s="36">
        <v>1722.8666666666668</v>
      </c>
      <c r="E384" s="36">
        <v>1709.7833333333335</v>
      </c>
      <c r="F384" s="36">
        <v>1694.2166666666667</v>
      </c>
      <c r="G384" s="36">
        <v>1681.1333333333334</v>
      </c>
      <c r="H384" s="36">
        <v>1738.4333333333336</v>
      </c>
      <c r="I384" s="36">
        <v>1751.5166666666667</v>
      </c>
      <c r="J384" s="36">
        <v>1767.0833333333337</v>
      </c>
      <c r="K384" s="31">
        <v>1735.95</v>
      </c>
      <c r="L384" s="31">
        <v>1707.3</v>
      </c>
      <c r="M384" s="31">
        <v>1.0218799999999999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259.39999999999998</v>
      </c>
      <c r="D385" s="36">
        <v>256.8</v>
      </c>
      <c r="E385" s="36">
        <v>250.8</v>
      </c>
      <c r="F385" s="36">
        <v>242.2</v>
      </c>
      <c r="G385" s="36">
        <v>236.2</v>
      </c>
      <c r="H385" s="36">
        <v>265.40000000000003</v>
      </c>
      <c r="I385" s="36">
        <v>271.40000000000003</v>
      </c>
      <c r="J385" s="36">
        <v>280.00000000000006</v>
      </c>
      <c r="K385" s="31">
        <v>262.8</v>
      </c>
      <c r="L385" s="31">
        <v>248.2</v>
      </c>
      <c r="M385" s="31">
        <v>188.46018000000001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180.8</v>
      </c>
      <c r="D386" s="36">
        <v>180.54999999999998</v>
      </c>
      <c r="E386" s="36">
        <v>178.39999999999998</v>
      </c>
      <c r="F386" s="36">
        <v>176</v>
      </c>
      <c r="G386" s="36">
        <v>173.85</v>
      </c>
      <c r="H386" s="36">
        <v>182.94999999999996</v>
      </c>
      <c r="I386" s="36">
        <v>185.1</v>
      </c>
      <c r="J386" s="36">
        <v>187.49999999999994</v>
      </c>
      <c r="K386" s="31">
        <v>182.7</v>
      </c>
      <c r="L386" s="31">
        <v>178.15</v>
      </c>
      <c r="M386" s="31">
        <v>31.95675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1269.6500000000001</v>
      </c>
      <c r="D387" s="36">
        <v>1291.7166666666669</v>
      </c>
      <c r="E387" s="36">
        <v>1240.9833333333338</v>
      </c>
      <c r="F387" s="36">
        <v>1212.3166666666668</v>
      </c>
      <c r="G387" s="36">
        <v>1161.5833333333337</v>
      </c>
      <c r="H387" s="36">
        <v>1320.3833333333339</v>
      </c>
      <c r="I387" s="36">
        <v>1371.116666666667</v>
      </c>
      <c r="J387" s="36">
        <v>1399.783333333334</v>
      </c>
      <c r="K387" s="31">
        <v>1342.45</v>
      </c>
      <c r="L387" s="31">
        <v>1263.05</v>
      </c>
      <c r="M387" s="31">
        <v>1.5250699999999999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311.45</v>
      </c>
      <c r="D388" s="36">
        <v>309.91666666666669</v>
      </c>
      <c r="E388" s="36">
        <v>301.83333333333337</v>
      </c>
      <c r="F388" s="36">
        <v>292.2166666666667</v>
      </c>
      <c r="G388" s="36">
        <v>284.13333333333338</v>
      </c>
      <c r="H388" s="36">
        <v>319.53333333333336</v>
      </c>
      <c r="I388" s="36">
        <v>327.61666666666673</v>
      </c>
      <c r="J388" s="36">
        <v>337.23333333333335</v>
      </c>
      <c r="K388" s="31">
        <v>318</v>
      </c>
      <c r="L388" s="31">
        <v>300.3</v>
      </c>
      <c r="M388" s="31">
        <v>31.614039999999999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247.15</v>
      </c>
      <c r="D389" s="36">
        <v>247.5</v>
      </c>
      <c r="E389" s="36">
        <v>244.1</v>
      </c>
      <c r="F389" s="36">
        <v>241.04999999999998</v>
      </c>
      <c r="G389" s="36">
        <v>237.64999999999998</v>
      </c>
      <c r="H389" s="36">
        <v>250.55</v>
      </c>
      <c r="I389" s="36">
        <v>253.95</v>
      </c>
      <c r="J389" s="36">
        <v>257</v>
      </c>
      <c r="K389" s="31">
        <v>250.9</v>
      </c>
      <c r="L389" s="31">
        <v>244.45</v>
      </c>
      <c r="M389" s="31">
        <v>4.5241800000000003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150.4</v>
      </c>
      <c r="D390" s="36">
        <v>150.68333333333334</v>
      </c>
      <c r="E390" s="36">
        <v>144.71666666666667</v>
      </c>
      <c r="F390" s="36">
        <v>139.03333333333333</v>
      </c>
      <c r="G390" s="36">
        <v>133.06666666666666</v>
      </c>
      <c r="H390" s="36">
        <v>156.36666666666667</v>
      </c>
      <c r="I390" s="36">
        <v>162.33333333333337</v>
      </c>
      <c r="J390" s="36">
        <v>168.01666666666668</v>
      </c>
      <c r="K390" s="31">
        <v>156.65</v>
      </c>
      <c r="L390" s="31">
        <v>145</v>
      </c>
      <c r="M390" s="31">
        <v>78.770020000000002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3004.9</v>
      </c>
      <c r="D391" s="36">
        <v>3020.2000000000003</v>
      </c>
      <c r="E391" s="36">
        <v>2975.6000000000004</v>
      </c>
      <c r="F391" s="36">
        <v>2946.3</v>
      </c>
      <c r="G391" s="36">
        <v>2901.7000000000003</v>
      </c>
      <c r="H391" s="36">
        <v>3049.5000000000005</v>
      </c>
      <c r="I391" s="36">
        <v>3094.1</v>
      </c>
      <c r="J391" s="36">
        <v>3123.4000000000005</v>
      </c>
      <c r="K391" s="31">
        <v>3064.8</v>
      </c>
      <c r="L391" s="31">
        <v>2990.9</v>
      </c>
      <c r="M391" s="31">
        <v>0.40372999999999998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84.25</v>
      </c>
      <c r="D392" s="36">
        <v>84.683333333333337</v>
      </c>
      <c r="E392" s="36">
        <v>82.616666666666674</v>
      </c>
      <c r="F392" s="36">
        <v>80.983333333333334</v>
      </c>
      <c r="G392" s="36">
        <v>78.916666666666671</v>
      </c>
      <c r="H392" s="36">
        <v>86.316666666666677</v>
      </c>
      <c r="I392" s="36">
        <v>88.38333333333334</v>
      </c>
      <c r="J392" s="36">
        <v>90.01666666666668</v>
      </c>
      <c r="K392" s="31">
        <v>86.75</v>
      </c>
      <c r="L392" s="31">
        <v>83.05</v>
      </c>
      <c r="M392" s="31">
        <v>43.348390000000002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1721.9</v>
      </c>
      <c r="D393" s="36">
        <v>1725.25</v>
      </c>
      <c r="E393" s="36">
        <v>1712.7</v>
      </c>
      <c r="F393" s="36">
        <v>1703.5</v>
      </c>
      <c r="G393" s="36">
        <v>1690.95</v>
      </c>
      <c r="H393" s="36">
        <v>1734.45</v>
      </c>
      <c r="I393" s="36">
        <v>1747.0000000000002</v>
      </c>
      <c r="J393" s="36">
        <v>1756.2</v>
      </c>
      <c r="K393" s="31">
        <v>1737.8</v>
      </c>
      <c r="L393" s="31">
        <v>1716.05</v>
      </c>
      <c r="M393" s="31">
        <v>0.70650999999999997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259.05</v>
      </c>
      <c r="D394" s="36">
        <v>258.5</v>
      </c>
      <c r="E394" s="36">
        <v>254.55</v>
      </c>
      <c r="F394" s="36">
        <v>250.05</v>
      </c>
      <c r="G394" s="36">
        <v>246.10000000000002</v>
      </c>
      <c r="H394" s="36">
        <v>263</v>
      </c>
      <c r="I394" s="36">
        <v>266.95000000000005</v>
      </c>
      <c r="J394" s="36">
        <v>271.45</v>
      </c>
      <c r="K394" s="31">
        <v>262.45</v>
      </c>
      <c r="L394" s="31">
        <v>254</v>
      </c>
      <c r="M394" s="31">
        <v>48.384810000000002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483.35</v>
      </c>
      <c r="D395" s="36">
        <v>484.0333333333333</v>
      </c>
      <c r="E395" s="36">
        <v>478.66666666666663</v>
      </c>
      <c r="F395" s="36">
        <v>473.98333333333335</v>
      </c>
      <c r="G395" s="36">
        <v>468.61666666666667</v>
      </c>
      <c r="H395" s="36">
        <v>488.71666666666658</v>
      </c>
      <c r="I395" s="36">
        <v>494.08333333333326</v>
      </c>
      <c r="J395" s="36">
        <v>498.76666666666654</v>
      </c>
      <c r="K395" s="31">
        <v>489.4</v>
      </c>
      <c r="L395" s="31">
        <v>479.35</v>
      </c>
      <c r="M395" s="31">
        <v>73.589839999999995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200.55</v>
      </c>
      <c r="D396" s="36">
        <v>201.4</v>
      </c>
      <c r="E396" s="36">
        <v>197.95000000000002</v>
      </c>
      <c r="F396" s="36">
        <v>195.35000000000002</v>
      </c>
      <c r="G396" s="36">
        <v>191.90000000000003</v>
      </c>
      <c r="H396" s="36">
        <v>204</v>
      </c>
      <c r="I396" s="36">
        <v>207.45</v>
      </c>
      <c r="J396" s="36">
        <v>210.04999999999998</v>
      </c>
      <c r="K396" s="31">
        <v>204.85</v>
      </c>
      <c r="L396" s="31">
        <v>198.8</v>
      </c>
      <c r="M396" s="31">
        <v>19.775179999999999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847.6</v>
      </c>
      <c r="D397" s="36">
        <v>847.80000000000007</v>
      </c>
      <c r="E397" s="36">
        <v>842.80000000000018</v>
      </c>
      <c r="F397" s="36">
        <v>838.00000000000011</v>
      </c>
      <c r="G397" s="36">
        <v>833.00000000000023</v>
      </c>
      <c r="H397" s="36">
        <v>852.60000000000014</v>
      </c>
      <c r="I397" s="36">
        <v>857.59999999999991</v>
      </c>
      <c r="J397" s="36">
        <v>862.40000000000009</v>
      </c>
      <c r="K397" s="31">
        <v>852.8</v>
      </c>
      <c r="L397" s="31">
        <v>843</v>
      </c>
      <c r="M397" s="31">
        <v>0.51151000000000002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2941.2</v>
      </c>
      <c r="D398" s="36">
        <v>2947.9</v>
      </c>
      <c r="E398" s="36">
        <v>2926.3500000000004</v>
      </c>
      <c r="F398" s="36">
        <v>2911.5000000000005</v>
      </c>
      <c r="G398" s="36">
        <v>2889.9500000000007</v>
      </c>
      <c r="H398" s="36">
        <v>2962.75</v>
      </c>
      <c r="I398" s="36">
        <v>2984.3</v>
      </c>
      <c r="J398" s="36">
        <v>2999.1499999999996</v>
      </c>
      <c r="K398" s="31">
        <v>2969.45</v>
      </c>
      <c r="L398" s="31">
        <v>2933.05</v>
      </c>
      <c r="M398" s="31">
        <v>50.033909999999999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108.2</v>
      </c>
      <c r="D399" s="36">
        <v>107.61666666666667</v>
      </c>
      <c r="E399" s="36">
        <v>105.68333333333335</v>
      </c>
      <c r="F399" s="36">
        <v>103.16666666666667</v>
      </c>
      <c r="G399" s="36">
        <v>101.23333333333335</v>
      </c>
      <c r="H399" s="36">
        <v>110.13333333333335</v>
      </c>
      <c r="I399" s="36">
        <v>112.06666666666669</v>
      </c>
      <c r="J399" s="36">
        <v>114.58333333333336</v>
      </c>
      <c r="K399" s="31">
        <v>109.55</v>
      </c>
      <c r="L399" s="31">
        <v>105.1</v>
      </c>
      <c r="M399" s="31">
        <v>20.670680000000001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663.9</v>
      </c>
      <c r="D400" s="36">
        <v>660.96666666666658</v>
      </c>
      <c r="E400" s="36">
        <v>644.98333333333312</v>
      </c>
      <c r="F400" s="36">
        <v>626.06666666666649</v>
      </c>
      <c r="G400" s="36">
        <v>610.08333333333303</v>
      </c>
      <c r="H400" s="36">
        <v>679.88333333333321</v>
      </c>
      <c r="I400" s="36">
        <v>695.86666666666656</v>
      </c>
      <c r="J400" s="36">
        <v>714.7833333333333</v>
      </c>
      <c r="K400" s="31">
        <v>676.95</v>
      </c>
      <c r="L400" s="31">
        <v>642.04999999999995</v>
      </c>
      <c r="M400" s="31">
        <v>2.97709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776.65</v>
      </c>
      <c r="D401" s="36">
        <v>769.55000000000007</v>
      </c>
      <c r="E401" s="36">
        <v>758.10000000000014</v>
      </c>
      <c r="F401" s="36">
        <v>739.55000000000007</v>
      </c>
      <c r="G401" s="36">
        <v>728.10000000000014</v>
      </c>
      <c r="H401" s="36">
        <v>788.10000000000014</v>
      </c>
      <c r="I401" s="36">
        <v>799.55000000000018</v>
      </c>
      <c r="J401" s="36">
        <v>818.10000000000014</v>
      </c>
      <c r="K401" s="31">
        <v>781</v>
      </c>
      <c r="L401" s="31">
        <v>751</v>
      </c>
      <c r="M401" s="31">
        <v>35.928550000000001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746.5</v>
      </c>
      <c r="D402" s="36">
        <v>747.06666666666661</v>
      </c>
      <c r="E402" s="36">
        <v>739.68333333333317</v>
      </c>
      <c r="F402" s="36">
        <v>732.86666666666656</v>
      </c>
      <c r="G402" s="36">
        <v>725.48333333333312</v>
      </c>
      <c r="H402" s="36">
        <v>753.88333333333321</v>
      </c>
      <c r="I402" s="36">
        <v>761.26666666666665</v>
      </c>
      <c r="J402" s="36">
        <v>768.08333333333326</v>
      </c>
      <c r="K402" s="31">
        <v>754.45</v>
      </c>
      <c r="L402" s="31">
        <v>740.25</v>
      </c>
      <c r="M402" s="31">
        <v>0.64412000000000003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1602.55</v>
      </c>
      <c r="D403" s="36">
        <v>1599.5166666666667</v>
      </c>
      <c r="E403" s="36">
        <v>1590.0333333333333</v>
      </c>
      <c r="F403" s="36">
        <v>1577.5166666666667</v>
      </c>
      <c r="G403" s="36">
        <v>1568.0333333333333</v>
      </c>
      <c r="H403" s="36">
        <v>1612.0333333333333</v>
      </c>
      <c r="I403" s="36">
        <v>1621.5166666666664</v>
      </c>
      <c r="J403" s="36">
        <v>1634.0333333333333</v>
      </c>
      <c r="K403" s="31">
        <v>1609</v>
      </c>
      <c r="L403" s="31">
        <v>1587</v>
      </c>
      <c r="M403" s="31">
        <v>0.65244000000000002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113.25</v>
      </c>
      <c r="D404" s="36">
        <v>113.93333333333334</v>
      </c>
      <c r="E404" s="36">
        <v>112.06666666666668</v>
      </c>
      <c r="F404" s="36">
        <v>110.88333333333334</v>
      </c>
      <c r="G404" s="36">
        <v>109.01666666666668</v>
      </c>
      <c r="H404" s="36">
        <v>115.11666666666667</v>
      </c>
      <c r="I404" s="36">
        <v>116.98333333333335</v>
      </c>
      <c r="J404" s="36">
        <v>118.16666666666667</v>
      </c>
      <c r="K404" s="31">
        <v>115.8</v>
      </c>
      <c r="L404" s="31">
        <v>112.75</v>
      </c>
      <c r="M404" s="31">
        <v>113.07944999999999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8846.4</v>
      </c>
      <c r="D405" s="36">
        <v>8868.5500000000011</v>
      </c>
      <c r="E405" s="36">
        <v>8638.1000000000022</v>
      </c>
      <c r="F405" s="36">
        <v>8429.8000000000011</v>
      </c>
      <c r="G405" s="36">
        <v>8199.3500000000022</v>
      </c>
      <c r="H405" s="36">
        <v>9076.8500000000022</v>
      </c>
      <c r="I405" s="36">
        <v>9307.3000000000029</v>
      </c>
      <c r="J405" s="36">
        <v>9515.6000000000022</v>
      </c>
      <c r="K405" s="31">
        <v>9099</v>
      </c>
      <c r="L405" s="31">
        <v>8660.25</v>
      </c>
      <c r="M405" s="31">
        <v>0.1429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1339.95</v>
      </c>
      <c r="D406" s="36">
        <v>1342.3166666666666</v>
      </c>
      <c r="E406" s="36">
        <v>1326.6333333333332</v>
      </c>
      <c r="F406" s="36">
        <v>1313.3166666666666</v>
      </c>
      <c r="G406" s="36">
        <v>1297.6333333333332</v>
      </c>
      <c r="H406" s="36">
        <v>1355.6333333333332</v>
      </c>
      <c r="I406" s="36">
        <v>1371.3166666666666</v>
      </c>
      <c r="J406" s="36">
        <v>1384.6333333333332</v>
      </c>
      <c r="K406" s="31">
        <v>1358</v>
      </c>
      <c r="L406" s="31">
        <v>1329</v>
      </c>
      <c r="M406" s="31">
        <v>0.94777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713.55</v>
      </c>
      <c r="D407" s="36">
        <v>716.65</v>
      </c>
      <c r="E407" s="36">
        <v>708.94999999999993</v>
      </c>
      <c r="F407" s="36">
        <v>704.34999999999991</v>
      </c>
      <c r="G407" s="36">
        <v>696.64999999999986</v>
      </c>
      <c r="H407" s="36">
        <v>721.25</v>
      </c>
      <c r="I407" s="36">
        <v>728.95</v>
      </c>
      <c r="J407" s="36">
        <v>733.55000000000007</v>
      </c>
      <c r="K407" s="31">
        <v>724.35</v>
      </c>
      <c r="L407" s="31">
        <v>712.05</v>
      </c>
      <c r="M407" s="31">
        <v>9.1190499999999997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1453.35</v>
      </c>
      <c r="D408" s="36">
        <v>1453.7833333333335</v>
      </c>
      <c r="E408" s="36">
        <v>1443.2166666666672</v>
      </c>
      <c r="F408" s="36">
        <v>1433.0833333333337</v>
      </c>
      <c r="G408" s="36">
        <v>1422.5166666666673</v>
      </c>
      <c r="H408" s="36">
        <v>1463.916666666667</v>
      </c>
      <c r="I408" s="36">
        <v>1474.4833333333331</v>
      </c>
      <c r="J408" s="36">
        <v>1484.6166666666668</v>
      </c>
      <c r="K408" s="31">
        <v>1464.35</v>
      </c>
      <c r="L408" s="31">
        <v>1443.65</v>
      </c>
      <c r="M408" s="31">
        <v>7.3636400000000002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3022.6</v>
      </c>
      <c r="D409" s="36">
        <v>3026.2000000000003</v>
      </c>
      <c r="E409" s="36">
        <v>2958.4000000000005</v>
      </c>
      <c r="F409" s="36">
        <v>2894.2000000000003</v>
      </c>
      <c r="G409" s="36">
        <v>2826.4000000000005</v>
      </c>
      <c r="H409" s="36">
        <v>3090.4000000000005</v>
      </c>
      <c r="I409" s="36">
        <v>3158.2000000000007</v>
      </c>
      <c r="J409" s="36">
        <v>3222.4000000000005</v>
      </c>
      <c r="K409" s="31">
        <v>3094</v>
      </c>
      <c r="L409" s="31">
        <v>2962</v>
      </c>
      <c r="M409" s="31">
        <v>0.74756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379.25</v>
      </c>
      <c r="D410" s="36">
        <v>379.68333333333334</v>
      </c>
      <c r="E410" s="36">
        <v>374.81666666666666</v>
      </c>
      <c r="F410" s="36">
        <v>370.38333333333333</v>
      </c>
      <c r="G410" s="36">
        <v>365.51666666666665</v>
      </c>
      <c r="H410" s="36">
        <v>384.11666666666667</v>
      </c>
      <c r="I410" s="36">
        <v>388.98333333333335</v>
      </c>
      <c r="J410" s="36">
        <v>393.41666666666669</v>
      </c>
      <c r="K410" s="31">
        <v>384.55</v>
      </c>
      <c r="L410" s="31">
        <v>375.25</v>
      </c>
      <c r="M410" s="31">
        <v>0.82152999999999998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734.4</v>
      </c>
      <c r="D411" s="36">
        <v>736.84999999999991</v>
      </c>
      <c r="E411" s="36">
        <v>724.14999999999986</v>
      </c>
      <c r="F411" s="36">
        <v>713.9</v>
      </c>
      <c r="G411" s="36">
        <v>701.19999999999993</v>
      </c>
      <c r="H411" s="36">
        <v>747.0999999999998</v>
      </c>
      <c r="I411" s="36">
        <v>759.79999999999984</v>
      </c>
      <c r="J411" s="36">
        <v>770.04999999999973</v>
      </c>
      <c r="K411" s="31">
        <v>749.55</v>
      </c>
      <c r="L411" s="31">
        <v>726.6</v>
      </c>
      <c r="M411" s="31">
        <v>0.23585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26332.9</v>
      </c>
      <c r="D412" s="36">
        <v>26575.933333333334</v>
      </c>
      <c r="E412" s="36">
        <v>26006.966666666667</v>
      </c>
      <c r="F412" s="36">
        <v>25681.033333333333</v>
      </c>
      <c r="G412" s="36">
        <v>25112.066666666666</v>
      </c>
      <c r="H412" s="36">
        <v>26901.866666666669</v>
      </c>
      <c r="I412" s="36">
        <v>27470.833333333336</v>
      </c>
      <c r="J412" s="36">
        <v>27796.76666666667</v>
      </c>
      <c r="K412" s="31">
        <v>27144.9</v>
      </c>
      <c r="L412" s="31">
        <v>26250</v>
      </c>
      <c r="M412" s="31">
        <v>0.21511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47.35</v>
      </c>
      <c r="D413" s="36">
        <v>47.633333333333333</v>
      </c>
      <c r="E413" s="36">
        <v>46.866666666666667</v>
      </c>
      <c r="F413" s="36">
        <v>46.383333333333333</v>
      </c>
      <c r="G413" s="36">
        <v>45.616666666666667</v>
      </c>
      <c r="H413" s="36">
        <v>48.116666666666667</v>
      </c>
      <c r="I413" s="36">
        <v>48.883333333333333</v>
      </c>
      <c r="J413" s="36">
        <v>49.366666666666667</v>
      </c>
      <c r="K413" s="31">
        <v>48.4</v>
      </c>
      <c r="L413" s="31">
        <v>47.15</v>
      </c>
      <c r="M413" s="31">
        <v>69.792749999999998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2437.6</v>
      </c>
      <c r="D414" s="36">
        <v>2437.6666666666665</v>
      </c>
      <c r="E414" s="36">
        <v>2411.9333333333329</v>
      </c>
      <c r="F414" s="36">
        <v>2386.2666666666664</v>
      </c>
      <c r="G414" s="36">
        <v>2360.5333333333328</v>
      </c>
      <c r="H414" s="36">
        <v>2463.333333333333</v>
      </c>
      <c r="I414" s="36">
        <v>2489.0666666666666</v>
      </c>
      <c r="J414" s="36">
        <v>2514.7333333333331</v>
      </c>
      <c r="K414" s="31">
        <v>2463.4</v>
      </c>
      <c r="L414" s="31">
        <v>2412</v>
      </c>
      <c r="M414" s="31">
        <v>11.44317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668.95</v>
      </c>
      <c r="D415" s="36">
        <v>672.43333333333339</v>
      </c>
      <c r="E415" s="36">
        <v>660.86666666666679</v>
      </c>
      <c r="F415" s="36">
        <v>652.78333333333342</v>
      </c>
      <c r="G415" s="36">
        <v>641.21666666666681</v>
      </c>
      <c r="H415" s="36">
        <v>680.51666666666677</v>
      </c>
      <c r="I415" s="36">
        <v>692.08333333333337</v>
      </c>
      <c r="J415" s="36">
        <v>700.16666666666674</v>
      </c>
      <c r="K415" s="31">
        <v>684</v>
      </c>
      <c r="L415" s="31">
        <v>664.35</v>
      </c>
      <c r="M415" s="31">
        <v>3.7565300000000001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4346.75</v>
      </c>
      <c r="D416" s="36">
        <v>4358.55</v>
      </c>
      <c r="E416" s="36">
        <v>4311.1500000000005</v>
      </c>
      <c r="F416" s="36">
        <v>4275.55</v>
      </c>
      <c r="G416" s="36">
        <v>4228.1500000000005</v>
      </c>
      <c r="H416" s="36">
        <v>4394.1500000000005</v>
      </c>
      <c r="I416" s="36">
        <v>4441.55</v>
      </c>
      <c r="J416" s="36">
        <v>4477.1500000000005</v>
      </c>
      <c r="K416" s="31">
        <v>4405.95</v>
      </c>
      <c r="L416" s="31">
        <v>4322.95</v>
      </c>
      <c r="M416" s="31">
        <v>1.0187900000000001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124.95</v>
      </c>
      <c r="D417" s="36">
        <v>125.28333333333332</v>
      </c>
      <c r="E417" s="36">
        <v>122.36666666666665</v>
      </c>
      <c r="F417" s="36">
        <v>119.78333333333333</v>
      </c>
      <c r="G417" s="36">
        <v>116.86666666666666</v>
      </c>
      <c r="H417" s="36">
        <v>127.86666666666663</v>
      </c>
      <c r="I417" s="36">
        <v>130.7833333333333</v>
      </c>
      <c r="J417" s="36">
        <v>133.36666666666662</v>
      </c>
      <c r="K417" s="31">
        <v>128.19999999999999</v>
      </c>
      <c r="L417" s="31">
        <v>122.7</v>
      </c>
      <c r="M417" s="31">
        <v>1031.05342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4513.1000000000004</v>
      </c>
      <c r="D418" s="36">
        <v>4516.7</v>
      </c>
      <c r="E418" s="36">
        <v>4458.3999999999996</v>
      </c>
      <c r="F418" s="36">
        <v>4403.7</v>
      </c>
      <c r="G418" s="36">
        <v>4345.3999999999996</v>
      </c>
      <c r="H418" s="36">
        <v>4571.3999999999996</v>
      </c>
      <c r="I418" s="36">
        <v>4629.7000000000007</v>
      </c>
      <c r="J418" s="36">
        <v>4684.3999999999996</v>
      </c>
      <c r="K418" s="31">
        <v>4575</v>
      </c>
      <c r="L418" s="31">
        <v>4462</v>
      </c>
      <c r="M418" s="31">
        <v>0.23080000000000001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1396.85</v>
      </c>
      <c r="D419" s="36">
        <v>1388.6166666666668</v>
      </c>
      <c r="E419" s="36">
        <v>1369.2333333333336</v>
      </c>
      <c r="F419" s="36">
        <v>1341.6166666666668</v>
      </c>
      <c r="G419" s="36">
        <v>1322.2333333333336</v>
      </c>
      <c r="H419" s="36">
        <v>1416.2333333333336</v>
      </c>
      <c r="I419" s="36">
        <v>1435.6166666666668</v>
      </c>
      <c r="J419" s="36">
        <v>1463.2333333333336</v>
      </c>
      <c r="K419" s="31">
        <v>1408</v>
      </c>
      <c r="L419" s="31">
        <v>1361</v>
      </c>
      <c r="M419" s="31">
        <v>1.2841899999999999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6765.8</v>
      </c>
      <c r="D420" s="36">
        <v>6864.8833333333341</v>
      </c>
      <c r="E420" s="36">
        <v>6631.9166666666679</v>
      </c>
      <c r="F420" s="36">
        <v>6498.0333333333338</v>
      </c>
      <c r="G420" s="36">
        <v>6265.0666666666675</v>
      </c>
      <c r="H420" s="36">
        <v>6998.7666666666682</v>
      </c>
      <c r="I420" s="36">
        <v>7231.7333333333336</v>
      </c>
      <c r="J420" s="36">
        <v>7365.6166666666686</v>
      </c>
      <c r="K420" s="31">
        <v>7097.85</v>
      </c>
      <c r="L420" s="31">
        <v>6731</v>
      </c>
      <c r="M420" s="31">
        <v>1.04756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613.20000000000005</v>
      </c>
      <c r="D421" s="36">
        <v>613.01666666666677</v>
      </c>
      <c r="E421" s="36">
        <v>608.53333333333353</v>
      </c>
      <c r="F421" s="36">
        <v>603.86666666666679</v>
      </c>
      <c r="G421" s="36">
        <v>599.38333333333355</v>
      </c>
      <c r="H421" s="36">
        <v>617.68333333333351</v>
      </c>
      <c r="I421" s="36">
        <v>622.16666666666686</v>
      </c>
      <c r="J421" s="36">
        <v>626.83333333333348</v>
      </c>
      <c r="K421" s="31">
        <v>617.5</v>
      </c>
      <c r="L421" s="31">
        <v>608.35</v>
      </c>
      <c r="M421" s="31">
        <v>5.6633500000000003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812.7</v>
      </c>
      <c r="D422" s="36">
        <v>806.56666666666661</v>
      </c>
      <c r="E422" s="36">
        <v>786.13333333333321</v>
      </c>
      <c r="F422" s="36">
        <v>759.56666666666661</v>
      </c>
      <c r="G422" s="36">
        <v>739.13333333333321</v>
      </c>
      <c r="H422" s="36">
        <v>833.13333333333321</v>
      </c>
      <c r="I422" s="36">
        <v>853.56666666666661</v>
      </c>
      <c r="J422" s="36">
        <v>880.13333333333321</v>
      </c>
      <c r="K422" s="31">
        <v>827</v>
      </c>
      <c r="L422" s="31">
        <v>780</v>
      </c>
      <c r="M422" s="31">
        <v>5.5186999999999999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2350.5500000000002</v>
      </c>
      <c r="D423" s="36">
        <v>2357.4166666666665</v>
      </c>
      <c r="E423" s="36">
        <v>2339.833333333333</v>
      </c>
      <c r="F423" s="36">
        <v>2329.1166666666663</v>
      </c>
      <c r="G423" s="36">
        <v>2311.5333333333328</v>
      </c>
      <c r="H423" s="36">
        <v>2368.1333333333332</v>
      </c>
      <c r="I423" s="36">
        <v>2385.7166666666662</v>
      </c>
      <c r="J423" s="36">
        <v>2396.4333333333334</v>
      </c>
      <c r="K423" s="31">
        <v>2375</v>
      </c>
      <c r="L423" s="31">
        <v>2346.6999999999998</v>
      </c>
      <c r="M423" s="31">
        <v>2.1103999999999998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555.35</v>
      </c>
      <c r="D424" s="36">
        <v>555.63333333333333</v>
      </c>
      <c r="E424" s="36">
        <v>546.61666666666667</v>
      </c>
      <c r="F424" s="36">
        <v>537.88333333333333</v>
      </c>
      <c r="G424" s="36">
        <v>528.86666666666667</v>
      </c>
      <c r="H424" s="36">
        <v>564.36666666666667</v>
      </c>
      <c r="I424" s="36">
        <v>573.38333333333333</v>
      </c>
      <c r="J424" s="36">
        <v>582.11666666666667</v>
      </c>
      <c r="K424" s="31">
        <v>564.65</v>
      </c>
      <c r="L424" s="31">
        <v>546.9</v>
      </c>
      <c r="M424" s="31">
        <v>4.7409400000000002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761.7</v>
      </c>
      <c r="D425" s="36">
        <v>755.7833333333333</v>
      </c>
      <c r="E425" s="36">
        <v>747.56666666666661</v>
      </c>
      <c r="F425" s="36">
        <v>733.43333333333328</v>
      </c>
      <c r="G425" s="36">
        <v>725.21666666666658</v>
      </c>
      <c r="H425" s="36">
        <v>769.91666666666663</v>
      </c>
      <c r="I425" s="36">
        <v>778.13333333333333</v>
      </c>
      <c r="J425" s="36">
        <v>792.26666666666665</v>
      </c>
      <c r="K425" s="31">
        <v>764</v>
      </c>
      <c r="L425" s="31">
        <v>741.65</v>
      </c>
      <c r="M425" s="31">
        <v>339.41282000000001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125.75</v>
      </c>
      <c r="D426" s="36">
        <v>125.3</v>
      </c>
      <c r="E426" s="36">
        <v>123.69999999999999</v>
      </c>
      <c r="F426" s="36">
        <v>121.64999999999999</v>
      </c>
      <c r="G426" s="36">
        <v>120.04999999999998</v>
      </c>
      <c r="H426" s="36">
        <v>127.35</v>
      </c>
      <c r="I426" s="36">
        <v>128.94999999999999</v>
      </c>
      <c r="J426" s="36">
        <v>131</v>
      </c>
      <c r="K426" s="31">
        <v>126.9</v>
      </c>
      <c r="L426" s="31">
        <v>123.25</v>
      </c>
      <c r="M426" s="31">
        <v>412.15523000000002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580.20000000000005</v>
      </c>
      <c r="D427" s="36">
        <v>582.43333333333339</v>
      </c>
      <c r="E427" s="36">
        <v>571.36666666666679</v>
      </c>
      <c r="F427" s="36">
        <v>562.53333333333342</v>
      </c>
      <c r="G427" s="36">
        <v>551.46666666666681</v>
      </c>
      <c r="H427" s="36">
        <v>591.26666666666677</v>
      </c>
      <c r="I427" s="36">
        <v>602.33333333333337</v>
      </c>
      <c r="J427" s="36">
        <v>611.16666666666674</v>
      </c>
      <c r="K427" s="31">
        <v>593.5</v>
      </c>
      <c r="L427" s="31">
        <v>573.6</v>
      </c>
      <c r="M427" s="31">
        <v>9.9801500000000001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137.69999999999999</v>
      </c>
      <c r="D428" s="36">
        <v>137.23333333333332</v>
      </c>
      <c r="E428" s="36">
        <v>133.66666666666663</v>
      </c>
      <c r="F428" s="36">
        <v>129.6333333333333</v>
      </c>
      <c r="G428" s="36">
        <v>126.06666666666661</v>
      </c>
      <c r="H428" s="36">
        <v>141.26666666666665</v>
      </c>
      <c r="I428" s="36">
        <v>144.83333333333331</v>
      </c>
      <c r="J428" s="36">
        <v>148.86666666666667</v>
      </c>
      <c r="K428" s="31">
        <v>140.80000000000001</v>
      </c>
      <c r="L428" s="31">
        <v>133.19999999999999</v>
      </c>
      <c r="M428" s="31">
        <v>18.86234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377.8</v>
      </c>
      <c r="D429" s="36">
        <v>378.55</v>
      </c>
      <c r="E429" s="36">
        <v>373.85</v>
      </c>
      <c r="F429" s="36">
        <v>369.90000000000003</v>
      </c>
      <c r="G429" s="36">
        <v>365.20000000000005</v>
      </c>
      <c r="H429" s="36">
        <v>382.5</v>
      </c>
      <c r="I429" s="36">
        <v>387.19999999999993</v>
      </c>
      <c r="J429" s="36">
        <v>391.15</v>
      </c>
      <c r="K429" s="31">
        <v>383.25</v>
      </c>
      <c r="L429" s="31">
        <v>374.6</v>
      </c>
      <c r="M429" s="31">
        <v>2.4050500000000001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352.4</v>
      </c>
      <c r="D430" s="36">
        <v>347.98333333333329</v>
      </c>
      <c r="E430" s="36">
        <v>342.51666666666659</v>
      </c>
      <c r="F430" s="36">
        <v>332.63333333333333</v>
      </c>
      <c r="G430" s="36">
        <v>327.16666666666663</v>
      </c>
      <c r="H430" s="36">
        <v>357.86666666666656</v>
      </c>
      <c r="I430" s="36">
        <v>363.33333333333326</v>
      </c>
      <c r="J430" s="36">
        <v>373.21666666666653</v>
      </c>
      <c r="K430" s="31">
        <v>353.45</v>
      </c>
      <c r="L430" s="31">
        <v>338.1</v>
      </c>
      <c r="M430" s="31">
        <v>1.2982499999999999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1509.9</v>
      </c>
      <c r="D431" s="36">
        <v>1514.8333333333333</v>
      </c>
      <c r="E431" s="36">
        <v>1500.6166666666666</v>
      </c>
      <c r="F431" s="36">
        <v>1491.3333333333333</v>
      </c>
      <c r="G431" s="36">
        <v>1477.1166666666666</v>
      </c>
      <c r="H431" s="36">
        <v>1524.1166666666666</v>
      </c>
      <c r="I431" s="36">
        <v>1538.3333333333333</v>
      </c>
      <c r="J431" s="36">
        <v>1547.6166666666666</v>
      </c>
      <c r="K431" s="31">
        <v>1529.05</v>
      </c>
      <c r="L431" s="31">
        <v>1505.55</v>
      </c>
      <c r="M431" s="31">
        <v>21.616910000000001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621.25</v>
      </c>
      <c r="D432" s="36">
        <v>626.01666666666677</v>
      </c>
      <c r="E432" s="36">
        <v>610.08333333333348</v>
      </c>
      <c r="F432" s="36">
        <v>598.91666666666674</v>
      </c>
      <c r="G432" s="36">
        <v>582.98333333333346</v>
      </c>
      <c r="H432" s="36">
        <v>637.18333333333351</v>
      </c>
      <c r="I432" s="36">
        <v>653.11666666666667</v>
      </c>
      <c r="J432" s="36">
        <v>664.28333333333353</v>
      </c>
      <c r="K432" s="31">
        <v>641.95000000000005</v>
      </c>
      <c r="L432" s="31">
        <v>614.85</v>
      </c>
      <c r="M432" s="31">
        <v>7.63645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3755</v>
      </c>
      <c r="D433" s="36">
        <v>3759.0333333333333</v>
      </c>
      <c r="E433" s="36">
        <v>3703.2666666666664</v>
      </c>
      <c r="F433" s="36">
        <v>3651.5333333333333</v>
      </c>
      <c r="G433" s="36">
        <v>3595.7666666666664</v>
      </c>
      <c r="H433" s="36">
        <v>3810.7666666666664</v>
      </c>
      <c r="I433" s="36">
        <v>3866.5333333333338</v>
      </c>
      <c r="J433" s="36">
        <v>3918.2666666666664</v>
      </c>
      <c r="K433" s="31">
        <v>3814.8</v>
      </c>
      <c r="L433" s="31">
        <v>3707.3</v>
      </c>
      <c r="M433" s="31">
        <v>1.0733999999999999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1089.5999999999999</v>
      </c>
      <c r="D434" s="36">
        <v>1076.5333333333333</v>
      </c>
      <c r="E434" s="36">
        <v>1048.0666666666666</v>
      </c>
      <c r="F434" s="36">
        <v>1006.5333333333333</v>
      </c>
      <c r="G434" s="36">
        <v>978.06666666666661</v>
      </c>
      <c r="H434" s="36">
        <v>1118.0666666666666</v>
      </c>
      <c r="I434" s="36">
        <v>1146.5333333333333</v>
      </c>
      <c r="J434" s="36">
        <v>1188.0666666666666</v>
      </c>
      <c r="K434" s="31">
        <v>1105</v>
      </c>
      <c r="L434" s="31">
        <v>1035</v>
      </c>
      <c r="M434" s="31">
        <v>1.5512300000000001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457.8</v>
      </c>
      <c r="D435" s="36">
        <v>456.0333333333333</v>
      </c>
      <c r="E435" s="36">
        <v>452.76666666666659</v>
      </c>
      <c r="F435" s="36">
        <v>447.73333333333329</v>
      </c>
      <c r="G435" s="36">
        <v>444.46666666666658</v>
      </c>
      <c r="H435" s="36">
        <v>461.06666666666661</v>
      </c>
      <c r="I435" s="36">
        <v>464.33333333333326</v>
      </c>
      <c r="J435" s="36">
        <v>469.36666666666662</v>
      </c>
      <c r="K435" s="31">
        <v>459.3</v>
      </c>
      <c r="L435" s="31">
        <v>451</v>
      </c>
      <c r="M435" s="31">
        <v>2.3118799999999999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384.6</v>
      </c>
      <c r="D436" s="36">
        <v>387.06666666666666</v>
      </c>
      <c r="E436" s="36">
        <v>378.5333333333333</v>
      </c>
      <c r="F436" s="36">
        <v>372.46666666666664</v>
      </c>
      <c r="G436" s="36">
        <v>363.93333333333328</v>
      </c>
      <c r="H436" s="36">
        <v>393.13333333333333</v>
      </c>
      <c r="I436" s="36">
        <v>401.66666666666674</v>
      </c>
      <c r="J436" s="36">
        <v>407.73333333333335</v>
      </c>
      <c r="K436" s="31">
        <v>395.6</v>
      </c>
      <c r="L436" s="31">
        <v>381</v>
      </c>
      <c r="M436" s="31">
        <v>3.4661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3803.9</v>
      </c>
      <c r="D437" s="36">
        <v>3816.4833333333336</v>
      </c>
      <c r="E437" s="36">
        <v>3771.4666666666672</v>
      </c>
      <c r="F437" s="36">
        <v>3739.0333333333338</v>
      </c>
      <c r="G437" s="36">
        <v>3694.0166666666673</v>
      </c>
      <c r="H437" s="36">
        <v>3848.916666666667</v>
      </c>
      <c r="I437" s="36">
        <v>3893.9333333333334</v>
      </c>
      <c r="J437" s="36">
        <v>3926.3666666666668</v>
      </c>
      <c r="K437" s="31">
        <v>3861.5</v>
      </c>
      <c r="L437" s="31">
        <v>3784.05</v>
      </c>
      <c r="M437" s="31">
        <v>1.05379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655.75</v>
      </c>
      <c r="D438" s="36">
        <v>656.4</v>
      </c>
      <c r="E438" s="36">
        <v>651.79999999999995</v>
      </c>
      <c r="F438" s="36">
        <v>647.85</v>
      </c>
      <c r="G438" s="36">
        <v>643.25</v>
      </c>
      <c r="H438" s="36">
        <v>660.34999999999991</v>
      </c>
      <c r="I438" s="36">
        <v>664.95</v>
      </c>
      <c r="J438" s="36">
        <v>668.89999999999986</v>
      </c>
      <c r="K438" s="31">
        <v>661</v>
      </c>
      <c r="L438" s="31">
        <v>652.45000000000005</v>
      </c>
      <c r="M438" s="31">
        <v>0.67305000000000004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47.05</v>
      </c>
      <c r="D439" s="36">
        <v>47.1</v>
      </c>
      <c r="E439" s="36">
        <v>46.45</v>
      </c>
      <c r="F439" s="36">
        <v>45.85</v>
      </c>
      <c r="G439" s="36">
        <v>45.2</v>
      </c>
      <c r="H439" s="36">
        <v>47.7</v>
      </c>
      <c r="I439" s="36">
        <v>48.349999999999994</v>
      </c>
      <c r="J439" s="36">
        <v>48.95</v>
      </c>
      <c r="K439" s="31">
        <v>47.75</v>
      </c>
      <c r="L439" s="31">
        <v>46.5</v>
      </c>
      <c r="M439" s="31">
        <v>447.81950000000001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737.4</v>
      </c>
      <c r="D440" s="36">
        <v>733.81666666666661</v>
      </c>
      <c r="E440" s="36">
        <v>726.63333333333321</v>
      </c>
      <c r="F440" s="36">
        <v>715.86666666666656</v>
      </c>
      <c r="G440" s="36">
        <v>708.68333333333317</v>
      </c>
      <c r="H440" s="36">
        <v>744.58333333333326</v>
      </c>
      <c r="I440" s="36">
        <v>751.76666666666665</v>
      </c>
      <c r="J440" s="36">
        <v>762.5333333333333</v>
      </c>
      <c r="K440" s="31">
        <v>741</v>
      </c>
      <c r="L440" s="31">
        <v>723.05</v>
      </c>
      <c r="M440" s="31">
        <v>60.001829999999998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751.85</v>
      </c>
      <c r="D441" s="36">
        <v>753.51666666666677</v>
      </c>
      <c r="E441" s="36">
        <v>745.28333333333353</v>
      </c>
      <c r="F441" s="36">
        <v>738.71666666666681</v>
      </c>
      <c r="G441" s="36">
        <v>730.48333333333358</v>
      </c>
      <c r="H441" s="36">
        <v>760.08333333333348</v>
      </c>
      <c r="I441" s="36">
        <v>768.31666666666683</v>
      </c>
      <c r="J441" s="36">
        <v>774.88333333333344</v>
      </c>
      <c r="K441" s="31">
        <v>761.75</v>
      </c>
      <c r="L441" s="31">
        <v>746.95</v>
      </c>
      <c r="M441" s="31">
        <v>3.1596099999999998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471.75</v>
      </c>
      <c r="D442" s="36">
        <v>474.9666666666667</v>
      </c>
      <c r="E442" s="36">
        <v>466.63333333333338</v>
      </c>
      <c r="F442" s="36">
        <v>461.51666666666671</v>
      </c>
      <c r="G442" s="36">
        <v>453.18333333333339</v>
      </c>
      <c r="H442" s="36">
        <v>480.08333333333337</v>
      </c>
      <c r="I442" s="36">
        <v>488.41666666666663</v>
      </c>
      <c r="J442" s="36">
        <v>493.53333333333336</v>
      </c>
      <c r="K442" s="31">
        <v>483.3</v>
      </c>
      <c r="L442" s="31">
        <v>469.85</v>
      </c>
      <c r="M442" s="31">
        <v>1.76942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1003.95</v>
      </c>
      <c r="D443" s="36">
        <v>1000.6166666666667</v>
      </c>
      <c r="E443" s="36">
        <v>976.73333333333335</v>
      </c>
      <c r="F443" s="36">
        <v>949.51666666666665</v>
      </c>
      <c r="G443" s="36">
        <v>925.63333333333333</v>
      </c>
      <c r="H443" s="36">
        <v>1027.8333333333335</v>
      </c>
      <c r="I443" s="36">
        <v>1051.7166666666667</v>
      </c>
      <c r="J443" s="36">
        <v>1078.9333333333334</v>
      </c>
      <c r="K443" s="31">
        <v>1024.5</v>
      </c>
      <c r="L443" s="31">
        <v>973.4</v>
      </c>
      <c r="M443" s="31">
        <v>6.9565000000000001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965.5</v>
      </c>
      <c r="D444" s="36">
        <v>968.76666666666677</v>
      </c>
      <c r="E444" s="36">
        <v>958.63333333333355</v>
      </c>
      <c r="F444" s="36">
        <v>951.76666666666677</v>
      </c>
      <c r="G444" s="36">
        <v>941.63333333333355</v>
      </c>
      <c r="H444" s="36">
        <v>975.63333333333355</v>
      </c>
      <c r="I444" s="36">
        <v>985.76666666666677</v>
      </c>
      <c r="J444" s="36">
        <v>992.63333333333355</v>
      </c>
      <c r="K444" s="31">
        <v>978.9</v>
      </c>
      <c r="L444" s="31">
        <v>961.9</v>
      </c>
      <c r="M444" s="31">
        <v>6.5407799999999998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1754.5</v>
      </c>
      <c r="D445" s="36">
        <v>1753.1499999999999</v>
      </c>
      <c r="E445" s="36">
        <v>1739.3499999999997</v>
      </c>
      <c r="F445" s="36">
        <v>1724.1999999999998</v>
      </c>
      <c r="G445" s="36">
        <v>1710.3999999999996</v>
      </c>
      <c r="H445" s="36">
        <v>1768.2999999999997</v>
      </c>
      <c r="I445" s="36">
        <v>1782.1</v>
      </c>
      <c r="J445" s="36">
        <v>1797.2499999999998</v>
      </c>
      <c r="K445" s="31">
        <v>1766.95</v>
      </c>
      <c r="L445" s="31">
        <v>1738</v>
      </c>
      <c r="M445" s="31">
        <v>2.4315600000000002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4103.2</v>
      </c>
      <c r="D446" s="36">
        <v>4110.833333333333</v>
      </c>
      <c r="E446" s="36">
        <v>4075.3666666666659</v>
      </c>
      <c r="F446" s="36">
        <v>4047.5333333333328</v>
      </c>
      <c r="G446" s="36">
        <v>4012.0666666666657</v>
      </c>
      <c r="H446" s="36">
        <v>4138.6666666666661</v>
      </c>
      <c r="I446" s="36">
        <v>4174.1333333333332</v>
      </c>
      <c r="J446" s="36">
        <v>4201.9666666666662</v>
      </c>
      <c r="K446" s="31">
        <v>4146.3</v>
      </c>
      <c r="L446" s="31">
        <v>4083</v>
      </c>
      <c r="M446" s="31">
        <v>10.91582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1131.4000000000001</v>
      </c>
      <c r="D447" s="36">
        <v>1135.1333333333334</v>
      </c>
      <c r="E447" s="36">
        <v>1123.5166666666669</v>
      </c>
      <c r="F447" s="36">
        <v>1115.6333333333334</v>
      </c>
      <c r="G447" s="36">
        <v>1104.0166666666669</v>
      </c>
      <c r="H447" s="36">
        <v>1143.0166666666669</v>
      </c>
      <c r="I447" s="36">
        <v>1154.6333333333332</v>
      </c>
      <c r="J447" s="36">
        <v>1162.5166666666669</v>
      </c>
      <c r="K447" s="31">
        <v>1146.75</v>
      </c>
      <c r="L447" s="31">
        <v>1127.25</v>
      </c>
      <c r="M447" s="31">
        <v>12.783580000000001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7470.2</v>
      </c>
      <c r="D448" s="36">
        <v>7486.7333333333336</v>
      </c>
      <c r="E448" s="36">
        <v>7433.4666666666672</v>
      </c>
      <c r="F448" s="36">
        <v>7396.7333333333336</v>
      </c>
      <c r="G448" s="36">
        <v>7343.4666666666672</v>
      </c>
      <c r="H448" s="36">
        <v>7523.4666666666672</v>
      </c>
      <c r="I448" s="36">
        <v>7576.7333333333336</v>
      </c>
      <c r="J448" s="36">
        <v>7613.4666666666672</v>
      </c>
      <c r="K448" s="31">
        <v>7540</v>
      </c>
      <c r="L448" s="31">
        <v>7450</v>
      </c>
      <c r="M448" s="31">
        <v>0.61560000000000004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5534.9</v>
      </c>
      <c r="D449" s="36">
        <v>5522.6500000000005</v>
      </c>
      <c r="E449" s="36">
        <v>5436.3000000000011</v>
      </c>
      <c r="F449" s="36">
        <v>5337.7000000000007</v>
      </c>
      <c r="G449" s="36">
        <v>5251.3500000000013</v>
      </c>
      <c r="H449" s="36">
        <v>5621.2500000000009</v>
      </c>
      <c r="I449" s="36">
        <v>5707.6000000000013</v>
      </c>
      <c r="J449" s="36">
        <v>5806.2000000000007</v>
      </c>
      <c r="K449" s="31">
        <v>5609</v>
      </c>
      <c r="L449" s="31">
        <v>5424.05</v>
      </c>
      <c r="M449" s="31">
        <v>0.61197999999999997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610.25</v>
      </c>
      <c r="D450" s="36">
        <v>610.80000000000007</v>
      </c>
      <c r="E450" s="36">
        <v>606.65000000000009</v>
      </c>
      <c r="F450" s="36">
        <v>603.05000000000007</v>
      </c>
      <c r="G450" s="36">
        <v>598.90000000000009</v>
      </c>
      <c r="H450" s="36">
        <v>614.40000000000009</v>
      </c>
      <c r="I450" s="36">
        <v>618.54999999999995</v>
      </c>
      <c r="J450" s="36">
        <v>622.15000000000009</v>
      </c>
      <c r="K450" s="31">
        <v>614.95000000000005</v>
      </c>
      <c r="L450" s="31">
        <v>607.20000000000005</v>
      </c>
      <c r="M450" s="31">
        <v>5.9108099999999997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920.55</v>
      </c>
      <c r="D451" s="36">
        <v>921.30000000000007</v>
      </c>
      <c r="E451" s="36">
        <v>915.60000000000014</v>
      </c>
      <c r="F451" s="36">
        <v>910.65000000000009</v>
      </c>
      <c r="G451" s="36">
        <v>904.95000000000016</v>
      </c>
      <c r="H451" s="36">
        <v>926.25000000000011</v>
      </c>
      <c r="I451" s="36">
        <v>931.95000000000016</v>
      </c>
      <c r="J451" s="36">
        <v>936.90000000000009</v>
      </c>
      <c r="K451" s="31">
        <v>927</v>
      </c>
      <c r="L451" s="31">
        <v>916.35</v>
      </c>
      <c r="M451" s="31">
        <v>64.307990000000004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378.85</v>
      </c>
      <c r="D452" s="36">
        <v>378.65000000000003</v>
      </c>
      <c r="E452" s="36">
        <v>374.95000000000005</v>
      </c>
      <c r="F452" s="36">
        <v>371.05</v>
      </c>
      <c r="G452" s="36">
        <v>367.35</v>
      </c>
      <c r="H452" s="36">
        <v>382.55000000000007</v>
      </c>
      <c r="I452" s="36">
        <v>386.25</v>
      </c>
      <c r="J452" s="36">
        <v>390.15000000000009</v>
      </c>
      <c r="K452" s="31">
        <v>382.35</v>
      </c>
      <c r="L452" s="31">
        <v>374.75</v>
      </c>
      <c r="M452" s="31">
        <v>160.01298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141.19999999999999</v>
      </c>
      <c r="D453" s="36">
        <v>141.88333333333333</v>
      </c>
      <c r="E453" s="36">
        <v>140.31666666666666</v>
      </c>
      <c r="F453" s="36">
        <v>139.43333333333334</v>
      </c>
      <c r="G453" s="36">
        <v>137.86666666666667</v>
      </c>
      <c r="H453" s="36">
        <v>142.76666666666665</v>
      </c>
      <c r="I453" s="36">
        <v>144.33333333333331</v>
      </c>
      <c r="J453" s="36">
        <v>145.21666666666664</v>
      </c>
      <c r="K453" s="31">
        <v>143.44999999999999</v>
      </c>
      <c r="L453" s="31">
        <v>141</v>
      </c>
      <c r="M453" s="31">
        <v>315.87387000000001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92.5</v>
      </c>
      <c r="D454" s="36">
        <v>92.866666666666674</v>
      </c>
      <c r="E454" s="36">
        <v>91.333333333333343</v>
      </c>
      <c r="F454" s="36">
        <v>90.166666666666671</v>
      </c>
      <c r="G454" s="36">
        <v>88.63333333333334</v>
      </c>
      <c r="H454" s="36">
        <v>94.033333333333346</v>
      </c>
      <c r="I454" s="36">
        <v>95.566666666666677</v>
      </c>
      <c r="J454" s="36">
        <v>96.733333333333348</v>
      </c>
      <c r="K454" s="31">
        <v>94.4</v>
      </c>
      <c r="L454" s="31">
        <v>91.7</v>
      </c>
      <c r="M454" s="31">
        <v>48.570410000000003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1201.5999999999999</v>
      </c>
      <c r="D455" s="36">
        <v>1205.4333333333334</v>
      </c>
      <c r="E455" s="36">
        <v>1196.1666666666667</v>
      </c>
      <c r="F455" s="36">
        <v>1190.7333333333333</v>
      </c>
      <c r="G455" s="36">
        <v>1181.4666666666667</v>
      </c>
      <c r="H455" s="36">
        <v>1210.8666666666668</v>
      </c>
      <c r="I455" s="36">
        <v>1220.1333333333332</v>
      </c>
      <c r="J455" s="36">
        <v>1225.5666666666668</v>
      </c>
      <c r="K455" s="31">
        <v>1214.7</v>
      </c>
      <c r="L455" s="31">
        <v>1200</v>
      </c>
      <c r="M455" s="31">
        <v>0.30296000000000001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399.55</v>
      </c>
      <c r="D456" s="36">
        <v>401.2833333333333</v>
      </c>
      <c r="E456" s="36">
        <v>393.26666666666659</v>
      </c>
      <c r="F456" s="36">
        <v>386.98333333333329</v>
      </c>
      <c r="G456" s="36">
        <v>378.96666666666658</v>
      </c>
      <c r="H456" s="36">
        <v>407.56666666666661</v>
      </c>
      <c r="I456" s="36">
        <v>415.58333333333326</v>
      </c>
      <c r="J456" s="36">
        <v>421.86666666666662</v>
      </c>
      <c r="K456" s="31">
        <v>409.3</v>
      </c>
      <c r="L456" s="31">
        <v>395</v>
      </c>
      <c r="M456" s="31">
        <v>0.77027000000000001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3144.45</v>
      </c>
      <c r="D457" s="36">
        <v>3106.8166666666671</v>
      </c>
      <c r="E457" s="36">
        <v>3053.6333333333341</v>
      </c>
      <c r="F457" s="36">
        <v>2962.8166666666671</v>
      </c>
      <c r="G457" s="36">
        <v>2909.6333333333341</v>
      </c>
      <c r="H457" s="36">
        <v>3197.6333333333341</v>
      </c>
      <c r="I457" s="36">
        <v>3250.8166666666675</v>
      </c>
      <c r="J457" s="36">
        <v>3341.6333333333341</v>
      </c>
      <c r="K457" s="31">
        <v>3160</v>
      </c>
      <c r="L457" s="31">
        <v>3016</v>
      </c>
      <c r="M457" s="31">
        <v>0.10549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1300.3499999999999</v>
      </c>
      <c r="D458" s="36">
        <v>1299.9666666666665</v>
      </c>
      <c r="E458" s="36">
        <v>1291.9333333333329</v>
      </c>
      <c r="F458" s="36">
        <v>1283.5166666666664</v>
      </c>
      <c r="G458" s="36">
        <v>1275.4833333333329</v>
      </c>
      <c r="H458" s="36">
        <v>1308.383333333333</v>
      </c>
      <c r="I458" s="36">
        <v>1316.4166666666663</v>
      </c>
      <c r="J458" s="36">
        <v>1324.833333333333</v>
      </c>
      <c r="K458" s="31">
        <v>1308</v>
      </c>
      <c r="L458" s="31">
        <v>1291.55</v>
      </c>
      <c r="M458" s="31">
        <v>17.03763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738.5</v>
      </c>
      <c r="D459" s="36">
        <v>733.25</v>
      </c>
      <c r="E459" s="36">
        <v>710.5</v>
      </c>
      <c r="F459" s="36">
        <v>682.5</v>
      </c>
      <c r="G459" s="36">
        <v>659.75</v>
      </c>
      <c r="H459" s="36">
        <v>761.25</v>
      </c>
      <c r="I459" s="36">
        <v>784</v>
      </c>
      <c r="J459" s="36">
        <v>812</v>
      </c>
      <c r="K459" s="31">
        <v>756</v>
      </c>
      <c r="L459" s="31">
        <v>705.25</v>
      </c>
      <c r="M459" s="31">
        <v>12.13598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247.3</v>
      </c>
      <c r="D460" s="36">
        <v>249.23333333333335</v>
      </c>
      <c r="E460" s="36">
        <v>242.16666666666669</v>
      </c>
      <c r="F460" s="36">
        <v>237.03333333333333</v>
      </c>
      <c r="G460" s="36">
        <v>229.96666666666667</v>
      </c>
      <c r="H460" s="36">
        <v>254.3666666666667</v>
      </c>
      <c r="I460" s="36">
        <v>261.43333333333339</v>
      </c>
      <c r="J460" s="36">
        <v>266.56666666666672</v>
      </c>
      <c r="K460" s="31">
        <v>256.3</v>
      </c>
      <c r="L460" s="31">
        <v>244.1</v>
      </c>
      <c r="M460" s="31">
        <v>21.891829999999999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866</v>
      </c>
      <c r="D461" s="36">
        <v>864.48333333333323</v>
      </c>
      <c r="E461" s="36">
        <v>859.06666666666649</v>
      </c>
      <c r="F461" s="36">
        <v>852.13333333333321</v>
      </c>
      <c r="G461" s="36">
        <v>846.71666666666647</v>
      </c>
      <c r="H461" s="36">
        <v>871.41666666666652</v>
      </c>
      <c r="I461" s="36">
        <v>876.83333333333326</v>
      </c>
      <c r="J461" s="36">
        <v>883.76666666666654</v>
      </c>
      <c r="K461" s="31">
        <v>869.9</v>
      </c>
      <c r="L461" s="31">
        <v>857.55</v>
      </c>
      <c r="M461" s="31">
        <v>5.3582200000000002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3458.75</v>
      </c>
      <c r="D462" s="36">
        <v>3438.2333333333336</v>
      </c>
      <c r="E462" s="36">
        <v>3399.4666666666672</v>
      </c>
      <c r="F462" s="36">
        <v>3340.1833333333334</v>
      </c>
      <c r="G462" s="36">
        <v>3301.416666666667</v>
      </c>
      <c r="H462" s="36">
        <v>3497.5166666666673</v>
      </c>
      <c r="I462" s="36">
        <v>3536.2833333333338</v>
      </c>
      <c r="J462" s="36">
        <v>3595.5666666666675</v>
      </c>
      <c r="K462" s="31">
        <v>3477</v>
      </c>
      <c r="L462" s="31">
        <v>3378.95</v>
      </c>
      <c r="M462" s="31">
        <v>1.14825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2874.25</v>
      </c>
      <c r="D463" s="36">
        <v>2889.7333333333336</v>
      </c>
      <c r="E463" s="36">
        <v>2824.416666666667</v>
      </c>
      <c r="F463" s="36">
        <v>2774.5833333333335</v>
      </c>
      <c r="G463" s="36">
        <v>2709.2666666666669</v>
      </c>
      <c r="H463" s="36">
        <v>2939.5666666666671</v>
      </c>
      <c r="I463" s="36">
        <v>3004.8833333333337</v>
      </c>
      <c r="J463" s="36">
        <v>3054.7166666666672</v>
      </c>
      <c r="K463" s="31">
        <v>2955.05</v>
      </c>
      <c r="L463" s="31">
        <v>2839.9</v>
      </c>
      <c r="M463" s="31">
        <v>2.0466099999999998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3622.05</v>
      </c>
      <c r="D464" s="36">
        <v>3608.35</v>
      </c>
      <c r="E464" s="36">
        <v>3584.7</v>
      </c>
      <c r="F464" s="36">
        <v>3547.35</v>
      </c>
      <c r="G464" s="36">
        <v>3523.7</v>
      </c>
      <c r="H464" s="36">
        <v>3645.7</v>
      </c>
      <c r="I464" s="36">
        <v>3669.3500000000004</v>
      </c>
      <c r="J464" s="36">
        <v>3706.7</v>
      </c>
      <c r="K464" s="31">
        <v>3632</v>
      </c>
      <c r="L464" s="31">
        <v>3571</v>
      </c>
      <c r="M464" s="31">
        <v>7.59063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2577.85</v>
      </c>
      <c r="D465" s="36">
        <v>2587.3833333333332</v>
      </c>
      <c r="E465" s="36">
        <v>2556.9166666666665</v>
      </c>
      <c r="F465" s="36">
        <v>2535.9833333333331</v>
      </c>
      <c r="G465" s="36">
        <v>2505.5166666666664</v>
      </c>
      <c r="H465" s="36">
        <v>2608.3166666666666</v>
      </c>
      <c r="I465" s="36">
        <v>2638.7833333333338</v>
      </c>
      <c r="J465" s="36">
        <v>2659.7166666666667</v>
      </c>
      <c r="K465" s="31">
        <v>2617.85</v>
      </c>
      <c r="L465" s="31">
        <v>2566.4499999999998</v>
      </c>
      <c r="M465" s="31">
        <v>1.10816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1208.45</v>
      </c>
      <c r="D466" s="36">
        <v>1193.1333333333334</v>
      </c>
      <c r="E466" s="36">
        <v>1149.3166666666668</v>
      </c>
      <c r="F466" s="36">
        <v>1090.1833333333334</v>
      </c>
      <c r="G466" s="36">
        <v>1046.3666666666668</v>
      </c>
      <c r="H466" s="36">
        <v>1252.2666666666669</v>
      </c>
      <c r="I466" s="36">
        <v>1296.0833333333335</v>
      </c>
      <c r="J466" s="36">
        <v>1355.2166666666669</v>
      </c>
      <c r="K466" s="31">
        <v>1236.95</v>
      </c>
      <c r="L466" s="31">
        <v>1134</v>
      </c>
      <c r="M466" s="31">
        <v>23.997309999999999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862.55</v>
      </c>
      <c r="D467" s="36">
        <v>866.23333333333323</v>
      </c>
      <c r="E467" s="36">
        <v>849.31666666666649</v>
      </c>
      <c r="F467" s="36">
        <v>836.08333333333326</v>
      </c>
      <c r="G467" s="36">
        <v>819.16666666666652</v>
      </c>
      <c r="H467" s="36">
        <v>879.46666666666647</v>
      </c>
      <c r="I467" s="36">
        <v>896.38333333333321</v>
      </c>
      <c r="J467" s="36">
        <v>909.61666666666645</v>
      </c>
      <c r="K467" s="31">
        <v>883.15</v>
      </c>
      <c r="L467" s="31">
        <v>853</v>
      </c>
      <c r="M467" s="31">
        <v>0.31006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3952.65</v>
      </c>
      <c r="D468" s="36">
        <v>3945.0833333333335</v>
      </c>
      <c r="E468" s="36">
        <v>3883.3166666666671</v>
      </c>
      <c r="F468" s="36">
        <v>3813.9833333333336</v>
      </c>
      <c r="G468" s="36">
        <v>3752.2166666666672</v>
      </c>
      <c r="H468" s="36">
        <v>4014.416666666667</v>
      </c>
      <c r="I468" s="36">
        <v>4076.1833333333334</v>
      </c>
      <c r="J468" s="36">
        <v>4145.5166666666664</v>
      </c>
      <c r="K468" s="31">
        <v>4006.85</v>
      </c>
      <c r="L468" s="31">
        <v>3875.75</v>
      </c>
      <c r="M468" s="31">
        <v>9.6483699999999999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43.5</v>
      </c>
      <c r="D469" s="36">
        <v>43.65</v>
      </c>
      <c r="E469" s="36">
        <v>43.05</v>
      </c>
      <c r="F469" s="36">
        <v>42.6</v>
      </c>
      <c r="G469" s="36">
        <v>42</v>
      </c>
      <c r="H469" s="36">
        <v>44.099999999999994</v>
      </c>
      <c r="I469" s="36">
        <v>44.7</v>
      </c>
      <c r="J469" s="36">
        <v>45.149999999999991</v>
      </c>
      <c r="K469" s="31">
        <v>44.25</v>
      </c>
      <c r="L469" s="31">
        <v>43.2</v>
      </c>
      <c r="M469" s="31">
        <v>130.50524999999999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335.95</v>
      </c>
      <c r="D470" s="36">
        <v>336.06666666666666</v>
      </c>
      <c r="E470" s="36">
        <v>332.88333333333333</v>
      </c>
      <c r="F470" s="36">
        <v>329.81666666666666</v>
      </c>
      <c r="G470" s="36">
        <v>326.63333333333333</v>
      </c>
      <c r="H470" s="36">
        <v>339.13333333333333</v>
      </c>
      <c r="I470" s="36">
        <v>342.31666666666661</v>
      </c>
      <c r="J470" s="36">
        <v>345.38333333333333</v>
      </c>
      <c r="K470" s="31">
        <v>339.25</v>
      </c>
      <c r="L470" s="31">
        <v>333</v>
      </c>
      <c r="M470" s="31">
        <v>2.6464599999999998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459.1</v>
      </c>
      <c r="D471" s="36">
        <v>450.84999999999997</v>
      </c>
      <c r="E471" s="36">
        <v>438.24999999999994</v>
      </c>
      <c r="F471" s="36">
        <v>417.4</v>
      </c>
      <c r="G471" s="36">
        <v>404.79999999999995</v>
      </c>
      <c r="H471" s="36">
        <v>471.69999999999993</v>
      </c>
      <c r="I471" s="36">
        <v>484.29999999999995</v>
      </c>
      <c r="J471" s="36">
        <v>505.14999999999992</v>
      </c>
      <c r="K471" s="31">
        <v>463.45</v>
      </c>
      <c r="L471" s="31">
        <v>430</v>
      </c>
      <c r="M471" s="31">
        <v>8.8840299999999992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764.3</v>
      </c>
      <c r="D472" s="36">
        <v>765.6</v>
      </c>
      <c r="E472" s="36">
        <v>756.6</v>
      </c>
      <c r="F472" s="36">
        <v>748.9</v>
      </c>
      <c r="G472" s="36">
        <v>739.9</v>
      </c>
      <c r="H472" s="36">
        <v>773.30000000000007</v>
      </c>
      <c r="I472" s="36">
        <v>782.30000000000007</v>
      </c>
      <c r="J472" s="36">
        <v>790.00000000000011</v>
      </c>
      <c r="K472" s="31">
        <v>774.6</v>
      </c>
      <c r="L472" s="31">
        <v>757.9</v>
      </c>
      <c r="M472" s="31">
        <v>0.25278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3480.3</v>
      </c>
      <c r="D473" s="36">
        <v>3482.9333333333329</v>
      </c>
      <c r="E473" s="36">
        <v>3450.3666666666659</v>
      </c>
      <c r="F473" s="36">
        <v>3420.4333333333329</v>
      </c>
      <c r="G473" s="36">
        <v>3387.8666666666659</v>
      </c>
      <c r="H473" s="36">
        <v>3512.8666666666659</v>
      </c>
      <c r="I473" s="36">
        <v>3545.4333333333325</v>
      </c>
      <c r="J473" s="36">
        <v>3575.3666666666659</v>
      </c>
      <c r="K473" s="31">
        <v>3515.5</v>
      </c>
      <c r="L473" s="31">
        <v>3453</v>
      </c>
      <c r="M473" s="31">
        <v>1.0309600000000001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58.15</v>
      </c>
      <c r="D474" s="36">
        <v>58.65</v>
      </c>
      <c r="E474" s="36">
        <v>57.349999999999994</v>
      </c>
      <c r="F474" s="36">
        <v>56.55</v>
      </c>
      <c r="G474" s="36">
        <v>55.249999999999993</v>
      </c>
      <c r="H474" s="36">
        <v>59.449999999999996</v>
      </c>
      <c r="I474" s="36">
        <v>60.749999999999993</v>
      </c>
      <c r="J474" s="36">
        <v>61.55</v>
      </c>
      <c r="K474" s="31">
        <v>59.95</v>
      </c>
      <c r="L474" s="31">
        <v>57.85</v>
      </c>
      <c r="M474" s="31">
        <v>32.703420000000001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2093</v>
      </c>
      <c r="D475" s="36">
        <v>2087.5499999999997</v>
      </c>
      <c r="E475" s="36">
        <v>2056.8999999999996</v>
      </c>
      <c r="F475" s="36">
        <v>2020.7999999999997</v>
      </c>
      <c r="G475" s="36">
        <v>1990.1499999999996</v>
      </c>
      <c r="H475" s="36">
        <v>2123.6499999999996</v>
      </c>
      <c r="I475" s="36">
        <v>2154.3000000000002</v>
      </c>
      <c r="J475" s="36">
        <v>2190.3999999999996</v>
      </c>
      <c r="K475" s="31">
        <v>2118.1999999999998</v>
      </c>
      <c r="L475" s="31">
        <v>2051.4499999999998</v>
      </c>
      <c r="M475" s="31">
        <v>7.5481999999999996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61.6</v>
      </c>
      <c r="D476" s="36">
        <v>60.383333333333326</v>
      </c>
      <c r="E476" s="36">
        <v>58.766666666666652</v>
      </c>
      <c r="F476" s="36">
        <v>55.933333333333323</v>
      </c>
      <c r="G476" s="36">
        <v>54.316666666666649</v>
      </c>
      <c r="H476" s="36">
        <v>63.216666666666654</v>
      </c>
      <c r="I476" s="36">
        <v>64.833333333333329</v>
      </c>
      <c r="J476" s="36">
        <v>67.666666666666657</v>
      </c>
      <c r="K476" s="31">
        <v>62</v>
      </c>
      <c r="L476" s="31">
        <v>57.55</v>
      </c>
      <c r="M476" s="31">
        <v>623.32575999999995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428.3</v>
      </c>
      <c r="D477" s="36">
        <v>429.58333333333331</v>
      </c>
      <c r="E477" s="36">
        <v>425.01666666666665</v>
      </c>
      <c r="F477" s="36">
        <v>421.73333333333335</v>
      </c>
      <c r="G477" s="36">
        <v>417.16666666666669</v>
      </c>
      <c r="H477" s="36">
        <v>432.86666666666662</v>
      </c>
      <c r="I477" s="36">
        <v>437.43333333333334</v>
      </c>
      <c r="J477" s="36">
        <v>440.71666666666658</v>
      </c>
      <c r="K477" s="31">
        <v>434.15</v>
      </c>
      <c r="L477" s="31">
        <v>426.3</v>
      </c>
      <c r="M477" s="31">
        <v>0.69486000000000003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9814.2999999999993</v>
      </c>
      <c r="D478" s="36">
        <v>9786.4833333333318</v>
      </c>
      <c r="E478" s="36">
        <v>9733.8166666666639</v>
      </c>
      <c r="F478" s="36">
        <v>9653.3333333333321</v>
      </c>
      <c r="G478" s="36">
        <v>9600.6666666666642</v>
      </c>
      <c r="H478" s="36">
        <v>9866.9666666666635</v>
      </c>
      <c r="I478" s="36">
        <v>9919.6333333333314</v>
      </c>
      <c r="J478" s="36">
        <v>10000.116666666663</v>
      </c>
      <c r="K478" s="31">
        <v>9839.15</v>
      </c>
      <c r="L478" s="31">
        <v>9706</v>
      </c>
      <c r="M478" s="31">
        <v>4.1509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145.75</v>
      </c>
      <c r="D479" s="36">
        <v>144.13333333333333</v>
      </c>
      <c r="E479" s="36">
        <v>141.76666666666665</v>
      </c>
      <c r="F479" s="36">
        <v>137.78333333333333</v>
      </c>
      <c r="G479" s="36">
        <v>135.41666666666666</v>
      </c>
      <c r="H479" s="36">
        <v>148.11666666666665</v>
      </c>
      <c r="I479" s="36">
        <v>150.48333333333332</v>
      </c>
      <c r="J479" s="36">
        <v>154.46666666666664</v>
      </c>
      <c r="K479" s="31">
        <v>146.5</v>
      </c>
      <c r="L479" s="31">
        <v>140.15</v>
      </c>
      <c r="M479" s="31">
        <v>321.55272000000002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1763.95</v>
      </c>
      <c r="D480" s="36">
        <v>1754.5166666666667</v>
      </c>
      <c r="E480" s="36">
        <v>1737.5833333333333</v>
      </c>
      <c r="F480" s="36">
        <v>1711.2166666666667</v>
      </c>
      <c r="G480" s="36">
        <v>1694.2833333333333</v>
      </c>
      <c r="H480" s="36">
        <v>1780.8833333333332</v>
      </c>
      <c r="I480" s="36">
        <v>1797.8166666666666</v>
      </c>
      <c r="J480" s="36">
        <v>1824.1833333333332</v>
      </c>
      <c r="K480" s="31">
        <v>1771.45</v>
      </c>
      <c r="L480" s="31">
        <v>1728.15</v>
      </c>
      <c r="M480" s="31">
        <v>1.3456600000000001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1144.05</v>
      </c>
      <c r="D481" s="36">
        <v>1140.45</v>
      </c>
      <c r="E481" s="36">
        <v>1131.95</v>
      </c>
      <c r="F481" s="36">
        <v>1119.8499999999999</v>
      </c>
      <c r="G481" s="36">
        <v>1111.3499999999999</v>
      </c>
      <c r="H481" s="36">
        <v>1152.5500000000002</v>
      </c>
      <c r="I481" s="36">
        <v>1161.0500000000002</v>
      </c>
      <c r="J481" s="31">
        <v>1173.1500000000003</v>
      </c>
      <c r="K481" s="31">
        <v>1148.95</v>
      </c>
      <c r="L481" s="31">
        <v>1128.3499999999999</v>
      </c>
      <c r="M481" s="53">
        <v>11.05029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607.95000000000005</v>
      </c>
      <c r="D482" s="36">
        <v>614.25</v>
      </c>
      <c r="E482" s="36">
        <v>599.70000000000005</v>
      </c>
      <c r="F482" s="36">
        <v>591.45000000000005</v>
      </c>
      <c r="G482" s="36">
        <v>576.90000000000009</v>
      </c>
      <c r="H482" s="36">
        <v>622.5</v>
      </c>
      <c r="I482" s="36">
        <v>637.04999999999995</v>
      </c>
      <c r="J482" s="31">
        <v>645.29999999999995</v>
      </c>
      <c r="K482" s="31">
        <v>628.79999999999995</v>
      </c>
      <c r="L482" s="31">
        <v>606</v>
      </c>
      <c r="M482" s="53">
        <v>28.388670000000001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487.35</v>
      </c>
      <c r="D483" s="36">
        <v>487.5</v>
      </c>
      <c r="E483" s="36">
        <v>484.55</v>
      </c>
      <c r="F483" s="36">
        <v>481.75</v>
      </c>
      <c r="G483" s="36">
        <v>478.8</v>
      </c>
      <c r="H483" s="36">
        <v>490.3</v>
      </c>
      <c r="I483" s="36">
        <v>493.25000000000006</v>
      </c>
      <c r="J483" s="36">
        <v>496.05</v>
      </c>
      <c r="K483" s="31">
        <v>490.45</v>
      </c>
      <c r="L483" s="31">
        <v>484.7</v>
      </c>
      <c r="M483" s="31">
        <v>35.68439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914.55</v>
      </c>
      <c r="D484" s="36">
        <v>919.5333333333333</v>
      </c>
      <c r="E484" s="36">
        <v>903.01666666666665</v>
      </c>
      <c r="F484" s="36">
        <v>891.48333333333335</v>
      </c>
      <c r="G484" s="36">
        <v>874.9666666666667</v>
      </c>
      <c r="H484" s="36">
        <v>931.06666666666661</v>
      </c>
      <c r="I484" s="36">
        <v>947.58333333333326</v>
      </c>
      <c r="J484" s="31">
        <v>959.11666666666656</v>
      </c>
      <c r="K484" s="31">
        <v>936.05</v>
      </c>
      <c r="L484" s="31">
        <v>908</v>
      </c>
      <c r="M484" s="53">
        <v>0.9052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533.85</v>
      </c>
      <c r="D485" s="36">
        <v>537.76666666666677</v>
      </c>
      <c r="E485" s="36">
        <v>528.08333333333348</v>
      </c>
      <c r="F485" s="36">
        <v>522.31666666666672</v>
      </c>
      <c r="G485" s="36">
        <v>512.63333333333344</v>
      </c>
      <c r="H485" s="36">
        <v>543.53333333333353</v>
      </c>
      <c r="I485" s="36">
        <v>553.2166666666667</v>
      </c>
      <c r="J485" s="36">
        <v>558.98333333333358</v>
      </c>
      <c r="K485" s="31">
        <v>547.45000000000005</v>
      </c>
      <c r="L485" s="31">
        <v>532</v>
      </c>
      <c r="M485" s="31">
        <v>5.8020300000000002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473.15</v>
      </c>
      <c r="D486" s="36">
        <v>476.58333333333331</v>
      </c>
      <c r="E486" s="36">
        <v>465.56666666666661</v>
      </c>
      <c r="F486" s="36">
        <v>457.98333333333329</v>
      </c>
      <c r="G486" s="36">
        <v>446.96666666666658</v>
      </c>
      <c r="H486" s="36">
        <v>484.16666666666663</v>
      </c>
      <c r="I486" s="36">
        <v>495.18333333333339</v>
      </c>
      <c r="J486" s="36">
        <v>502.76666666666665</v>
      </c>
      <c r="K486" s="31">
        <v>487.6</v>
      </c>
      <c r="L486" s="31">
        <v>469</v>
      </c>
      <c r="M486" s="31">
        <v>5.2679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434</v>
      </c>
      <c r="D487" s="36">
        <v>436.61666666666662</v>
      </c>
      <c r="E487" s="36">
        <v>426.73333333333323</v>
      </c>
      <c r="F487" s="36">
        <v>419.46666666666664</v>
      </c>
      <c r="G487" s="36">
        <v>409.58333333333326</v>
      </c>
      <c r="H487" s="36">
        <v>443.88333333333321</v>
      </c>
      <c r="I487" s="36">
        <v>453.76666666666654</v>
      </c>
      <c r="J487" s="36">
        <v>461.03333333333319</v>
      </c>
      <c r="K487" s="31">
        <v>446.5</v>
      </c>
      <c r="L487" s="31">
        <v>429.35</v>
      </c>
      <c r="M487" s="31">
        <v>2.9087399999999999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499.8</v>
      </c>
      <c r="D488" s="36">
        <v>502.33333333333331</v>
      </c>
      <c r="E488" s="36">
        <v>493.01666666666665</v>
      </c>
      <c r="F488" s="36">
        <v>486.23333333333335</v>
      </c>
      <c r="G488" s="36">
        <v>476.91666666666669</v>
      </c>
      <c r="H488" s="36">
        <v>509.11666666666662</v>
      </c>
      <c r="I488" s="36">
        <v>518.43333333333339</v>
      </c>
      <c r="J488" s="36">
        <v>525.21666666666658</v>
      </c>
      <c r="K488" s="31">
        <v>511.65</v>
      </c>
      <c r="L488" s="31">
        <v>495.55</v>
      </c>
      <c r="M488" s="31">
        <v>2.7584300000000002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1425.3</v>
      </c>
      <c r="D489" s="36">
        <v>1433.7833333333335</v>
      </c>
      <c r="E489" s="36">
        <v>1411.5666666666671</v>
      </c>
      <c r="F489" s="36">
        <v>1397.8333333333335</v>
      </c>
      <c r="G489" s="36">
        <v>1375.616666666667</v>
      </c>
      <c r="H489" s="36">
        <v>1447.5166666666671</v>
      </c>
      <c r="I489" s="36">
        <v>1469.7333333333338</v>
      </c>
      <c r="J489" s="36">
        <v>1483.4666666666672</v>
      </c>
      <c r="K489" s="31">
        <v>1456</v>
      </c>
      <c r="L489" s="31">
        <v>1420.05</v>
      </c>
      <c r="M489" s="31">
        <v>19.570920000000001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961.55</v>
      </c>
      <c r="D490" s="36">
        <v>968.9666666666667</v>
      </c>
      <c r="E490" s="36">
        <v>943.73333333333335</v>
      </c>
      <c r="F490" s="36">
        <v>925.91666666666663</v>
      </c>
      <c r="G490" s="36">
        <v>900.68333333333328</v>
      </c>
      <c r="H490" s="36">
        <v>986.78333333333342</v>
      </c>
      <c r="I490" s="36">
        <v>1012.0166666666668</v>
      </c>
      <c r="J490" s="36">
        <v>1029.8333333333335</v>
      </c>
      <c r="K490" s="31">
        <v>994.2</v>
      </c>
      <c r="L490" s="31">
        <v>951.15</v>
      </c>
      <c r="M490" s="31">
        <v>2.56047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267.95</v>
      </c>
      <c r="D491" s="36">
        <v>272.98333333333335</v>
      </c>
      <c r="E491" s="36">
        <v>261.9666666666667</v>
      </c>
      <c r="F491" s="36">
        <v>255.98333333333335</v>
      </c>
      <c r="G491" s="36">
        <v>244.9666666666667</v>
      </c>
      <c r="H491" s="36">
        <v>278.9666666666667</v>
      </c>
      <c r="I491" s="36">
        <v>289.98333333333335</v>
      </c>
      <c r="J491" s="36">
        <v>295.9666666666667</v>
      </c>
      <c r="K491" s="31">
        <v>284</v>
      </c>
      <c r="L491" s="31">
        <v>267</v>
      </c>
      <c r="M491" s="31">
        <v>1081.03036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316.3</v>
      </c>
      <c r="D492" s="36">
        <v>315.75</v>
      </c>
      <c r="E492" s="36">
        <v>309.60000000000002</v>
      </c>
      <c r="F492" s="36">
        <v>302.90000000000003</v>
      </c>
      <c r="G492" s="36">
        <v>296.75000000000006</v>
      </c>
      <c r="H492" s="36">
        <v>322.45</v>
      </c>
      <c r="I492" s="36">
        <v>328.59999999999997</v>
      </c>
      <c r="J492" s="36">
        <v>335.29999999999995</v>
      </c>
      <c r="K492" s="31">
        <v>321.89999999999998</v>
      </c>
      <c r="L492" s="31">
        <v>309.05</v>
      </c>
      <c r="M492" s="31">
        <v>13.317740000000001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627.15</v>
      </c>
      <c r="D493" s="36">
        <v>632.30000000000007</v>
      </c>
      <c r="E493" s="36">
        <v>620.00000000000011</v>
      </c>
      <c r="F493" s="36">
        <v>612.85</v>
      </c>
      <c r="G493" s="36">
        <v>600.55000000000007</v>
      </c>
      <c r="H493" s="36">
        <v>639.45000000000016</v>
      </c>
      <c r="I493" s="36">
        <v>651.75000000000011</v>
      </c>
      <c r="J493" s="36">
        <v>658.9000000000002</v>
      </c>
      <c r="K493" s="31">
        <v>644.6</v>
      </c>
      <c r="L493" s="31">
        <v>625.15</v>
      </c>
      <c r="M493" s="31">
        <v>0.67554000000000003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1669.15</v>
      </c>
      <c r="D494" s="36">
        <v>1667.6000000000001</v>
      </c>
      <c r="E494" s="36">
        <v>1651.5000000000002</v>
      </c>
      <c r="F494" s="36">
        <v>1633.8500000000001</v>
      </c>
      <c r="G494" s="36">
        <v>1617.7500000000002</v>
      </c>
      <c r="H494" s="36">
        <v>1685.2500000000002</v>
      </c>
      <c r="I494" s="36">
        <v>1701.3500000000001</v>
      </c>
      <c r="J494" s="36">
        <v>1719.0000000000002</v>
      </c>
      <c r="K494" s="31">
        <v>1683.7</v>
      </c>
      <c r="L494" s="31">
        <v>1649.95</v>
      </c>
      <c r="M494" s="31">
        <v>0.25391999999999998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1978.3</v>
      </c>
      <c r="D495" s="36">
        <v>2001.4166666666667</v>
      </c>
      <c r="E495" s="36">
        <v>1932.9833333333336</v>
      </c>
      <c r="F495" s="36">
        <v>1887.6666666666667</v>
      </c>
      <c r="G495" s="36">
        <v>1819.2333333333336</v>
      </c>
      <c r="H495" s="36">
        <v>2046.7333333333336</v>
      </c>
      <c r="I495" s="36">
        <v>2115.1666666666665</v>
      </c>
      <c r="J495" s="36">
        <v>2160.4833333333336</v>
      </c>
      <c r="K495" s="31">
        <v>2069.85</v>
      </c>
      <c r="L495" s="31">
        <v>1956.1</v>
      </c>
      <c r="M495" s="31">
        <v>0.39066000000000001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15.95</v>
      </c>
      <c r="D496" s="36">
        <v>15.933333333333332</v>
      </c>
      <c r="E496" s="36">
        <v>15.566666666666663</v>
      </c>
      <c r="F496" s="36">
        <v>15.183333333333332</v>
      </c>
      <c r="G496" s="36">
        <v>14.816666666666663</v>
      </c>
      <c r="H496" s="36">
        <v>16.316666666666663</v>
      </c>
      <c r="I496" s="36">
        <v>16.683333333333334</v>
      </c>
      <c r="J496" s="36">
        <v>17.066666666666663</v>
      </c>
      <c r="K496" s="31">
        <v>16.3</v>
      </c>
      <c r="L496" s="31">
        <v>15.55</v>
      </c>
      <c r="M496" s="31">
        <v>3929.0113999999999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1086.8499999999999</v>
      </c>
      <c r="D497" s="36">
        <v>1084.1333333333332</v>
      </c>
      <c r="E497" s="36">
        <v>1073.4666666666665</v>
      </c>
      <c r="F497" s="36">
        <v>1060.0833333333333</v>
      </c>
      <c r="G497" s="36">
        <v>1049.4166666666665</v>
      </c>
      <c r="H497" s="36">
        <v>1097.5166666666664</v>
      </c>
      <c r="I497" s="36">
        <v>1108.1833333333334</v>
      </c>
      <c r="J497" s="36">
        <v>1121.5666666666664</v>
      </c>
      <c r="K497" s="31">
        <v>1094.8</v>
      </c>
      <c r="L497" s="31">
        <v>1070.75</v>
      </c>
      <c r="M497" s="31">
        <v>9.6258999999999997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563.85</v>
      </c>
      <c r="D498" s="36">
        <v>566.98333333333335</v>
      </c>
      <c r="E498" s="36">
        <v>559.06666666666672</v>
      </c>
      <c r="F498" s="36">
        <v>554.28333333333342</v>
      </c>
      <c r="G498" s="36">
        <v>546.36666666666679</v>
      </c>
      <c r="H498" s="36">
        <v>571.76666666666665</v>
      </c>
      <c r="I498" s="36">
        <v>579.68333333333317</v>
      </c>
      <c r="J498" s="36">
        <v>584.46666666666658</v>
      </c>
      <c r="K498" s="31">
        <v>574.9</v>
      </c>
      <c r="L498" s="31">
        <v>562.20000000000005</v>
      </c>
      <c r="M498" s="31">
        <v>2.9860699999999998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816.2</v>
      </c>
      <c r="D499" s="36">
        <v>817.33333333333337</v>
      </c>
      <c r="E499" s="36">
        <v>809.06666666666672</v>
      </c>
      <c r="F499" s="36">
        <v>801.93333333333339</v>
      </c>
      <c r="G499" s="36">
        <v>793.66666666666674</v>
      </c>
      <c r="H499" s="36">
        <v>824.4666666666667</v>
      </c>
      <c r="I499" s="36">
        <v>832.73333333333335</v>
      </c>
      <c r="J499" s="36">
        <v>839.86666666666667</v>
      </c>
      <c r="K499" s="31">
        <v>825.6</v>
      </c>
      <c r="L499" s="31">
        <v>810.2</v>
      </c>
      <c r="M499" s="31">
        <v>0.30391000000000001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1333.15</v>
      </c>
      <c r="D500" s="36">
        <v>1335.8833333333332</v>
      </c>
      <c r="E500" s="36">
        <v>1322.4666666666665</v>
      </c>
      <c r="F500" s="36">
        <v>1311.7833333333333</v>
      </c>
      <c r="G500" s="36">
        <v>1298.3666666666666</v>
      </c>
      <c r="H500" s="36">
        <v>1346.5666666666664</v>
      </c>
      <c r="I500" s="36">
        <v>1359.9833333333333</v>
      </c>
      <c r="J500" s="36">
        <v>1370.6666666666663</v>
      </c>
      <c r="K500" s="31">
        <v>1349.3</v>
      </c>
      <c r="L500" s="31">
        <v>1325.2</v>
      </c>
      <c r="M500" s="31">
        <v>0.26499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518.5</v>
      </c>
      <c r="D501" s="36">
        <v>518.13333333333333</v>
      </c>
      <c r="E501" s="36">
        <v>513.41666666666663</v>
      </c>
      <c r="F501" s="36">
        <v>508.33333333333326</v>
      </c>
      <c r="G501" s="36">
        <v>503.61666666666656</v>
      </c>
      <c r="H501" s="36">
        <v>523.2166666666667</v>
      </c>
      <c r="I501" s="36">
        <v>527.93333333333339</v>
      </c>
      <c r="J501" s="36">
        <v>533.01666666666677</v>
      </c>
      <c r="K501" s="31">
        <v>522.85</v>
      </c>
      <c r="L501" s="31">
        <v>513.04999999999995</v>
      </c>
      <c r="M501" s="31">
        <v>72.853880000000004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29</v>
      </c>
      <c r="D502" s="36">
        <v>29.166666666666668</v>
      </c>
      <c r="E502" s="36">
        <v>28.533333333333335</v>
      </c>
      <c r="F502" s="36">
        <v>28.066666666666666</v>
      </c>
      <c r="G502" s="36">
        <v>27.433333333333334</v>
      </c>
      <c r="H502" s="36">
        <v>29.633333333333336</v>
      </c>
      <c r="I502" s="36">
        <v>30.266666666666669</v>
      </c>
      <c r="J502" s="36">
        <v>30.733333333333338</v>
      </c>
      <c r="K502" s="31">
        <v>29.8</v>
      </c>
      <c r="L502" s="31">
        <v>28.7</v>
      </c>
      <c r="M502" s="31">
        <v>2484.6403500000001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187.9</v>
      </c>
      <c r="D503" s="36">
        <v>192.58333333333334</v>
      </c>
      <c r="E503" s="36">
        <v>181.76666666666668</v>
      </c>
      <c r="F503" s="36">
        <v>175.63333333333333</v>
      </c>
      <c r="G503" s="36">
        <v>164.81666666666666</v>
      </c>
      <c r="H503" s="36">
        <v>198.7166666666667</v>
      </c>
      <c r="I503" s="36">
        <v>209.53333333333336</v>
      </c>
      <c r="J503" s="31">
        <v>215.66666666666671</v>
      </c>
      <c r="K503" s="31">
        <v>203.4</v>
      </c>
      <c r="L503" s="31">
        <v>186.45</v>
      </c>
      <c r="M503" s="53">
        <v>225.13855000000001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532</v>
      </c>
      <c r="D504" s="36">
        <v>532.7833333333333</v>
      </c>
      <c r="E504" s="36">
        <v>524.26666666666665</v>
      </c>
      <c r="F504" s="36">
        <v>516.5333333333333</v>
      </c>
      <c r="G504" s="36">
        <v>508.01666666666665</v>
      </c>
      <c r="H504" s="36">
        <v>540.51666666666665</v>
      </c>
      <c r="I504" s="36">
        <v>549.0333333333333</v>
      </c>
      <c r="J504" s="31">
        <v>556.76666666666665</v>
      </c>
      <c r="K504" s="31">
        <v>541.29999999999995</v>
      </c>
      <c r="L504" s="31">
        <v>525.04999999999995</v>
      </c>
      <c r="M504" s="53">
        <v>6.0313999999999997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15064.45</v>
      </c>
      <c r="D505" s="36">
        <v>15021.550000000001</v>
      </c>
      <c r="E505" s="36">
        <v>14917.900000000001</v>
      </c>
      <c r="F505" s="36">
        <v>14771.35</v>
      </c>
      <c r="G505" s="36">
        <v>14667.7</v>
      </c>
      <c r="H505" s="36">
        <v>15168.100000000002</v>
      </c>
      <c r="I505" s="36">
        <v>15271.75</v>
      </c>
      <c r="J505" s="36">
        <v>15418.300000000003</v>
      </c>
      <c r="K505" s="31">
        <v>15125.2</v>
      </c>
      <c r="L505" s="31">
        <v>14875</v>
      </c>
      <c r="M505" s="31">
        <v>1.6709999999999999E-2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154.85</v>
      </c>
      <c r="D506" s="36">
        <v>156.01666666666665</v>
      </c>
      <c r="E506" s="36">
        <v>152.83333333333331</v>
      </c>
      <c r="F506" s="36">
        <v>150.81666666666666</v>
      </c>
      <c r="G506" s="36">
        <v>147.63333333333333</v>
      </c>
      <c r="H506" s="36">
        <v>158.0333333333333</v>
      </c>
      <c r="I506" s="36">
        <v>161.21666666666664</v>
      </c>
      <c r="J506" s="36">
        <v>163.23333333333329</v>
      </c>
      <c r="K506" s="31">
        <v>159.19999999999999</v>
      </c>
      <c r="L506" s="31">
        <v>154</v>
      </c>
      <c r="M506" s="31">
        <v>773.67584999999997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878.95</v>
      </c>
      <c r="D507" s="36">
        <v>875.80000000000007</v>
      </c>
      <c r="E507" s="36">
        <v>866.60000000000014</v>
      </c>
      <c r="F507" s="36">
        <v>854.25000000000011</v>
      </c>
      <c r="G507" s="36">
        <v>845.05000000000018</v>
      </c>
      <c r="H507" s="36">
        <v>888.15000000000009</v>
      </c>
      <c r="I507" s="36">
        <v>897.35000000000014</v>
      </c>
      <c r="J507" s="31">
        <v>909.7</v>
      </c>
      <c r="K507" s="31">
        <v>885</v>
      </c>
      <c r="L507" s="31">
        <v>863.45</v>
      </c>
      <c r="M507" s="53">
        <v>6.2290299999999998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1577.8</v>
      </c>
      <c r="D508" s="36">
        <v>1584.2833333333335</v>
      </c>
      <c r="E508" s="36">
        <v>1566.5166666666671</v>
      </c>
      <c r="F508" s="36">
        <v>1555.2333333333336</v>
      </c>
      <c r="G508" s="36">
        <v>1537.4666666666672</v>
      </c>
      <c r="H508" s="36">
        <v>1595.5666666666671</v>
      </c>
      <c r="I508" s="36">
        <v>1613.3333333333335</v>
      </c>
      <c r="J508" s="36">
        <v>1624.616666666667</v>
      </c>
      <c r="K508" s="31">
        <v>1602.05</v>
      </c>
      <c r="L508" s="31">
        <v>1573</v>
      </c>
      <c r="M508" s="31">
        <v>0.20716999999999999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1"/>
      <c r="B5" s="342"/>
      <c r="C5" s="341"/>
      <c r="D5" s="34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43" t="s">
        <v>564</v>
      </c>
      <c r="C7" s="343"/>
      <c r="D7" s="7">
        <f>Main!B10</f>
        <v>45338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45337</v>
      </c>
      <c r="B10" s="32">
        <v>539662</v>
      </c>
      <c r="C10" s="31" t="s">
        <v>1051</v>
      </c>
      <c r="D10" s="31" t="s">
        <v>1052</v>
      </c>
      <c r="E10" s="31" t="s">
        <v>574</v>
      </c>
      <c r="F10" s="86">
        <v>78166</v>
      </c>
      <c r="G10" s="32">
        <v>20.67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45337</v>
      </c>
      <c r="B11" s="32">
        <v>504340</v>
      </c>
      <c r="C11" s="31" t="s">
        <v>1053</v>
      </c>
      <c r="D11" s="31" t="s">
        <v>1054</v>
      </c>
      <c r="E11" s="31" t="s">
        <v>574</v>
      </c>
      <c r="F11" s="86">
        <v>80000</v>
      </c>
      <c r="G11" s="32">
        <v>8.8800000000000008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45337</v>
      </c>
      <c r="B12" s="32">
        <v>512379</v>
      </c>
      <c r="C12" s="31" t="s">
        <v>1028</v>
      </c>
      <c r="D12" s="31" t="s">
        <v>1029</v>
      </c>
      <c r="E12" s="31" t="s">
        <v>573</v>
      </c>
      <c r="F12" s="86">
        <v>2748997</v>
      </c>
      <c r="G12" s="32">
        <v>23.91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45337</v>
      </c>
      <c r="B13" s="32">
        <v>512379</v>
      </c>
      <c r="C13" s="31" t="s">
        <v>1028</v>
      </c>
      <c r="D13" s="31" t="s">
        <v>1029</v>
      </c>
      <c r="E13" s="31" t="s">
        <v>574</v>
      </c>
      <c r="F13" s="86">
        <v>2646598</v>
      </c>
      <c r="G13" s="32">
        <v>23.87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45337</v>
      </c>
      <c r="B14" s="32">
        <v>543594</v>
      </c>
      <c r="C14" s="31" t="s">
        <v>1055</v>
      </c>
      <c r="D14" s="31" t="s">
        <v>1056</v>
      </c>
      <c r="E14" s="31" t="s">
        <v>574</v>
      </c>
      <c r="F14" s="86">
        <v>62500</v>
      </c>
      <c r="G14" s="32">
        <v>12.2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45337</v>
      </c>
      <c r="B15" s="32">
        <v>544094</v>
      </c>
      <c r="C15" s="31" t="s">
        <v>1012</v>
      </c>
      <c r="D15" s="31" t="s">
        <v>1013</v>
      </c>
      <c r="E15" s="31" t="s">
        <v>574</v>
      </c>
      <c r="F15" s="86">
        <v>27600</v>
      </c>
      <c r="G15" s="32">
        <v>77.53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45337</v>
      </c>
      <c r="B16" s="32">
        <v>539041</v>
      </c>
      <c r="C16" s="31" t="s">
        <v>1057</v>
      </c>
      <c r="D16" s="31" t="s">
        <v>1058</v>
      </c>
      <c r="E16" s="31" t="s">
        <v>573</v>
      </c>
      <c r="F16" s="86">
        <v>60000</v>
      </c>
      <c r="G16" s="32">
        <v>83.05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45337</v>
      </c>
      <c r="B17" s="32">
        <v>539041</v>
      </c>
      <c r="C17" s="31" t="s">
        <v>1057</v>
      </c>
      <c r="D17" s="31" t="s">
        <v>1058</v>
      </c>
      <c r="E17" s="31" t="s">
        <v>574</v>
      </c>
      <c r="F17" s="86">
        <v>60000</v>
      </c>
      <c r="G17" s="32">
        <v>83.65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45337</v>
      </c>
      <c r="B18" s="32">
        <v>540614</v>
      </c>
      <c r="C18" s="31" t="s">
        <v>1059</v>
      </c>
      <c r="D18" s="31" t="s">
        <v>875</v>
      </c>
      <c r="E18" s="31" t="s">
        <v>573</v>
      </c>
      <c r="F18" s="86">
        <v>5000000</v>
      </c>
      <c r="G18" s="32">
        <v>2.5099999999999998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45337</v>
      </c>
      <c r="B19" s="32">
        <v>531737</v>
      </c>
      <c r="C19" s="31" t="s">
        <v>1060</v>
      </c>
      <c r="D19" s="31" t="s">
        <v>1061</v>
      </c>
      <c r="E19" s="31" t="s">
        <v>574</v>
      </c>
      <c r="F19" s="86">
        <v>2840490</v>
      </c>
      <c r="G19" s="32">
        <v>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45337</v>
      </c>
      <c r="B20" s="32">
        <v>539222</v>
      </c>
      <c r="C20" s="31" t="s">
        <v>1062</v>
      </c>
      <c r="D20" s="31" t="s">
        <v>1063</v>
      </c>
      <c r="E20" s="31" t="s">
        <v>573</v>
      </c>
      <c r="F20" s="86">
        <v>1001000</v>
      </c>
      <c r="G20" s="32">
        <v>14.92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45337</v>
      </c>
      <c r="B21" s="32">
        <v>524400</v>
      </c>
      <c r="C21" s="31" t="s">
        <v>1064</v>
      </c>
      <c r="D21" s="31" t="s">
        <v>1065</v>
      </c>
      <c r="E21" s="31" t="s">
        <v>574</v>
      </c>
      <c r="F21" s="86">
        <v>15692</v>
      </c>
      <c r="G21" s="32">
        <v>78.34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45337</v>
      </c>
      <c r="B22" s="32">
        <v>524400</v>
      </c>
      <c r="C22" s="31" t="s">
        <v>1064</v>
      </c>
      <c r="D22" s="31" t="s">
        <v>1066</v>
      </c>
      <c r="E22" s="31" t="s">
        <v>574</v>
      </c>
      <c r="F22" s="86">
        <v>15959</v>
      </c>
      <c r="G22" s="32">
        <v>82.22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45337</v>
      </c>
      <c r="B23" s="32">
        <v>524400</v>
      </c>
      <c r="C23" s="31" t="s">
        <v>1064</v>
      </c>
      <c r="D23" s="31" t="s">
        <v>1066</v>
      </c>
      <c r="E23" s="31" t="s">
        <v>573</v>
      </c>
      <c r="F23" s="86">
        <v>15959</v>
      </c>
      <c r="G23" s="32">
        <v>79.11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45337</v>
      </c>
      <c r="B24" s="32">
        <v>542924</v>
      </c>
      <c r="C24" s="31" t="s">
        <v>1067</v>
      </c>
      <c r="D24" s="31" t="s">
        <v>1068</v>
      </c>
      <c r="E24" s="31" t="s">
        <v>574</v>
      </c>
      <c r="F24" s="86">
        <v>73500</v>
      </c>
      <c r="G24" s="32">
        <v>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45337</v>
      </c>
      <c r="B25" s="32">
        <v>506184</v>
      </c>
      <c r="C25" s="31" t="s">
        <v>1069</v>
      </c>
      <c r="D25" s="31" t="s">
        <v>875</v>
      </c>
      <c r="E25" s="31" t="s">
        <v>573</v>
      </c>
      <c r="F25" s="86">
        <v>1426246</v>
      </c>
      <c r="G25" s="32">
        <v>5.47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45337</v>
      </c>
      <c r="B26" s="32">
        <v>531784</v>
      </c>
      <c r="C26" s="31" t="s">
        <v>911</v>
      </c>
      <c r="D26" s="31" t="s">
        <v>1030</v>
      </c>
      <c r="E26" s="31" t="s">
        <v>574</v>
      </c>
      <c r="F26" s="86">
        <v>1925000</v>
      </c>
      <c r="G26" s="32">
        <v>1.82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45337</v>
      </c>
      <c r="B27" s="32">
        <v>531784</v>
      </c>
      <c r="C27" s="31" t="s">
        <v>911</v>
      </c>
      <c r="D27" s="31" t="s">
        <v>1070</v>
      </c>
      <c r="E27" s="31" t="s">
        <v>574</v>
      </c>
      <c r="F27" s="86">
        <v>1155216</v>
      </c>
      <c r="G27" s="32">
        <v>1.82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45337</v>
      </c>
      <c r="B28" s="32">
        <v>531784</v>
      </c>
      <c r="C28" s="31" t="s">
        <v>911</v>
      </c>
      <c r="D28" s="31" t="s">
        <v>1070</v>
      </c>
      <c r="E28" s="31" t="s">
        <v>573</v>
      </c>
      <c r="F28" s="86">
        <v>1155216</v>
      </c>
      <c r="G28" s="32">
        <v>1.82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45337</v>
      </c>
      <c r="B29" s="32">
        <v>531784</v>
      </c>
      <c r="C29" s="31" t="s">
        <v>911</v>
      </c>
      <c r="D29" s="31" t="s">
        <v>1071</v>
      </c>
      <c r="E29" s="31" t="s">
        <v>574</v>
      </c>
      <c r="F29" s="86">
        <v>2424395</v>
      </c>
      <c r="G29" s="32">
        <v>1.82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45337</v>
      </c>
      <c r="B30" s="32">
        <v>531784</v>
      </c>
      <c r="C30" s="31" t="s">
        <v>911</v>
      </c>
      <c r="D30" s="31" t="s">
        <v>1071</v>
      </c>
      <c r="E30" s="31" t="s">
        <v>573</v>
      </c>
      <c r="F30" s="86">
        <v>455000</v>
      </c>
      <c r="G30" s="32">
        <v>1.82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45337</v>
      </c>
      <c r="B31" s="32">
        <v>540360</v>
      </c>
      <c r="C31" s="31" t="s">
        <v>1072</v>
      </c>
      <c r="D31" s="31" t="s">
        <v>1073</v>
      </c>
      <c r="E31" s="31" t="s">
        <v>574</v>
      </c>
      <c r="F31" s="86">
        <v>690000</v>
      </c>
      <c r="G31" s="32">
        <v>2.16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45337</v>
      </c>
      <c r="B32" s="32">
        <v>540360</v>
      </c>
      <c r="C32" s="31" t="s">
        <v>1072</v>
      </c>
      <c r="D32" s="31" t="s">
        <v>1074</v>
      </c>
      <c r="E32" s="31" t="s">
        <v>574</v>
      </c>
      <c r="F32" s="86">
        <v>650407</v>
      </c>
      <c r="G32" s="32">
        <v>2.2000000000000002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45337</v>
      </c>
      <c r="B33" s="32">
        <v>511000</v>
      </c>
      <c r="C33" s="31" t="s">
        <v>1075</v>
      </c>
      <c r="D33" s="31" t="s">
        <v>1076</v>
      </c>
      <c r="E33" s="31" t="s">
        <v>573</v>
      </c>
      <c r="F33" s="86">
        <v>46000</v>
      </c>
      <c r="G33" s="32">
        <v>28.05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45337</v>
      </c>
      <c r="B34" s="32">
        <v>539767</v>
      </c>
      <c r="C34" s="31" t="s">
        <v>1031</v>
      </c>
      <c r="D34" s="31" t="s">
        <v>1077</v>
      </c>
      <c r="E34" s="31" t="s">
        <v>573</v>
      </c>
      <c r="F34" s="86">
        <v>18096</v>
      </c>
      <c r="G34" s="32">
        <v>17.190000000000001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45337</v>
      </c>
      <c r="B35" s="32">
        <v>504273</v>
      </c>
      <c r="C35" s="31" t="s">
        <v>1078</v>
      </c>
      <c r="D35" s="31" t="s">
        <v>1079</v>
      </c>
      <c r="E35" s="31" t="s">
        <v>574</v>
      </c>
      <c r="F35" s="86">
        <v>567551</v>
      </c>
      <c r="G35" s="32">
        <v>13.88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45337</v>
      </c>
      <c r="B36" s="32">
        <v>543207</v>
      </c>
      <c r="C36" s="31" t="s">
        <v>1080</v>
      </c>
      <c r="D36" s="31" t="s">
        <v>1081</v>
      </c>
      <c r="E36" s="31" t="s">
        <v>574</v>
      </c>
      <c r="F36" s="86">
        <v>120</v>
      </c>
      <c r="G36" s="32">
        <v>12.13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45337</v>
      </c>
      <c r="B37" s="32">
        <v>543207</v>
      </c>
      <c r="C37" s="31" t="s">
        <v>1080</v>
      </c>
      <c r="D37" s="31" t="s">
        <v>1081</v>
      </c>
      <c r="E37" s="31" t="s">
        <v>573</v>
      </c>
      <c r="F37" s="86">
        <v>71484</v>
      </c>
      <c r="G37" s="32">
        <v>11.65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45337</v>
      </c>
      <c r="B38" s="32">
        <v>543207</v>
      </c>
      <c r="C38" s="31" t="s">
        <v>1080</v>
      </c>
      <c r="D38" s="31" t="s">
        <v>1082</v>
      </c>
      <c r="E38" s="31" t="s">
        <v>574</v>
      </c>
      <c r="F38" s="86">
        <v>62900</v>
      </c>
      <c r="G38" s="32">
        <v>11.47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45337</v>
      </c>
      <c r="B39" s="32">
        <v>543579</v>
      </c>
      <c r="C39" s="31" t="s">
        <v>1083</v>
      </c>
      <c r="D39" s="31" t="s">
        <v>1084</v>
      </c>
      <c r="E39" s="31" t="s">
        <v>574</v>
      </c>
      <c r="F39" s="86">
        <v>96000</v>
      </c>
      <c r="G39" s="32">
        <v>12.15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45337</v>
      </c>
      <c r="B40" s="32">
        <v>507690</v>
      </c>
      <c r="C40" s="31" t="s">
        <v>1032</v>
      </c>
      <c r="D40" s="31" t="s">
        <v>1085</v>
      </c>
      <c r="E40" s="31" t="s">
        <v>573</v>
      </c>
      <c r="F40" s="86">
        <v>13131</v>
      </c>
      <c r="G40" s="32">
        <v>272.10000000000002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45337</v>
      </c>
      <c r="B41" s="32">
        <v>538742</v>
      </c>
      <c r="C41" s="31" t="s">
        <v>1086</v>
      </c>
      <c r="D41" s="31" t="s">
        <v>1087</v>
      </c>
      <c r="E41" s="31" t="s">
        <v>574</v>
      </c>
      <c r="F41" s="86">
        <v>50000</v>
      </c>
      <c r="G41" s="32">
        <v>20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45337</v>
      </c>
      <c r="B42" s="32">
        <v>543814</v>
      </c>
      <c r="C42" s="31" t="s">
        <v>1088</v>
      </c>
      <c r="D42" s="31" t="s">
        <v>1089</v>
      </c>
      <c r="E42" s="31" t="s">
        <v>574</v>
      </c>
      <c r="F42" s="86">
        <v>24000</v>
      </c>
      <c r="G42" s="32">
        <v>89.5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45337</v>
      </c>
      <c r="B43" s="32">
        <v>519299</v>
      </c>
      <c r="C43" s="31" t="s">
        <v>1090</v>
      </c>
      <c r="D43" s="31" t="s">
        <v>1091</v>
      </c>
      <c r="E43" s="31" t="s">
        <v>574</v>
      </c>
      <c r="F43" s="86">
        <v>91509</v>
      </c>
      <c r="G43" s="32">
        <v>210.02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45337</v>
      </c>
      <c r="B44" s="32">
        <v>519299</v>
      </c>
      <c r="C44" s="31" t="s">
        <v>1090</v>
      </c>
      <c r="D44" s="31" t="s">
        <v>1092</v>
      </c>
      <c r="E44" s="31" t="s">
        <v>574</v>
      </c>
      <c r="F44" s="86">
        <v>90998</v>
      </c>
      <c r="G44" s="32">
        <v>209.69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45337</v>
      </c>
      <c r="B45" s="32">
        <v>522207</v>
      </c>
      <c r="C45" s="31" t="s">
        <v>1093</v>
      </c>
      <c r="D45" s="31" t="s">
        <v>875</v>
      </c>
      <c r="E45" s="31" t="s">
        <v>573</v>
      </c>
      <c r="F45" s="86">
        <v>37803</v>
      </c>
      <c r="G45" s="32">
        <v>105.45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45337</v>
      </c>
      <c r="B46" s="32">
        <v>522207</v>
      </c>
      <c r="C46" s="31" t="s">
        <v>1093</v>
      </c>
      <c r="D46" s="31" t="s">
        <v>875</v>
      </c>
      <c r="E46" s="31" t="s">
        <v>574</v>
      </c>
      <c r="F46" s="86">
        <v>7134</v>
      </c>
      <c r="G46" s="32">
        <v>106.1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45337</v>
      </c>
      <c r="B47" s="32">
        <v>522207</v>
      </c>
      <c r="C47" s="31" t="s">
        <v>1093</v>
      </c>
      <c r="D47" s="31" t="s">
        <v>1094</v>
      </c>
      <c r="E47" s="31" t="s">
        <v>574</v>
      </c>
      <c r="F47" s="86">
        <v>34200</v>
      </c>
      <c r="G47" s="32">
        <v>105.61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45337</v>
      </c>
      <c r="B48" s="32">
        <v>522207</v>
      </c>
      <c r="C48" s="31" t="s">
        <v>1093</v>
      </c>
      <c r="D48" s="31" t="s">
        <v>1094</v>
      </c>
      <c r="E48" s="31" t="s">
        <v>573</v>
      </c>
      <c r="F48" s="86">
        <v>100</v>
      </c>
      <c r="G48" s="32">
        <v>107.25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45337</v>
      </c>
      <c r="B49" s="32">
        <v>543285</v>
      </c>
      <c r="C49" s="31" t="s">
        <v>1095</v>
      </c>
      <c r="D49" s="31" t="s">
        <v>1096</v>
      </c>
      <c r="E49" s="31" t="s">
        <v>574</v>
      </c>
      <c r="F49" s="86">
        <v>64000</v>
      </c>
      <c r="G49" s="32">
        <v>201.72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45337</v>
      </c>
      <c r="B50" s="32">
        <v>543285</v>
      </c>
      <c r="C50" s="31" t="s">
        <v>1095</v>
      </c>
      <c r="D50" s="31" t="s">
        <v>1097</v>
      </c>
      <c r="E50" s="31" t="s">
        <v>574</v>
      </c>
      <c r="F50" s="86">
        <v>90000</v>
      </c>
      <c r="G50" s="32">
        <v>202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45337</v>
      </c>
      <c r="B51" s="32">
        <v>543285</v>
      </c>
      <c r="C51" s="31" t="s">
        <v>1095</v>
      </c>
      <c r="D51" s="31" t="s">
        <v>1098</v>
      </c>
      <c r="E51" s="31" t="s">
        <v>574</v>
      </c>
      <c r="F51" s="86">
        <v>46000</v>
      </c>
      <c r="G51" s="32">
        <v>202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45337</v>
      </c>
      <c r="B52" s="32">
        <v>543285</v>
      </c>
      <c r="C52" s="31" t="s">
        <v>1095</v>
      </c>
      <c r="D52" s="31" t="s">
        <v>1099</v>
      </c>
      <c r="E52" s="31" t="s">
        <v>573</v>
      </c>
      <c r="F52" s="86">
        <v>50000</v>
      </c>
      <c r="G52" s="326">
        <v>202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45337</v>
      </c>
      <c r="B53" s="32">
        <v>543285</v>
      </c>
      <c r="C53" s="31" t="s">
        <v>1095</v>
      </c>
      <c r="D53" s="31" t="s">
        <v>1100</v>
      </c>
      <c r="E53" s="31" t="s">
        <v>573</v>
      </c>
      <c r="F53" s="86">
        <v>150000</v>
      </c>
      <c r="G53" s="326">
        <v>201.94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45337</v>
      </c>
      <c r="B54" s="32">
        <v>544121</v>
      </c>
      <c r="C54" s="31" t="s">
        <v>1101</v>
      </c>
      <c r="D54" s="31" t="s">
        <v>1102</v>
      </c>
      <c r="E54" s="31" t="s">
        <v>573</v>
      </c>
      <c r="F54" s="86">
        <v>126000</v>
      </c>
      <c r="G54" s="32">
        <v>120.93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45337</v>
      </c>
      <c r="B55" s="32">
        <v>544121</v>
      </c>
      <c r="C55" s="31" t="s">
        <v>1101</v>
      </c>
      <c r="D55" s="31" t="s">
        <v>1103</v>
      </c>
      <c r="E55" s="31" t="s">
        <v>573</v>
      </c>
      <c r="F55" s="86">
        <v>338000</v>
      </c>
      <c r="G55" s="32">
        <v>125.68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45337</v>
      </c>
      <c r="B56" s="32">
        <v>544121</v>
      </c>
      <c r="C56" s="31" t="s">
        <v>1101</v>
      </c>
      <c r="D56" s="31" t="s">
        <v>1061</v>
      </c>
      <c r="E56" s="31" t="s">
        <v>573</v>
      </c>
      <c r="F56" s="86">
        <v>90000</v>
      </c>
      <c r="G56" s="32">
        <v>125.68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45337</v>
      </c>
      <c r="B57" s="32">
        <v>544121</v>
      </c>
      <c r="C57" s="31" t="s">
        <v>1101</v>
      </c>
      <c r="D57" s="31" t="s">
        <v>1104</v>
      </c>
      <c r="E57" s="31" t="s">
        <v>573</v>
      </c>
      <c r="F57" s="86">
        <v>200000</v>
      </c>
      <c r="G57" s="32">
        <v>119.7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45337</v>
      </c>
      <c r="B58" s="32">
        <v>544121</v>
      </c>
      <c r="C58" s="31" t="s">
        <v>1101</v>
      </c>
      <c r="D58" s="31" t="s">
        <v>1013</v>
      </c>
      <c r="E58" s="31" t="s">
        <v>573</v>
      </c>
      <c r="F58" s="86">
        <v>50000</v>
      </c>
      <c r="G58" s="32">
        <v>119.7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45337</v>
      </c>
      <c r="B59" s="32">
        <v>531944</v>
      </c>
      <c r="C59" s="31" t="s">
        <v>1033</v>
      </c>
      <c r="D59" s="31" t="s">
        <v>875</v>
      </c>
      <c r="E59" s="31" t="s">
        <v>574</v>
      </c>
      <c r="F59" s="86">
        <v>32581</v>
      </c>
      <c r="G59" s="32">
        <v>32.92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45337</v>
      </c>
      <c r="B60" s="32">
        <v>538975</v>
      </c>
      <c r="C60" s="31" t="s">
        <v>1034</v>
      </c>
      <c r="D60" s="31" t="s">
        <v>1035</v>
      </c>
      <c r="E60" s="31" t="s">
        <v>574</v>
      </c>
      <c r="F60" s="86">
        <v>29000000</v>
      </c>
      <c r="G60" s="32">
        <v>0.41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45337</v>
      </c>
      <c r="B61" s="32">
        <v>513575</v>
      </c>
      <c r="C61" s="31" t="s">
        <v>1105</v>
      </c>
      <c r="D61" s="31" t="s">
        <v>1106</v>
      </c>
      <c r="E61" s="31" t="s">
        <v>574</v>
      </c>
      <c r="F61" s="86">
        <v>75779</v>
      </c>
      <c r="G61" s="32">
        <v>16.989999999999998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45337</v>
      </c>
      <c r="B62" s="32">
        <v>506655</v>
      </c>
      <c r="C62" s="31" t="s">
        <v>1107</v>
      </c>
      <c r="D62" s="31" t="s">
        <v>1108</v>
      </c>
      <c r="E62" s="31" t="s">
        <v>573</v>
      </c>
      <c r="F62" s="86">
        <v>1775551</v>
      </c>
      <c r="G62" s="32">
        <v>513.99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45337</v>
      </c>
      <c r="B63" s="32">
        <v>506655</v>
      </c>
      <c r="C63" s="31" t="s">
        <v>1107</v>
      </c>
      <c r="D63" s="31" t="s">
        <v>1109</v>
      </c>
      <c r="E63" s="31" t="s">
        <v>574</v>
      </c>
      <c r="F63" s="86">
        <v>400404</v>
      </c>
      <c r="G63" s="32">
        <v>514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45337</v>
      </c>
      <c r="B64" s="32">
        <v>506655</v>
      </c>
      <c r="C64" s="31" t="s">
        <v>1107</v>
      </c>
      <c r="D64" s="31" t="s">
        <v>1110</v>
      </c>
      <c r="E64" s="31" t="s">
        <v>574</v>
      </c>
      <c r="F64" s="86">
        <v>1400000</v>
      </c>
      <c r="G64" s="32">
        <v>514.17999999999995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45337</v>
      </c>
      <c r="B65" s="32">
        <v>543274</v>
      </c>
      <c r="C65" s="31" t="s">
        <v>1036</v>
      </c>
      <c r="D65" s="31" t="s">
        <v>1037</v>
      </c>
      <c r="E65" s="31" t="s">
        <v>574</v>
      </c>
      <c r="F65" s="86">
        <v>495000</v>
      </c>
      <c r="G65" s="32">
        <v>6.71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45337</v>
      </c>
      <c r="B66" s="32">
        <v>543274</v>
      </c>
      <c r="C66" s="31" t="s">
        <v>1036</v>
      </c>
      <c r="D66" s="31" t="s">
        <v>1038</v>
      </c>
      <c r="E66" s="31" t="s">
        <v>574</v>
      </c>
      <c r="F66" s="86">
        <v>102150</v>
      </c>
      <c r="G66" s="32">
        <v>7.16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45337</v>
      </c>
      <c r="B67" s="32">
        <v>543274</v>
      </c>
      <c r="C67" s="31" t="s">
        <v>1036</v>
      </c>
      <c r="D67" s="31" t="s">
        <v>1038</v>
      </c>
      <c r="E67" s="31" t="s">
        <v>573</v>
      </c>
      <c r="F67" s="86">
        <v>474300</v>
      </c>
      <c r="G67" s="32">
        <v>6.7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45337</v>
      </c>
      <c r="B68" s="32">
        <v>531432</v>
      </c>
      <c r="C68" s="31" t="s">
        <v>1111</v>
      </c>
      <c r="D68" s="31" t="s">
        <v>1112</v>
      </c>
      <c r="E68" s="31" t="s">
        <v>574</v>
      </c>
      <c r="F68" s="86">
        <v>35003</v>
      </c>
      <c r="G68" s="32">
        <v>5.32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45337</v>
      </c>
      <c r="B69" s="32">
        <v>531432</v>
      </c>
      <c r="C69" s="31" t="s">
        <v>1111</v>
      </c>
      <c r="D69" s="31" t="s">
        <v>1113</v>
      </c>
      <c r="E69" s="31" t="s">
        <v>573</v>
      </c>
      <c r="F69" s="86">
        <v>35000</v>
      </c>
      <c r="G69" s="32">
        <v>5.32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45337</v>
      </c>
      <c r="B70" s="32">
        <v>541338</v>
      </c>
      <c r="C70" s="31" t="s">
        <v>1114</v>
      </c>
      <c r="D70" s="31" t="s">
        <v>1115</v>
      </c>
      <c r="E70" s="31" t="s">
        <v>574</v>
      </c>
      <c r="F70" s="86">
        <v>63628</v>
      </c>
      <c r="G70" s="32">
        <v>45.57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45337</v>
      </c>
      <c r="B71" s="32">
        <v>542910</v>
      </c>
      <c r="C71" s="31" t="s">
        <v>1116</v>
      </c>
      <c r="D71" s="31" t="s">
        <v>1117</v>
      </c>
      <c r="E71" s="31" t="s">
        <v>574</v>
      </c>
      <c r="F71" s="86">
        <v>90000</v>
      </c>
      <c r="G71" s="32">
        <v>81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45337</v>
      </c>
      <c r="B72" s="32">
        <v>542910</v>
      </c>
      <c r="C72" s="31" t="s">
        <v>1116</v>
      </c>
      <c r="D72" s="31" t="s">
        <v>1118</v>
      </c>
      <c r="E72" s="31" t="s">
        <v>573</v>
      </c>
      <c r="F72" s="86">
        <v>90000</v>
      </c>
      <c r="G72" s="32">
        <v>81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45337</v>
      </c>
      <c r="B73" s="32">
        <v>500295</v>
      </c>
      <c r="C73" s="31" t="s">
        <v>238</v>
      </c>
      <c r="D73" s="31" t="s">
        <v>1119</v>
      </c>
      <c r="E73" s="31" t="s">
        <v>574</v>
      </c>
      <c r="F73" s="86">
        <v>65518600</v>
      </c>
      <c r="G73" s="32">
        <v>265.14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45337</v>
      </c>
      <c r="B74" s="32">
        <v>514378</v>
      </c>
      <c r="C74" s="31" t="s">
        <v>941</v>
      </c>
      <c r="D74" s="31" t="s">
        <v>1120</v>
      </c>
      <c r="E74" s="31" t="s">
        <v>574</v>
      </c>
      <c r="F74" s="86">
        <v>53605</v>
      </c>
      <c r="G74" s="32">
        <v>29.77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45337</v>
      </c>
      <c r="B75" s="32">
        <v>514378</v>
      </c>
      <c r="C75" s="31" t="s">
        <v>941</v>
      </c>
      <c r="D75" s="31" t="s">
        <v>1121</v>
      </c>
      <c r="E75" s="31" t="s">
        <v>573</v>
      </c>
      <c r="F75" s="86">
        <v>80940</v>
      </c>
      <c r="G75" s="32">
        <v>30.92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45337</v>
      </c>
      <c r="B76" s="32">
        <v>532648</v>
      </c>
      <c r="C76" s="31" t="s">
        <v>305</v>
      </c>
      <c r="D76" s="31" t="s">
        <v>1122</v>
      </c>
      <c r="E76" s="31" t="s">
        <v>574</v>
      </c>
      <c r="F76" s="86">
        <v>390000000</v>
      </c>
      <c r="G76" s="32">
        <v>27.1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45337</v>
      </c>
      <c r="B77" s="32">
        <v>532648</v>
      </c>
      <c r="C77" s="31" t="s">
        <v>305</v>
      </c>
      <c r="D77" s="31" t="s">
        <v>1123</v>
      </c>
      <c r="E77" s="31" t="s">
        <v>573</v>
      </c>
      <c r="F77" s="86">
        <v>306305668</v>
      </c>
      <c r="G77" s="32">
        <v>27.1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45337</v>
      </c>
      <c r="B78" s="32">
        <v>512587</v>
      </c>
      <c r="C78" s="31" t="s">
        <v>1124</v>
      </c>
      <c r="D78" s="31" t="s">
        <v>1125</v>
      </c>
      <c r="E78" s="31" t="s">
        <v>574</v>
      </c>
      <c r="F78" s="86">
        <v>39595</v>
      </c>
      <c r="G78" s="32">
        <v>80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45337</v>
      </c>
      <c r="B79" s="32">
        <v>512587</v>
      </c>
      <c r="C79" s="31" t="s">
        <v>1124</v>
      </c>
      <c r="D79" s="31" t="s">
        <v>1126</v>
      </c>
      <c r="E79" s="31" t="s">
        <v>573</v>
      </c>
      <c r="F79" s="86">
        <v>36500</v>
      </c>
      <c r="G79" s="32">
        <v>80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45337</v>
      </c>
      <c r="B80" s="32" t="s">
        <v>1127</v>
      </c>
      <c r="C80" s="31" t="s">
        <v>1128</v>
      </c>
      <c r="D80" s="31" t="s">
        <v>1129</v>
      </c>
      <c r="E80" s="31" t="s">
        <v>573</v>
      </c>
      <c r="F80" s="86">
        <v>220800</v>
      </c>
      <c r="G80" s="32">
        <v>337.47</v>
      </c>
      <c r="H80" s="32" t="s">
        <v>860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45337</v>
      </c>
      <c r="B81" s="32" t="s">
        <v>327</v>
      </c>
      <c r="C81" s="31" t="s">
        <v>1130</v>
      </c>
      <c r="D81" s="31" t="s">
        <v>1131</v>
      </c>
      <c r="E81" s="31" t="s">
        <v>573</v>
      </c>
      <c r="F81" s="86">
        <v>6000000</v>
      </c>
      <c r="G81" s="32">
        <v>355.78</v>
      </c>
      <c r="H81" s="32" t="s">
        <v>860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45337</v>
      </c>
      <c r="B82" s="32" t="s">
        <v>1014</v>
      </c>
      <c r="C82" s="31" t="s">
        <v>1015</v>
      </c>
      <c r="D82" s="31" t="s">
        <v>1132</v>
      </c>
      <c r="E82" s="31" t="s">
        <v>573</v>
      </c>
      <c r="F82" s="86">
        <v>64000</v>
      </c>
      <c r="G82" s="32">
        <v>197.97</v>
      </c>
      <c r="H82" s="32" t="s">
        <v>860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45337</v>
      </c>
      <c r="B83" s="32" t="s">
        <v>1133</v>
      </c>
      <c r="C83" s="31" t="s">
        <v>1134</v>
      </c>
      <c r="D83" s="31" t="s">
        <v>1135</v>
      </c>
      <c r="E83" s="31" t="s">
        <v>573</v>
      </c>
      <c r="F83" s="86">
        <v>235000</v>
      </c>
      <c r="G83" s="32">
        <v>97.55</v>
      </c>
      <c r="H83" s="32" t="s">
        <v>860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45337</v>
      </c>
      <c r="B84" s="32" t="s">
        <v>1136</v>
      </c>
      <c r="C84" s="31" t="s">
        <v>1137</v>
      </c>
      <c r="D84" s="31" t="s">
        <v>877</v>
      </c>
      <c r="E84" s="31" t="s">
        <v>573</v>
      </c>
      <c r="F84" s="86">
        <v>1839573</v>
      </c>
      <c r="G84" s="32">
        <v>63.65</v>
      </c>
      <c r="H84" s="32" t="s">
        <v>860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45337</v>
      </c>
      <c r="B85" s="32" t="s">
        <v>1136</v>
      </c>
      <c r="C85" s="31" t="s">
        <v>1137</v>
      </c>
      <c r="D85" s="31" t="s">
        <v>1138</v>
      </c>
      <c r="E85" s="31" t="s">
        <v>573</v>
      </c>
      <c r="F85" s="86">
        <v>867214</v>
      </c>
      <c r="G85" s="32">
        <v>63.57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45337</v>
      </c>
      <c r="B86" s="32" t="s">
        <v>1136</v>
      </c>
      <c r="C86" s="31" t="s">
        <v>1137</v>
      </c>
      <c r="D86" s="31" t="s">
        <v>899</v>
      </c>
      <c r="E86" s="31" t="s">
        <v>573</v>
      </c>
      <c r="F86" s="86">
        <v>1263667</v>
      </c>
      <c r="G86" s="32">
        <v>63.84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45337</v>
      </c>
      <c r="B87" s="32" t="s">
        <v>1136</v>
      </c>
      <c r="C87" s="31" t="s">
        <v>1137</v>
      </c>
      <c r="D87" s="31" t="s">
        <v>575</v>
      </c>
      <c r="E87" s="31" t="s">
        <v>573</v>
      </c>
      <c r="F87" s="86">
        <v>1391813</v>
      </c>
      <c r="G87" s="32">
        <v>63.45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45337</v>
      </c>
      <c r="B88" s="32" t="s">
        <v>1136</v>
      </c>
      <c r="C88" s="31" t="s">
        <v>1137</v>
      </c>
      <c r="D88" s="31" t="s">
        <v>1139</v>
      </c>
      <c r="E88" s="31" t="s">
        <v>573</v>
      </c>
      <c r="F88" s="86">
        <v>3445344</v>
      </c>
      <c r="G88" s="32">
        <v>64.349999999999994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45337</v>
      </c>
      <c r="B89" s="32" t="s">
        <v>1140</v>
      </c>
      <c r="C89" s="31" t="s">
        <v>1141</v>
      </c>
      <c r="D89" s="31" t="s">
        <v>1041</v>
      </c>
      <c r="E89" s="31" t="s">
        <v>573</v>
      </c>
      <c r="F89" s="86">
        <v>157687</v>
      </c>
      <c r="G89" s="32">
        <v>103.05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45337</v>
      </c>
      <c r="B90" s="32" t="s">
        <v>1142</v>
      </c>
      <c r="C90" s="31" t="s">
        <v>1143</v>
      </c>
      <c r="D90" s="31" t="s">
        <v>1144</v>
      </c>
      <c r="E90" s="31" t="s">
        <v>573</v>
      </c>
      <c r="F90" s="86">
        <v>814181</v>
      </c>
      <c r="G90" s="32">
        <v>12.61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45337</v>
      </c>
      <c r="B91" s="32" t="s">
        <v>1145</v>
      </c>
      <c r="C91" s="31" t="s">
        <v>1146</v>
      </c>
      <c r="D91" s="31" t="s">
        <v>877</v>
      </c>
      <c r="E91" s="31" t="s">
        <v>573</v>
      </c>
      <c r="F91" s="86">
        <v>10578380</v>
      </c>
      <c r="G91" s="32">
        <v>21.1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45337</v>
      </c>
      <c r="B92" s="32" t="s">
        <v>1042</v>
      </c>
      <c r="C92" s="31" t="s">
        <v>1043</v>
      </c>
      <c r="D92" s="31" t="s">
        <v>889</v>
      </c>
      <c r="E92" s="31" t="s">
        <v>573</v>
      </c>
      <c r="F92" s="86">
        <v>10470765</v>
      </c>
      <c r="G92" s="32">
        <v>24.5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45337</v>
      </c>
      <c r="B93" s="32" t="s">
        <v>1042</v>
      </c>
      <c r="C93" s="31" t="s">
        <v>1043</v>
      </c>
      <c r="D93" s="31" t="s">
        <v>875</v>
      </c>
      <c r="E93" s="31" t="s">
        <v>573</v>
      </c>
      <c r="F93" s="86">
        <v>7431576</v>
      </c>
      <c r="G93" s="32">
        <v>24.53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45337</v>
      </c>
      <c r="B94" s="32" t="s">
        <v>943</v>
      </c>
      <c r="C94" s="31" t="s">
        <v>944</v>
      </c>
      <c r="D94" s="31" t="s">
        <v>1147</v>
      </c>
      <c r="E94" s="31" t="s">
        <v>573</v>
      </c>
      <c r="F94" s="86">
        <v>200000</v>
      </c>
      <c r="G94" s="32">
        <v>17.73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45337</v>
      </c>
      <c r="B95" s="32" t="s">
        <v>1148</v>
      </c>
      <c r="C95" s="31" t="s">
        <v>1149</v>
      </c>
      <c r="D95" s="31" t="s">
        <v>1139</v>
      </c>
      <c r="E95" s="31" t="s">
        <v>573</v>
      </c>
      <c r="F95" s="86">
        <v>721919</v>
      </c>
      <c r="G95" s="32">
        <v>202.85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45337</v>
      </c>
      <c r="B96" s="32" t="s">
        <v>1148</v>
      </c>
      <c r="C96" s="31" t="s">
        <v>1149</v>
      </c>
      <c r="D96" s="31" t="s">
        <v>1138</v>
      </c>
      <c r="E96" s="31" t="s">
        <v>573</v>
      </c>
      <c r="F96" s="86">
        <v>898652</v>
      </c>
      <c r="G96" s="32">
        <v>201.12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45337</v>
      </c>
      <c r="B97" s="32" t="s">
        <v>1148</v>
      </c>
      <c r="C97" s="31" t="s">
        <v>1149</v>
      </c>
      <c r="D97" s="31" t="s">
        <v>575</v>
      </c>
      <c r="E97" s="31" t="s">
        <v>573</v>
      </c>
      <c r="F97" s="86">
        <v>924651</v>
      </c>
      <c r="G97" s="32">
        <v>200.35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45337</v>
      </c>
      <c r="B98" s="32" t="s">
        <v>419</v>
      </c>
      <c r="C98" s="31" t="s">
        <v>942</v>
      </c>
      <c r="D98" s="31" t="s">
        <v>877</v>
      </c>
      <c r="E98" s="31" t="s">
        <v>573</v>
      </c>
      <c r="F98" s="86">
        <v>2591551</v>
      </c>
      <c r="G98" s="32">
        <v>119.93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45337</v>
      </c>
      <c r="B99" s="32" t="s">
        <v>1150</v>
      </c>
      <c r="C99" s="31" t="s">
        <v>1151</v>
      </c>
      <c r="D99" s="31" t="s">
        <v>1152</v>
      </c>
      <c r="E99" s="31" t="s">
        <v>573</v>
      </c>
      <c r="F99" s="86">
        <v>858574</v>
      </c>
      <c r="G99" s="32">
        <v>415.09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45337</v>
      </c>
      <c r="B100" s="32" t="s">
        <v>1150</v>
      </c>
      <c r="C100" s="31" t="s">
        <v>1151</v>
      </c>
      <c r="D100" s="31" t="s">
        <v>1153</v>
      </c>
      <c r="E100" s="31" t="s">
        <v>573</v>
      </c>
      <c r="F100" s="86">
        <v>1426062</v>
      </c>
      <c r="G100" s="32">
        <v>410.32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45337</v>
      </c>
      <c r="B101" s="32" t="s">
        <v>1069</v>
      </c>
      <c r="C101" s="31" t="s">
        <v>1154</v>
      </c>
      <c r="D101" s="31" t="s">
        <v>875</v>
      </c>
      <c r="E101" s="31" t="s">
        <v>573</v>
      </c>
      <c r="F101" s="86">
        <v>1857600</v>
      </c>
      <c r="G101" s="32">
        <v>5.4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45337</v>
      </c>
      <c r="B102" s="32" t="s">
        <v>915</v>
      </c>
      <c r="C102" s="31" t="s">
        <v>916</v>
      </c>
      <c r="D102" s="31" t="s">
        <v>889</v>
      </c>
      <c r="E102" s="31" t="s">
        <v>573</v>
      </c>
      <c r="F102" s="86">
        <v>1500000</v>
      </c>
      <c r="G102" s="32">
        <v>2.65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45337</v>
      </c>
      <c r="B103" s="32" t="s">
        <v>1155</v>
      </c>
      <c r="C103" s="31" t="s">
        <v>1156</v>
      </c>
      <c r="D103" s="31" t="s">
        <v>1157</v>
      </c>
      <c r="E103" s="31" t="s">
        <v>573</v>
      </c>
      <c r="F103" s="86">
        <v>79200</v>
      </c>
      <c r="G103" s="32">
        <v>283.05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45337</v>
      </c>
      <c r="B104" s="32" t="s">
        <v>1158</v>
      </c>
      <c r="C104" s="31" t="s">
        <v>1159</v>
      </c>
      <c r="D104" s="31" t="s">
        <v>575</v>
      </c>
      <c r="E104" s="31" t="s">
        <v>573</v>
      </c>
      <c r="F104" s="86">
        <v>89960</v>
      </c>
      <c r="G104" s="32">
        <v>1456.88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45337</v>
      </c>
      <c r="B105" s="32" t="s">
        <v>1158</v>
      </c>
      <c r="C105" s="31" t="s">
        <v>1159</v>
      </c>
      <c r="D105" s="31" t="s">
        <v>1139</v>
      </c>
      <c r="E105" s="31" t="s">
        <v>573</v>
      </c>
      <c r="F105" s="86">
        <v>205684</v>
      </c>
      <c r="G105" s="32">
        <v>1495.65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45337</v>
      </c>
      <c r="B106" s="32" t="s">
        <v>1158</v>
      </c>
      <c r="C106" s="31" t="s">
        <v>1159</v>
      </c>
      <c r="D106" s="31" t="s">
        <v>877</v>
      </c>
      <c r="E106" s="31" t="s">
        <v>573</v>
      </c>
      <c r="F106" s="86">
        <v>94676</v>
      </c>
      <c r="G106" s="32">
        <v>1479.86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45337</v>
      </c>
      <c r="B107" s="32" t="s">
        <v>1158</v>
      </c>
      <c r="C107" s="31" t="s">
        <v>1159</v>
      </c>
      <c r="D107" s="31" t="s">
        <v>1160</v>
      </c>
      <c r="E107" s="31" t="s">
        <v>573</v>
      </c>
      <c r="F107" s="86">
        <v>82488</v>
      </c>
      <c r="G107" s="32">
        <v>1487.32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45337</v>
      </c>
      <c r="B108" s="32" t="s">
        <v>1044</v>
      </c>
      <c r="C108" s="31" t="s">
        <v>1045</v>
      </c>
      <c r="D108" s="31" t="s">
        <v>575</v>
      </c>
      <c r="E108" s="31" t="s">
        <v>573</v>
      </c>
      <c r="F108" s="86">
        <v>345426</v>
      </c>
      <c r="G108" s="32">
        <v>331.99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45337</v>
      </c>
      <c r="B109" s="32" t="s">
        <v>1044</v>
      </c>
      <c r="C109" s="31" t="s">
        <v>1045</v>
      </c>
      <c r="D109" s="31" t="s">
        <v>1161</v>
      </c>
      <c r="E109" s="31" t="s">
        <v>573</v>
      </c>
      <c r="F109" s="86">
        <v>500000</v>
      </c>
      <c r="G109" s="32">
        <v>329.46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45337</v>
      </c>
      <c r="B110" s="32" t="s">
        <v>1046</v>
      </c>
      <c r="C110" s="31" t="s">
        <v>1047</v>
      </c>
      <c r="D110" s="31" t="s">
        <v>1048</v>
      </c>
      <c r="E110" s="31" t="s">
        <v>573</v>
      </c>
      <c r="F110" s="86">
        <v>39000</v>
      </c>
      <c r="G110" s="32">
        <v>288.41000000000003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45337</v>
      </c>
      <c r="B111" s="32" t="s">
        <v>958</v>
      </c>
      <c r="C111" s="31" t="s">
        <v>959</v>
      </c>
      <c r="D111" s="31" t="s">
        <v>1162</v>
      </c>
      <c r="E111" s="31" t="s">
        <v>573</v>
      </c>
      <c r="F111" s="86">
        <v>150000</v>
      </c>
      <c r="G111" s="32">
        <v>6.5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45337</v>
      </c>
      <c r="B112" s="32" t="s">
        <v>958</v>
      </c>
      <c r="C112" s="31" t="s">
        <v>959</v>
      </c>
      <c r="D112" s="31" t="s">
        <v>991</v>
      </c>
      <c r="E112" s="31" t="s">
        <v>573</v>
      </c>
      <c r="F112" s="86">
        <v>83263</v>
      </c>
      <c r="G112" s="32">
        <v>6.51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45337</v>
      </c>
      <c r="B113" s="32" t="s">
        <v>1163</v>
      </c>
      <c r="C113" s="31" t="s">
        <v>1164</v>
      </c>
      <c r="D113" s="31" t="s">
        <v>575</v>
      </c>
      <c r="E113" s="31" t="s">
        <v>573</v>
      </c>
      <c r="F113" s="86">
        <v>306539</v>
      </c>
      <c r="G113" s="32">
        <v>257.38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45337</v>
      </c>
      <c r="B114" s="32" t="s">
        <v>1165</v>
      </c>
      <c r="C114" s="31" t="s">
        <v>1166</v>
      </c>
      <c r="D114" s="31" t="s">
        <v>575</v>
      </c>
      <c r="E114" s="31" t="s">
        <v>573</v>
      </c>
      <c r="F114" s="86">
        <v>642880</v>
      </c>
      <c r="G114" s="32">
        <v>158.03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45337</v>
      </c>
      <c r="B115" s="32" t="s">
        <v>1167</v>
      </c>
      <c r="C115" s="31" t="s">
        <v>1168</v>
      </c>
      <c r="D115" s="31" t="s">
        <v>1169</v>
      </c>
      <c r="E115" s="31" t="s">
        <v>574</v>
      </c>
      <c r="F115" s="86">
        <v>66000</v>
      </c>
      <c r="G115" s="32">
        <v>53.13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45337</v>
      </c>
      <c r="B116" s="32" t="s">
        <v>1170</v>
      </c>
      <c r="C116" s="31" t="s">
        <v>1171</v>
      </c>
      <c r="D116" s="31" t="s">
        <v>1172</v>
      </c>
      <c r="E116" s="31" t="s">
        <v>574</v>
      </c>
      <c r="F116" s="86">
        <v>250000</v>
      </c>
      <c r="G116" s="32">
        <v>62.76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45337</v>
      </c>
      <c r="B117" s="32" t="s">
        <v>1173</v>
      </c>
      <c r="C117" s="31" t="s">
        <v>1174</v>
      </c>
      <c r="D117" s="31" t="s">
        <v>1175</v>
      </c>
      <c r="E117" s="31" t="s">
        <v>574</v>
      </c>
      <c r="F117" s="86">
        <v>1300000</v>
      </c>
      <c r="G117" s="32">
        <v>3.75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45337</v>
      </c>
      <c r="B118" s="32" t="s">
        <v>1173</v>
      </c>
      <c r="C118" s="31" t="s">
        <v>1174</v>
      </c>
      <c r="D118" s="31" t="s">
        <v>1176</v>
      </c>
      <c r="E118" s="31" t="s">
        <v>574</v>
      </c>
      <c r="F118" s="86">
        <v>1300000</v>
      </c>
      <c r="G118" s="32">
        <v>3.75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45337</v>
      </c>
      <c r="B119" s="32" t="s">
        <v>1173</v>
      </c>
      <c r="C119" s="31" t="s">
        <v>1174</v>
      </c>
      <c r="D119" s="31" t="s">
        <v>1177</v>
      </c>
      <c r="E119" s="31" t="s">
        <v>574</v>
      </c>
      <c r="F119" s="86">
        <v>1400000</v>
      </c>
      <c r="G119" s="32">
        <v>3.75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45337</v>
      </c>
      <c r="B120" s="32" t="s">
        <v>327</v>
      </c>
      <c r="C120" s="31" t="s">
        <v>1130</v>
      </c>
      <c r="D120" s="31" t="s">
        <v>1178</v>
      </c>
      <c r="E120" s="31" t="s">
        <v>574</v>
      </c>
      <c r="F120" s="86">
        <v>6000000</v>
      </c>
      <c r="G120" s="32">
        <v>355.75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45337</v>
      </c>
      <c r="B121" s="32" t="s">
        <v>1039</v>
      </c>
      <c r="C121" s="31" t="s">
        <v>1040</v>
      </c>
      <c r="D121" s="31" t="s">
        <v>1179</v>
      </c>
      <c r="E121" s="31" t="s">
        <v>574</v>
      </c>
      <c r="F121" s="86">
        <v>219000</v>
      </c>
      <c r="G121" s="32">
        <v>9.52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45337</v>
      </c>
      <c r="B122" s="32" t="s">
        <v>1133</v>
      </c>
      <c r="C122" s="31" t="s">
        <v>1134</v>
      </c>
      <c r="D122" s="31" t="s">
        <v>1135</v>
      </c>
      <c r="E122" s="31" t="s">
        <v>574</v>
      </c>
      <c r="F122" s="86">
        <v>235000</v>
      </c>
      <c r="G122" s="32">
        <v>98.69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45337</v>
      </c>
      <c r="B123" s="32" t="s">
        <v>1136</v>
      </c>
      <c r="C123" s="31" t="s">
        <v>1137</v>
      </c>
      <c r="D123" s="31" t="s">
        <v>575</v>
      </c>
      <c r="E123" s="31" t="s">
        <v>574</v>
      </c>
      <c r="F123" s="86">
        <v>1391813</v>
      </c>
      <c r="G123" s="32">
        <v>63.43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45337</v>
      </c>
      <c r="B124" s="32" t="s">
        <v>1136</v>
      </c>
      <c r="C124" s="31" t="s">
        <v>1137</v>
      </c>
      <c r="D124" s="31" t="s">
        <v>899</v>
      </c>
      <c r="E124" s="31" t="s">
        <v>574</v>
      </c>
      <c r="F124" s="86">
        <v>1278105</v>
      </c>
      <c r="G124" s="32">
        <v>64.209999999999994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45337</v>
      </c>
      <c r="B125" s="32" t="s">
        <v>1136</v>
      </c>
      <c r="C125" s="31" t="s">
        <v>1137</v>
      </c>
      <c r="D125" s="31" t="s">
        <v>1138</v>
      </c>
      <c r="E125" s="31" t="s">
        <v>574</v>
      </c>
      <c r="F125" s="86">
        <v>1267718</v>
      </c>
      <c r="G125" s="32">
        <v>63.95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45337</v>
      </c>
      <c r="B126" s="32" t="s">
        <v>1136</v>
      </c>
      <c r="C126" s="31" t="s">
        <v>1137</v>
      </c>
      <c r="D126" s="31" t="s">
        <v>877</v>
      </c>
      <c r="E126" s="31" t="s">
        <v>574</v>
      </c>
      <c r="F126" s="86">
        <v>2060305</v>
      </c>
      <c r="G126" s="32">
        <v>63.77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45337</v>
      </c>
      <c r="B127" s="32" t="s">
        <v>1136</v>
      </c>
      <c r="C127" s="31" t="s">
        <v>1137</v>
      </c>
      <c r="D127" s="31" t="s">
        <v>1139</v>
      </c>
      <c r="E127" s="31" t="s">
        <v>574</v>
      </c>
      <c r="F127" s="86">
        <v>385279</v>
      </c>
      <c r="G127" s="32">
        <v>63.92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45337</v>
      </c>
      <c r="B128" s="32" t="s">
        <v>1140</v>
      </c>
      <c r="C128" s="31" t="s">
        <v>1141</v>
      </c>
      <c r="D128" s="31" t="s">
        <v>1041</v>
      </c>
      <c r="E128" s="31" t="s">
        <v>574</v>
      </c>
      <c r="F128" s="86">
        <v>167687</v>
      </c>
      <c r="G128" s="32">
        <v>102.65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45337</v>
      </c>
      <c r="B129" s="32" t="s">
        <v>1142</v>
      </c>
      <c r="C129" s="31" t="s">
        <v>1143</v>
      </c>
      <c r="D129" s="31" t="s">
        <v>1144</v>
      </c>
      <c r="E129" s="31" t="s">
        <v>574</v>
      </c>
      <c r="F129" s="86">
        <v>198218</v>
      </c>
      <c r="G129" s="32">
        <v>12.63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45337</v>
      </c>
      <c r="B130" s="32" t="s">
        <v>1145</v>
      </c>
      <c r="C130" s="31" t="s">
        <v>1146</v>
      </c>
      <c r="D130" s="31" t="s">
        <v>877</v>
      </c>
      <c r="E130" s="31" t="s">
        <v>574</v>
      </c>
      <c r="F130" s="86">
        <v>10356243</v>
      </c>
      <c r="G130" s="32">
        <v>21.01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45337</v>
      </c>
      <c r="B131" s="32" t="s">
        <v>1042</v>
      </c>
      <c r="C131" s="31" t="s">
        <v>1043</v>
      </c>
      <c r="D131" s="31" t="s">
        <v>875</v>
      </c>
      <c r="E131" s="31" t="s">
        <v>574</v>
      </c>
      <c r="F131" s="86">
        <v>6444753</v>
      </c>
      <c r="G131" s="32">
        <v>24.55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5" customHeight="1">
      <c r="A132" s="85">
        <v>45337</v>
      </c>
      <c r="B132" s="32" t="s">
        <v>1042</v>
      </c>
      <c r="C132" s="31" t="s">
        <v>1043</v>
      </c>
      <c r="D132" s="31" t="s">
        <v>889</v>
      </c>
      <c r="E132" s="31" t="s">
        <v>574</v>
      </c>
      <c r="F132" s="86">
        <v>7382073</v>
      </c>
      <c r="G132" s="32">
        <v>24.61</v>
      </c>
      <c r="H132" s="32" t="s">
        <v>860</v>
      </c>
    </row>
    <row r="133" spans="1:28" ht="15" customHeight="1">
      <c r="A133" s="85">
        <v>45337</v>
      </c>
      <c r="B133" s="32" t="s">
        <v>943</v>
      </c>
      <c r="C133" s="31" t="s">
        <v>944</v>
      </c>
      <c r="D133" s="31" t="s">
        <v>1180</v>
      </c>
      <c r="E133" s="31" t="s">
        <v>574</v>
      </c>
      <c r="F133" s="86">
        <v>200000</v>
      </c>
      <c r="G133" s="32">
        <v>17.55</v>
      </c>
      <c r="H133" s="32" t="s">
        <v>860</v>
      </c>
    </row>
    <row r="134" spans="1:28" ht="15" customHeight="1">
      <c r="A134" s="85">
        <v>45337</v>
      </c>
      <c r="B134" s="32" t="s">
        <v>1148</v>
      </c>
      <c r="C134" s="31" t="s">
        <v>1149</v>
      </c>
      <c r="D134" s="31" t="s">
        <v>575</v>
      </c>
      <c r="E134" s="31" t="s">
        <v>574</v>
      </c>
      <c r="F134" s="86">
        <v>924651</v>
      </c>
      <c r="G134" s="32">
        <v>200.72</v>
      </c>
      <c r="H134" s="32" t="s">
        <v>860</v>
      </c>
    </row>
    <row r="135" spans="1:28" ht="15" customHeight="1">
      <c r="A135" s="85">
        <v>45337</v>
      </c>
      <c r="B135" s="32" t="s">
        <v>1148</v>
      </c>
      <c r="C135" s="31" t="s">
        <v>1149</v>
      </c>
      <c r="D135" s="31" t="s">
        <v>1139</v>
      </c>
      <c r="E135" s="31" t="s">
        <v>574</v>
      </c>
      <c r="F135" s="86">
        <v>175418</v>
      </c>
      <c r="G135" s="32">
        <v>205.6</v>
      </c>
      <c r="H135" s="32" t="s">
        <v>860</v>
      </c>
    </row>
    <row r="136" spans="1:28" ht="15" customHeight="1">
      <c r="A136" s="85">
        <v>45337</v>
      </c>
      <c r="B136" s="32" t="s">
        <v>1148</v>
      </c>
      <c r="C136" s="31" t="s">
        <v>1149</v>
      </c>
      <c r="D136" s="31" t="s">
        <v>1138</v>
      </c>
      <c r="E136" s="31" t="s">
        <v>574</v>
      </c>
      <c r="F136" s="86">
        <v>911227</v>
      </c>
      <c r="G136" s="32">
        <v>205.06</v>
      </c>
      <c r="H136" s="32" t="s">
        <v>860</v>
      </c>
    </row>
    <row r="137" spans="1:28" ht="15" customHeight="1">
      <c r="A137" s="85">
        <v>45337</v>
      </c>
      <c r="B137" s="32" t="s">
        <v>419</v>
      </c>
      <c r="C137" s="31" t="s">
        <v>942</v>
      </c>
      <c r="D137" s="31" t="s">
        <v>877</v>
      </c>
      <c r="E137" s="31" t="s">
        <v>574</v>
      </c>
      <c r="F137" s="86">
        <v>2741704</v>
      </c>
      <c r="G137" s="32">
        <v>120.03</v>
      </c>
      <c r="H137" s="32" t="s">
        <v>860</v>
      </c>
    </row>
    <row r="138" spans="1:28" ht="15" customHeight="1">
      <c r="A138" s="85">
        <v>45337</v>
      </c>
      <c r="B138" s="32" t="s">
        <v>1150</v>
      </c>
      <c r="C138" s="31" t="s">
        <v>1151</v>
      </c>
      <c r="D138" s="31" t="s">
        <v>1153</v>
      </c>
      <c r="E138" s="31" t="s">
        <v>574</v>
      </c>
      <c r="F138" s="86">
        <v>1142358</v>
      </c>
      <c r="G138" s="32">
        <v>406</v>
      </c>
      <c r="H138" s="32" t="s">
        <v>860</v>
      </c>
    </row>
    <row r="139" spans="1:28" ht="15" customHeight="1">
      <c r="A139" s="85">
        <v>45337</v>
      </c>
      <c r="B139" s="32" t="s">
        <v>1150</v>
      </c>
      <c r="C139" s="31" t="s">
        <v>1151</v>
      </c>
      <c r="D139" s="31" t="s">
        <v>1152</v>
      </c>
      <c r="E139" s="31" t="s">
        <v>574</v>
      </c>
      <c r="F139" s="86">
        <v>877098</v>
      </c>
      <c r="G139" s="32">
        <v>409.47</v>
      </c>
      <c r="H139" s="32" t="s">
        <v>860</v>
      </c>
    </row>
    <row r="140" spans="1:28" ht="15" customHeight="1">
      <c r="A140" s="85">
        <v>45337</v>
      </c>
      <c r="B140" s="32" t="s">
        <v>1181</v>
      </c>
      <c r="C140" s="31" t="s">
        <v>1182</v>
      </c>
      <c r="D140" s="31" t="s">
        <v>1183</v>
      </c>
      <c r="E140" s="31" t="s">
        <v>574</v>
      </c>
      <c r="F140" s="86">
        <v>443248</v>
      </c>
      <c r="G140" s="32">
        <v>26.95</v>
      </c>
      <c r="H140" s="32" t="s">
        <v>860</v>
      </c>
    </row>
    <row r="141" spans="1:28" ht="15" customHeight="1">
      <c r="A141" s="85">
        <v>45337</v>
      </c>
      <c r="B141" s="32" t="s">
        <v>1184</v>
      </c>
      <c r="C141" s="31" t="s">
        <v>1185</v>
      </c>
      <c r="D141" s="31" t="s">
        <v>1186</v>
      </c>
      <c r="E141" s="31" t="s">
        <v>574</v>
      </c>
      <c r="F141" s="86">
        <v>945146</v>
      </c>
      <c r="G141" s="32">
        <v>114.72</v>
      </c>
      <c r="H141" s="32" t="s">
        <v>860</v>
      </c>
    </row>
    <row r="142" spans="1:28" ht="15" customHeight="1">
      <c r="A142" s="85">
        <v>45337</v>
      </c>
      <c r="B142" s="32" t="s">
        <v>1155</v>
      </c>
      <c r="C142" s="31" t="s">
        <v>1156</v>
      </c>
      <c r="D142" s="31" t="s">
        <v>1187</v>
      </c>
      <c r="E142" s="31" t="s">
        <v>574</v>
      </c>
      <c r="F142" s="86">
        <v>54000</v>
      </c>
      <c r="G142" s="32">
        <v>281.32</v>
      </c>
      <c r="H142" s="32" t="s">
        <v>860</v>
      </c>
    </row>
    <row r="143" spans="1:28" ht="15" customHeight="1">
      <c r="A143" s="85">
        <v>45337</v>
      </c>
      <c r="B143" s="32" t="s">
        <v>1158</v>
      </c>
      <c r="C143" s="31" t="s">
        <v>1159</v>
      </c>
      <c r="D143" s="31" t="s">
        <v>1160</v>
      </c>
      <c r="E143" s="31" t="s">
        <v>574</v>
      </c>
      <c r="F143" s="86">
        <v>79821</v>
      </c>
      <c r="G143" s="32">
        <v>1491.64</v>
      </c>
      <c r="H143" s="32" t="s">
        <v>860</v>
      </c>
    </row>
    <row r="144" spans="1:28" ht="15" customHeight="1">
      <c r="A144" s="85">
        <v>45337</v>
      </c>
      <c r="B144" s="32" t="s">
        <v>1158</v>
      </c>
      <c r="C144" s="31" t="s">
        <v>1159</v>
      </c>
      <c r="D144" s="31" t="s">
        <v>877</v>
      </c>
      <c r="E144" s="31" t="s">
        <v>574</v>
      </c>
      <c r="F144" s="86">
        <v>89174</v>
      </c>
      <c r="G144" s="32">
        <v>1486.02</v>
      </c>
      <c r="H144" s="32" t="s">
        <v>860</v>
      </c>
    </row>
    <row r="145" spans="1:8" ht="15" customHeight="1">
      <c r="A145" s="85">
        <v>45337</v>
      </c>
      <c r="B145" s="32" t="s">
        <v>1158</v>
      </c>
      <c r="C145" s="31" t="s">
        <v>1159</v>
      </c>
      <c r="D145" s="31" t="s">
        <v>1139</v>
      </c>
      <c r="E145" s="31" t="s">
        <v>574</v>
      </c>
      <c r="F145" s="86">
        <v>36009</v>
      </c>
      <c r="G145" s="32">
        <v>1503.79</v>
      </c>
      <c r="H145" s="32" t="s">
        <v>860</v>
      </c>
    </row>
    <row r="146" spans="1:8" ht="15" customHeight="1">
      <c r="A146" s="85">
        <v>45337</v>
      </c>
      <c r="B146" s="32" t="s">
        <v>1158</v>
      </c>
      <c r="C146" s="31" t="s">
        <v>1159</v>
      </c>
      <c r="D146" s="31" t="s">
        <v>575</v>
      </c>
      <c r="E146" s="31" t="s">
        <v>574</v>
      </c>
      <c r="F146" s="86">
        <v>89960</v>
      </c>
      <c r="G146" s="32">
        <v>1458.46</v>
      </c>
      <c r="H146" s="32" t="s">
        <v>860</v>
      </c>
    </row>
    <row r="147" spans="1:8" ht="15" customHeight="1">
      <c r="A147" s="85">
        <v>45337</v>
      </c>
      <c r="B147" s="32" t="s">
        <v>1044</v>
      </c>
      <c r="C147" s="31" t="s">
        <v>1045</v>
      </c>
      <c r="D147" s="31" t="s">
        <v>575</v>
      </c>
      <c r="E147" s="31" t="s">
        <v>574</v>
      </c>
      <c r="F147" s="86">
        <v>345426</v>
      </c>
      <c r="G147" s="32">
        <v>332.02</v>
      </c>
      <c r="H147" s="32" t="s">
        <v>860</v>
      </c>
    </row>
    <row r="148" spans="1:8" ht="15" customHeight="1">
      <c r="A148" s="85">
        <v>45337</v>
      </c>
      <c r="B148" s="32" t="s">
        <v>1188</v>
      </c>
      <c r="C148" s="31" t="s">
        <v>1189</v>
      </c>
      <c r="D148" s="31" t="s">
        <v>1190</v>
      </c>
      <c r="E148" s="31" t="s">
        <v>574</v>
      </c>
      <c r="F148" s="86">
        <v>62510</v>
      </c>
      <c r="G148" s="32">
        <v>18.02</v>
      </c>
      <c r="H148" s="32" t="s">
        <v>860</v>
      </c>
    </row>
    <row r="149" spans="1:8" ht="15" customHeight="1">
      <c r="A149" s="85">
        <v>45337</v>
      </c>
      <c r="B149" s="32" t="s">
        <v>1046</v>
      </c>
      <c r="C149" s="31" t="s">
        <v>1047</v>
      </c>
      <c r="D149" s="31" t="s">
        <v>1048</v>
      </c>
      <c r="E149" s="31" t="s">
        <v>574</v>
      </c>
      <c r="F149" s="86">
        <v>34000</v>
      </c>
      <c r="G149" s="32">
        <v>284.33</v>
      </c>
      <c r="H149" s="32" t="s">
        <v>860</v>
      </c>
    </row>
    <row r="150" spans="1:8" ht="15" customHeight="1">
      <c r="A150" s="85">
        <v>45337</v>
      </c>
      <c r="B150" s="32" t="s">
        <v>958</v>
      </c>
      <c r="C150" s="31" t="s">
        <v>959</v>
      </c>
      <c r="D150" s="31" t="s">
        <v>960</v>
      </c>
      <c r="E150" s="31" t="s">
        <v>574</v>
      </c>
      <c r="F150" s="86">
        <v>500000</v>
      </c>
      <c r="G150" s="32">
        <v>6.42</v>
      </c>
      <c r="H150" s="32" t="s">
        <v>860</v>
      </c>
    </row>
    <row r="151" spans="1:8" ht="15" customHeight="1">
      <c r="A151" s="85">
        <v>45337</v>
      </c>
      <c r="B151" s="32" t="s">
        <v>958</v>
      </c>
      <c r="C151" s="31" t="s">
        <v>959</v>
      </c>
      <c r="D151" s="31" t="s">
        <v>991</v>
      </c>
      <c r="E151" s="31" t="s">
        <v>574</v>
      </c>
      <c r="F151" s="86">
        <v>256705</v>
      </c>
      <c r="G151" s="32">
        <v>6.5</v>
      </c>
      <c r="H151" s="32" t="s">
        <v>860</v>
      </c>
    </row>
    <row r="152" spans="1:8" ht="15" customHeight="1">
      <c r="A152" s="85">
        <v>45337</v>
      </c>
      <c r="B152" s="32" t="s">
        <v>1163</v>
      </c>
      <c r="C152" s="31" t="s">
        <v>1164</v>
      </c>
      <c r="D152" s="31" t="s">
        <v>575</v>
      </c>
      <c r="E152" s="31" t="s">
        <v>574</v>
      </c>
      <c r="F152" s="86">
        <v>306539</v>
      </c>
      <c r="G152" s="32">
        <v>257.66000000000003</v>
      </c>
      <c r="H152" s="32" t="s">
        <v>860</v>
      </c>
    </row>
    <row r="153" spans="1:8" ht="15" customHeight="1">
      <c r="A153" s="85">
        <v>45337</v>
      </c>
      <c r="B153" s="32" t="s">
        <v>1165</v>
      </c>
      <c r="C153" s="31" t="s">
        <v>1166</v>
      </c>
      <c r="D153" s="31" t="s">
        <v>575</v>
      </c>
      <c r="E153" s="31" t="s">
        <v>574</v>
      </c>
      <c r="F153" s="86">
        <v>642880</v>
      </c>
      <c r="G153" s="32">
        <v>158.37</v>
      </c>
      <c r="H153" s="32" t="s">
        <v>860</v>
      </c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  <row r="163" spans="1:8" ht="15" customHeight="1">
      <c r="A163" s="85"/>
      <c r="B163" s="32"/>
      <c r="C163" s="31"/>
      <c r="D163" s="31"/>
      <c r="E163" s="31"/>
      <c r="F163" s="86"/>
      <c r="G163" s="32"/>
      <c r="H163" s="32"/>
    </row>
    <row r="164" spans="1:8" ht="15" customHeight="1">
      <c r="A164" s="85"/>
      <c r="B164" s="32"/>
      <c r="C164" s="31"/>
      <c r="D164" s="31"/>
      <c r="E164" s="31"/>
      <c r="F164" s="86"/>
      <c r="G164" s="32"/>
      <c r="H164" s="32"/>
    </row>
    <row r="165" spans="1:8" ht="15" customHeight="1">
      <c r="A165" s="85"/>
      <c r="B165" s="32"/>
      <c r="C165" s="31"/>
      <c r="D165" s="31"/>
      <c r="E165" s="31"/>
      <c r="F165" s="86"/>
      <c r="G165" s="32"/>
      <c r="H165" s="32"/>
    </row>
    <row r="166" spans="1:8" ht="15" customHeight="1">
      <c r="A166" s="85"/>
      <c r="B166" s="32"/>
      <c r="C166" s="31"/>
      <c r="D166" s="31"/>
      <c r="E166" s="31"/>
      <c r="F166" s="86"/>
      <c r="G166" s="32"/>
      <c r="H166" s="32"/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0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45338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3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4">
        <v>1</v>
      </c>
      <c r="B10" s="285">
        <v>45278</v>
      </c>
      <c r="C10" s="286"/>
      <c r="D10" s="287" t="s">
        <v>215</v>
      </c>
      <c r="E10" s="288" t="s">
        <v>590</v>
      </c>
      <c r="F10" s="214">
        <v>632</v>
      </c>
      <c r="G10" s="209">
        <v>593</v>
      </c>
      <c r="H10" s="214">
        <v>670</v>
      </c>
      <c r="I10" s="214" t="s">
        <v>888</v>
      </c>
      <c r="J10" s="289" t="s">
        <v>957</v>
      </c>
      <c r="K10" s="289">
        <f>H10-F10</f>
        <v>38</v>
      </c>
      <c r="L10" s="290">
        <f>(F10*-0.3)/100</f>
        <v>-1.8959999999999999</v>
      </c>
      <c r="M10" s="291">
        <f t="shared" ref="M10:M11" si="0">(K10+L10)/F10</f>
        <v>5.7126582278481011E-2</v>
      </c>
      <c r="N10" s="289" t="s">
        <v>593</v>
      </c>
      <c r="O10" s="292">
        <v>45329</v>
      </c>
      <c r="P10" s="292"/>
      <c r="Q10" s="266">
        <v>45301</v>
      </c>
      <c r="S10" s="37" t="s">
        <v>592</v>
      </c>
    </row>
    <row r="11" spans="1:27" ht="15" customHeight="1">
      <c r="A11" s="307">
        <v>2</v>
      </c>
      <c r="B11" s="308">
        <v>45288</v>
      </c>
      <c r="C11" s="309"/>
      <c r="D11" s="310" t="s">
        <v>555</v>
      </c>
      <c r="E11" s="311" t="s">
        <v>590</v>
      </c>
      <c r="F11" s="296">
        <v>1725</v>
      </c>
      <c r="G11" s="299">
        <v>1645</v>
      </c>
      <c r="H11" s="296">
        <v>1645</v>
      </c>
      <c r="I11" s="296" t="s">
        <v>890</v>
      </c>
      <c r="J11" s="312" t="s">
        <v>989</v>
      </c>
      <c r="K11" s="312">
        <f>H11-F11</f>
        <v>-80</v>
      </c>
      <c r="L11" s="313">
        <f>(F11*-0.3)/100</f>
        <v>-5.1749999999999998</v>
      </c>
      <c r="M11" s="314">
        <f t="shared" si="0"/>
        <v>-4.9376811594202895E-2</v>
      </c>
      <c r="N11" s="312" t="s">
        <v>603</v>
      </c>
      <c r="O11" s="315">
        <v>45331</v>
      </c>
      <c r="P11" s="315"/>
      <c r="Q11" s="266">
        <v>45301</v>
      </c>
      <c r="S11" s="37" t="s">
        <v>592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590</v>
      </c>
      <c r="F12" s="214">
        <v>9937.5</v>
      </c>
      <c r="G12" s="209">
        <v>9340</v>
      </c>
      <c r="H12" s="214">
        <v>10410</v>
      </c>
      <c r="I12" s="214" t="s">
        <v>893</v>
      </c>
      <c r="J12" s="289" t="s">
        <v>912</v>
      </c>
      <c r="K12" s="289">
        <f>H12-F12</f>
        <v>472.5</v>
      </c>
      <c r="L12" s="290">
        <f>(F12*-0.3)/100</f>
        <v>-29.8125</v>
      </c>
      <c r="M12" s="291">
        <f t="shared" ref="M12" si="1">(K12+L12)/F12</f>
        <v>4.4547169811320758E-2</v>
      </c>
      <c r="N12" s="289" t="s">
        <v>593</v>
      </c>
      <c r="O12" s="292">
        <v>45323</v>
      </c>
      <c r="P12" s="292"/>
      <c r="Q12" s="266"/>
      <c r="S12" s="37" t="s">
        <v>592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590</v>
      </c>
      <c r="F13" s="296">
        <v>521.5</v>
      </c>
      <c r="G13" s="299">
        <v>490</v>
      </c>
      <c r="H13" s="296">
        <v>487</v>
      </c>
      <c r="I13" s="296" t="s">
        <v>896</v>
      </c>
      <c r="J13" s="312" t="s">
        <v>930</v>
      </c>
      <c r="K13" s="312">
        <f>H13-F13</f>
        <v>-34.5</v>
      </c>
      <c r="L13" s="313">
        <f>(F13*-0.3)/100</f>
        <v>-1.5644999999999998</v>
      </c>
      <c r="M13" s="314">
        <f t="shared" ref="M13:M14" si="2">(K13+L13)/F13</f>
        <v>-6.9155321188878238E-2</v>
      </c>
      <c r="N13" s="312" t="s">
        <v>603</v>
      </c>
      <c r="O13" s="315">
        <v>45327</v>
      </c>
      <c r="P13" s="315"/>
      <c r="Q13" s="266">
        <v>45309</v>
      </c>
      <c r="S13" s="37" t="s">
        <v>784</v>
      </c>
    </row>
    <row r="14" spans="1:27" ht="15" customHeight="1">
      <c r="A14" s="284">
        <v>5</v>
      </c>
      <c r="B14" s="285">
        <v>45307</v>
      </c>
      <c r="C14" s="286"/>
      <c r="D14" s="287" t="s">
        <v>891</v>
      </c>
      <c r="E14" s="288" t="s">
        <v>590</v>
      </c>
      <c r="F14" s="214">
        <v>267.5</v>
      </c>
      <c r="G14" s="209">
        <v>237</v>
      </c>
      <c r="H14" s="214">
        <v>282.5</v>
      </c>
      <c r="I14" s="214" t="s">
        <v>897</v>
      </c>
      <c r="J14" s="289" t="s">
        <v>964</v>
      </c>
      <c r="K14" s="289">
        <f>H14-F14</f>
        <v>15</v>
      </c>
      <c r="L14" s="290">
        <f>(F14*-0.3)/100</f>
        <v>-0.80249999999999999</v>
      </c>
      <c r="M14" s="291">
        <f t="shared" si="2"/>
        <v>5.3074766355140184E-2</v>
      </c>
      <c r="N14" s="289" t="s">
        <v>593</v>
      </c>
      <c r="O14" s="292">
        <v>45330</v>
      </c>
      <c r="P14" s="292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901</v>
      </c>
      <c r="G15" s="213">
        <v>3280</v>
      </c>
      <c r="H15" s="211"/>
      <c r="I15" s="211" t="s">
        <v>902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3517.5</v>
      </c>
      <c r="Q15" s="266"/>
      <c r="S15" s="37" t="s">
        <v>592</v>
      </c>
    </row>
    <row r="16" spans="1:27" ht="15" customHeight="1">
      <c r="A16" s="284">
        <v>7</v>
      </c>
      <c r="B16" s="285">
        <v>45316</v>
      </c>
      <c r="C16" s="286"/>
      <c r="D16" s="287" t="s">
        <v>547</v>
      </c>
      <c r="E16" s="288" t="s">
        <v>590</v>
      </c>
      <c r="F16" s="214">
        <v>288</v>
      </c>
      <c r="G16" s="209">
        <v>267</v>
      </c>
      <c r="H16" s="214">
        <v>305</v>
      </c>
      <c r="I16" s="214" t="s">
        <v>900</v>
      </c>
      <c r="J16" s="289" t="s">
        <v>920</v>
      </c>
      <c r="K16" s="289">
        <f>H16-F16</f>
        <v>17</v>
      </c>
      <c r="L16" s="290">
        <f>(F16*-0.3)/100</f>
        <v>-0.86399999999999988</v>
      </c>
      <c r="M16" s="291">
        <f t="shared" ref="M16:M17" si="3">(K16+L16)/F16</f>
        <v>5.6027777777777774E-2</v>
      </c>
      <c r="N16" s="289" t="s">
        <v>593</v>
      </c>
      <c r="O16" s="292">
        <v>45323</v>
      </c>
      <c r="P16" s="292"/>
      <c r="Q16" s="266"/>
      <c r="S16" s="37" t="s">
        <v>592</v>
      </c>
    </row>
    <row r="17" spans="1:39" ht="15" customHeight="1">
      <c r="A17" s="307">
        <v>8</v>
      </c>
      <c r="B17" s="308">
        <v>45320</v>
      </c>
      <c r="C17" s="309"/>
      <c r="D17" s="310" t="s">
        <v>386</v>
      </c>
      <c r="E17" s="311" t="s">
        <v>590</v>
      </c>
      <c r="F17" s="296">
        <v>1502.5</v>
      </c>
      <c r="G17" s="299">
        <v>1415</v>
      </c>
      <c r="H17" s="296">
        <v>1400</v>
      </c>
      <c r="I17" s="296" t="s">
        <v>903</v>
      </c>
      <c r="J17" s="312" t="s">
        <v>990</v>
      </c>
      <c r="K17" s="312">
        <f>H17-F17</f>
        <v>-102.5</v>
      </c>
      <c r="L17" s="313">
        <f>(F17*-0.3)/100</f>
        <v>-4.5075000000000003</v>
      </c>
      <c r="M17" s="314">
        <f t="shared" si="3"/>
        <v>-7.1219633943427618E-2</v>
      </c>
      <c r="N17" s="312" t="s">
        <v>603</v>
      </c>
      <c r="O17" s="315">
        <v>45331</v>
      </c>
      <c r="P17" s="315"/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906</v>
      </c>
      <c r="G18" s="213">
        <v>2640</v>
      </c>
      <c r="H18" s="211"/>
      <c r="I18" s="211" t="s">
        <v>907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2941.2</v>
      </c>
      <c r="Q18" s="266"/>
      <c r="S18" s="37" t="s">
        <v>592</v>
      </c>
    </row>
    <row r="19" spans="1:39" ht="15" customHeight="1">
      <c r="A19" s="284">
        <v>10</v>
      </c>
      <c r="B19" s="285">
        <v>45321</v>
      </c>
      <c r="C19" s="286"/>
      <c r="D19" s="287" t="s">
        <v>429</v>
      </c>
      <c r="E19" s="288" t="s">
        <v>590</v>
      </c>
      <c r="F19" s="214">
        <v>115.5</v>
      </c>
      <c r="G19" s="209">
        <v>106</v>
      </c>
      <c r="H19" s="214">
        <v>123</v>
      </c>
      <c r="I19" s="214" t="s">
        <v>908</v>
      </c>
      <c r="J19" s="289" t="s">
        <v>961</v>
      </c>
      <c r="K19" s="289">
        <f>H19-F19</f>
        <v>7.5</v>
      </c>
      <c r="L19" s="290">
        <f>(F19*-0.3)/100</f>
        <v>-0.34649999999999997</v>
      </c>
      <c r="M19" s="291">
        <f t="shared" ref="M19" si="4">(K19+L19)/F19</f>
        <v>6.193506493506494E-2</v>
      </c>
      <c r="N19" s="289" t="s">
        <v>593</v>
      </c>
      <c r="O19" s="292">
        <v>45327</v>
      </c>
      <c r="P19" s="292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918</v>
      </c>
      <c r="G20" s="213">
        <v>1790</v>
      </c>
      <c r="H20" s="211"/>
      <c r="I20" s="211" t="s">
        <v>919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1854.65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932</v>
      </c>
      <c r="G21" s="213">
        <v>1660</v>
      </c>
      <c r="H21" s="211"/>
      <c r="I21" s="211" t="s">
        <v>933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1763.95</v>
      </c>
      <c r="Q21" s="266"/>
      <c r="S21" s="37" t="s">
        <v>592</v>
      </c>
    </row>
    <row r="22" spans="1:39" ht="15" customHeight="1">
      <c r="A22" s="216">
        <v>13</v>
      </c>
      <c r="B22" s="212">
        <v>45328</v>
      </c>
      <c r="C22" s="217"/>
      <c r="D22" s="221" t="s">
        <v>353</v>
      </c>
      <c r="E22" s="218" t="s">
        <v>590</v>
      </c>
      <c r="F22" s="211" t="s">
        <v>949</v>
      </c>
      <c r="G22" s="213">
        <v>1030</v>
      </c>
      <c r="H22" s="211"/>
      <c r="I22" s="211" t="s">
        <v>950</v>
      </c>
      <c r="J22" s="213" t="s">
        <v>591</v>
      </c>
      <c r="K22" s="213"/>
      <c r="L22" s="215"/>
      <c r="M22" s="219"/>
      <c r="N22" s="213"/>
      <c r="O22" s="220"/>
      <c r="P22" s="215">
        <f>VLOOKUP(D22,'MidCap Intra'!$B$11:$C$568,2,0)</f>
        <v>1108.1500000000001</v>
      </c>
      <c r="Q22" s="266"/>
      <c r="S22" s="37" t="s">
        <v>592</v>
      </c>
    </row>
    <row r="23" spans="1:39" ht="15" customHeight="1">
      <c r="A23" s="216">
        <v>14</v>
      </c>
      <c r="B23" s="212">
        <v>45330</v>
      </c>
      <c r="C23" s="217"/>
      <c r="D23" s="221" t="s">
        <v>168</v>
      </c>
      <c r="E23" s="218" t="s">
        <v>590</v>
      </c>
      <c r="F23" s="211" t="s">
        <v>968</v>
      </c>
      <c r="G23" s="213">
        <v>4990</v>
      </c>
      <c r="H23" s="211"/>
      <c r="I23" s="211" t="s">
        <v>969</v>
      </c>
      <c r="J23" s="213" t="s">
        <v>591</v>
      </c>
      <c r="K23" s="213"/>
      <c r="L23" s="215"/>
      <c r="M23" s="219"/>
      <c r="N23" s="213"/>
      <c r="O23" s="220"/>
      <c r="P23" s="215">
        <f>VLOOKUP(D23,'MidCap Intra'!$B$11:$C$568,2,0)</f>
        <v>5522.3</v>
      </c>
      <c r="Q23" s="266"/>
      <c r="S23" s="37" t="s">
        <v>592</v>
      </c>
    </row>
    <row r="24" spans="1:39" ht="15" customHeight="1">
      <c r="A24" s="307">
        <v>15</v>
      </c>
      <c r="B24" s="308">
        <v>45331</v>
      </c>
      <c r="C24" s="309"/>
      <c r="D24" s="310" t="s">
        <v>974</v>
      </c>
      <c r="E24" s="311" t="s">
        <v>590</v>
      </c>
      <c r="F24" s="296">
        <v>266</v>
      </c>
      <c r="G24" s="299">
        <v>248</v>
      </c>
      <c r="H24" s="296">
        <v>247</v>
      </c>
      <c r="I24" s="296" t="s">
        <v>975</v>
      </c>
      <c r="J24" s="312" t="s">
        <v>1004</v>
      </c>
      <c r="K24" s="312">
        <f>H24-F24</f>
        <v>-19</v>
      </c>
      <c r="L24" s="313">
        <f>(F24*-0.3)/100</f>
        <v>-0.79799999999999993</v>
      </c>
      <c r="M24" s="314">
        <f t="shared" ref="M24" si="5">(K24+L24)/F24</f>
        <v>-7.4428571428571427E-2</v>
      </c>
      <c r="N24" s="312" t="s">
        <v>603</v>
      </c>
      <c r="O24" s="315">
        <v>45335</v>
      </c>
      <c r="P24" s="315"/>
      <c r="Q24" s="266"/>
      <c r="S24" s="37" t="s">
        <v>592</v>
      </c>
    </row>
    <row r="25" spans="1:39" ht="15" customHeight="1">
      <c r="A25" s="216">
        <v>16</v>
      </c>
      <c r="B25" s="212">
        <v>45331</v>
      </c>
      <c r="C25" s="217"/>
      <c r="D25" s="221" t="s">
        <v>129</v>
      </c>
      <c r="E25" s="218" t="s">
        <v>590</v>
      </c>
      <c r="F25" s="211" t="s">
        <v>976</v>
      </c>
      <c r="G25" s="213">
        <v>1290</v>
      </c>
      <c r="H25" s="211"/>
      <c r="I25" s="211" t="s">
        <v>977</v>
      </c>
      <c r="J25" s="213" t="s">
        <v>591</v>
      </c>
      <c r="K25" s="213"/>
      <c r="L25" s="215"/>
      <c r="M25" s="219"/>
      <c r="N25" s="213"/>
      <c r="O25" s="220"/>
      <c r="P25" s="215">
        <f>VLOOKUP(D25,'MidCap Intra'!$B$11:$C$568,2,0)</f>
        <v>1414.05</v>
      </c>
      <c r="Q25" s="266"/>
      <c r="S25" s="37" t="s">
        <v>592</v>
      </c>
    </row>
    <row r="26" spans="1:39" ht="15" customHeight="1">
      <c r="A26" s="216">
        <v>17</v>
      </c>
      <c r="B26" s="212">
        <v>45335</v>
      </c>
      <c r="C26" s="217"/>
      <c r="D26" s="221" t="s">
        <v>365</v>
      </c>
      <c r="E26" s="218" t="s">
        <v>590</v>
      </c>
      <c r="F26" s="211" t="s">
        <v>1002</v>
      </c>
      <c r="G26" s="213">
        <v>2590</v>
      </c>
      <c r="H26" s="211"/>
      <c r="I26" s="211" t="s">
        <v>1003</v>
      </c>
      <c r="J26" s="213" t="s">
        <v>591</v>
      </c>
      <c r="K26" s="213"/>
      <c r="L26" s="215"/>
      <c r="M26" s="219"/>
      <c r="N26" s="213"/>
      <c r="O26" s="220"/>
      <c r="P26" s="215">
        <f>VLOOKUP(D26,'MidCap Intra'!$B$11:$C$568,2,0)</f>
        <v>2909.5</v>
      </c>
      <c r="Q26" s="266"/>
      <c r="S26" s="37"/>
    </row>
    <row r="27" spans="1:39" ht="15" customHeight="1">
      <c r="A27" s="216"/>
      <c r="B27" s="212"/>
      <c r="C27" s="217"/>
      <c r="D27" s="221"/>
      <c r="E27" s="218"/>
      <c r="F27" s="211"/>
      <c r="G27" s="213"/>
      <c r="H27" s="211"/>
      <c r="I27" s="211"/>
      <c r="J27" s="213"/>
      <c r="K27" s="213"/>
      <c r="L27" s="215"/>
      <c r="M27" s="219"/>
      <c r="N27" s="213"/>
      <c r="O27" s="220"/>
      <c r="P27" s="215"/>
      <c r="Q27" s="266"/>
      <c r="S27" s="37"/>
    </row>
    <row r="28" spans="1:39" ht="15" customHeight="1">
      <c r="A28" s="216"/>
      <c r="B28" s="212"/>
      <c r="C28" s="217"/>
      <c r="D28" s="221"/>
      <c r="E28" s="218"/>
      <c r="F28" s="211"/>
      <c r="G28" s="213"/>
      <c r="H28" s="211"/>
      <c r="I28" s="211"/>
      <c r="J28" s="213"/>
      <c r="K28" s="213"/>
      <c r="L28" s="215"/>
      <c r="M28" s="219"/>
      <c r="N28" s="213"/>
      <c r="O28" s="220"/>
      <c r="P28" s="215"/>
      <c r="Q28" s="266"/>
      <c r="S28" s="37"/>
    </row>
    <row r="30" spans="1:39" ht="14.25" customHeight="1">
      <c r="A30" s="103"/>
      <c r="B30" s="104"/>
      <c r="C30" s="105"/>
      <c r="D30" s="106"/>
      <c r="E30" s="107"/>
      <c r="F30" s="107"/>
      <c r="G30" s="103"/>
      <c r="H30" s="107"/>
      <c r="I30" s="108"/>
      <c r="J30" s="109"/>
      <c r="K30" s="109"/>
      <c r="L30" s="110"/>
      <c r="M30" s="111"/>
      <c r="N30" s="112"/>
      <c r="O30" s="113"/>
      <c r="P30" s="114"/>
      <c r="Q30" s="114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594</v>
      </c>
      <c r="B31" s="116"/>
      <c r="C31" s="117"/>
      <c r="E31" s="118"/>
      <c r="F31" s="118"/>
      <c r="G31" s="118"/>
      <c r="H31" s="118"/>
      <c r="I31" s="118"/>
      <c r="J31" s="119"/>
      <c r="K31" s="118"/>
      <c r="L31" s="120"/>
      <c r="M31" s="55"/>
      <c r="N31" s="119"/>
      <c r="O31" s="11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21" t="s">
        <v>595</v>
      </c>
      <c r="B32" s="115"/>
      <c r="C32" s="115"/>
      <c r="D32" s="115"/>
      <c r="E32" s="37"/>
      <c r="F32" s="122" t="s">
        <v>596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 t="s">
        <v>597</v>
      </c>
      <c r="B33" s="115"/>
      <c r="C33" s="115"/>
      <c r="D33" s="115" t="s">
        <v>598</v>
      </c>
      <c r="E33" s="6"/>
      <c r="F33" s="122" t="s">
        <v>599</v>
      </c>
      <c r="G33" s="6"/>
      <c r="H33" s="6"/>
      <c r="I33" s="6"/>
      <c r="J33" s="123"/>
      <c r="K33" s="124"/>
      <c r="L33" s="124"/>
      <c r="M33" s="125"/>
      <c r="N33" s="1"/>
      <c r="O33" s="12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4"/>
      <c r="M34" s="6"/>
      <c r="N34" s="128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228"/>
      <c r="B35" s="228"/>
      <c r="C35" s="228"/>
      <c r="D35" s="228"/>
      <c r="E35" s="229"/>
      <c r="F35" s="229"/>
      <c r="G35" s="229"/>
      <c r="H35" s="229"/>
      <c r="I35" s="229"/>
      <c r="J35" s="230"/>
      <c r="K35" s="231"/>
      <c r="L35" s="231"/>
      <c r="M35" s="229"/>
      <c r="N35" s="232"/>
      <c r="O35" s="23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4.25" customHeight="1">
      <c r="A36" s="115"/>
      <c r="B36" s="115"/>
      <c r="C36" s="115"/>
      <c r="D36" s="115"/>
      <c r="E36" s="6"/>
      <c r="F36" s="6"/>
      <c r="G36" s="6"/>
      <c r="H36" s="6"/>
      <c r="I36" s="6"/>
      <c r="J36" s="127"/>
      <c r="K36" s="124"/>
      <c r="L36" s="125"/>
      <c r="M36" s="6"/>
      <c r="N36" s="128"/>
      <c r="O36" s="1"/>
      <c r="P36" s="37"/>
      <c r="Q36" s="3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138" t="s">
        <v>604</v>
      </c>
      <c r="B37" s="138"/>
      <c r="C37" s="138"/>
      <c r="D37" s="138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38.25" customHeight="1">
      <c r="A38" s="95" t="s">
        <v>16</v>
      </c>
      <c r="B38" s="95" t="s">
        <v>565</v>
      </c>
      <c r="C38" s="95"/>
      <c r="D38" s="96" t="s">
        <v>577</v>
      </c>
      <c r="E38" s="95" t="s">
        <v>578</v>
      </c>
      <c r="F38" s="95" t="s">
        <v>579</v>
      </c>
      <c r="G38" s="95" t="s">
        <v>600</v>
      </c>
      <c r="H38" s="95" t="s">
        <v>581</v>
      </c>
      <c r="I38" s="222" t="s">
        <v>582</v>
      </c>
      <c r="J38" s="224" t="s">
        <v>583</v>
      </c>
      <c r="K38" s="223" t="s">
        <v>605</v>
      </c>
      <c r="L38" s="97" t="s">
        <v>585</v>
      </c>
      <c r="M38" s="139" t="s">
        <v>606</v>
      </c>
      <c r="N38" s="95" t="s">
        <v>607</v>
      </c>
      <c r="O38" s="94" t="s">
        <v>587</v>
      </c>
      <c r="P38" s="96" t="s">
        <v>588</v>
      </c>
      <c r="Q38" s="270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214">
        <v>1</v>
      </c>
      <c r="B39" s="268">
        <v>45324</v>
      </c>
      <c r="C39" s="242"/>
      <c r="D39" s="242" t="s">
        <v>928</v>
      </c>
      <c r="E39" s="214" t="s">
        <v>602</v>
      </c>
      <c r="F39" s="214">
        <v>146.6</v>
      </c>
      <c r="G39" s="214">
        <v>144.5</v>
      </c>
      <c r="H39" s="214">
        <v>148.35</v>
      </c>
      <c r="I39" s="209" t="s">
        <v>929</v>
      </c>
      <c r="J39" s="319" t="s">
        <v>948</v>
      </c>
      <c r="K39" s="225">
        <f>H39-F39</f>
        <v>1.75</v>
      </c>
      <c r="L39" s="320">
        <f t="shared" ref="L39" si="6">(H39*N39)*0.03%</f>
        <v>222.52499999999998</v>
      </c>
      <c r="M39" s="226">
        <f t="shared" ref="M39" si="7">(K39*N39)-L39</f>
        <v>8527.4750000000004</v>
      </c>
      <c r="N39" s="225">
        <v>5000</v>
      </c>
      <c r="O39" s="102" t="s">
        <v>593</v>
      </c>
      <c r="P39" s="227">
        <v>45328</v>
      </c>
      <c r="Q39" s="264"/>
      <c r="R39" s="140"/>
      <c r="S39" s="55" t="s">
        <v>784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14">
        <v>2</v>
      </c>
      <c r="B40" s="268">
        <v>45328</v>
      </c>
      <c r="C40" s="242"/>
      <c r="D40" s="242" t="s">
        <v>955</v>
      </c>
      <c r="E40" s="214" t="s">
        <v>602</v>
      </c>
      <c r="F40" s="214">
        <v>1428.5</v>
      </c>
      <c r="G40" s="214">
        <v>1410</v>
      </c>
      <c r="H40" s="214">
        <v>1453</v>
      </c>
      <c r="I40" s="209" t="s">
        <v>956</v>
      </c>
      <c r="J40" s="319" t="s">
        <v>962</v>
      </c>
      <c r="K40" s="225">
        <f>H40-F40</f>
        <v>24.5</v>
      </c>
      <c r="L40" s="320">
        <f t="shared" ref="L40" si="8">(H40*N40)*0.03%</f>
        <v>283.33499999999998</v>
      </c>
      <c r="M40" s="226">
        <f t="shared" ref="M40" si="9">(K40*N40)-L40</f>
        <v>15641.665000000001</v>
      </c>
      <c r="N40" s="225">
        <v>650</v>
      </c>
      <c r="O40" s="102" t="s">
        <v>593</v>
      </c>
      <c r="P40" s="227">
        <v>45328</v>
      </c>
      <c r="Q40" s="264"/>
      <c r="R40" s="140"/>
      <c r="S40" s="55" t="s">
        <v>784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4">
        <v>3</v>
      </c>
      <c r="B41" s="268">
        <v>45330</v>
      </c>
      <c r="C41" s="242"/>
      <c r="D41" s="242" t="s">
        <v>965</v>
      </c>
      <c r="E41" s="214" t="s">
        <v>602</v>
      </c>
      <c r="F41" s="214">
        <v>22035</v>
      </c>
      <c r="G41" s="214">
        <v>22200</v>
      </c>
      <c r="H41" s="214">
        <v>21925</v>
      </c>
      <c r="I41" s="209" t="s">
        <v>966</v>
      </c>
      <c r="J41" s="319" t="s">
        <v>967</v>
      </c>
      <c r="K41" s="225">
        <f>F41-H41</f>
        <v>110</v>
      </c>
      <c r="L41" s="320">
        <f t="shared" ref="L41" si="10">(H41*N41)*0.03%</f>
        <v>328.87499999999994</v>
      </c>
      <c r="M41" s="226">
        <f t="shared" ref="M41" si="11">(K41*N41)-L41</f>
        <v>5171.125</v>
      </c>
      <c r="N41" s="225">
        <v>50</v>
      </c>
      <c r="O41" s="102" t="s">
        <v>593</v>
      </c>
      <c r="P41" s="227">
        <v>45330</v>
      </c>
      <c r="Q41" s="264"/>
      <c r="R41" s="140"/>
      <c r="S41" s="55" t="s">
        <v>592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1">
        <v>4</v>
      </c>
      <c r="B42" s="271">
        <v>45334</v>
      </c>
      <c r="C42" s="265"/>
      <c r="D42" s="265" t="s">
        <v>993</v>
      </c>
      <c r="E42" s="211" t="s">
        <v>602</v>
      </c>
      <c r="F42" s="211" t="s">
        <v>994</v>
      </c>
      <c r="G42" s="211">
        <v>2610</v>
      </c>
      <c r="H42" s="211"/>
      <c r="I42" s="213" t="s">
        <v>995</v>
      </c>
      <c r="J42" s="210" t="s">
        <v>591</v>
      </c>
      <c r="K42" s="98"/>
      <c r="L42" s="101"/>
      <c r="M42" s="267"/>
      <c r="N42" s="98"/>
      <c r="O42" s="100"/>
      <c r="P42" s="272"/>
      <c r="Q42" s="26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6">
        <v>4</v>
      </c>
      <c r="B43" s="297">
        <v>45334</v>
      </c>
      <c r="C43" s="298"/>
      <c r="D43" s="298" t="s">
        <v>996</v>
      </c>
      <c r="E43" s="296" t="s">
        <v>602</v>
      </c>
      <c r="F43" s="296">
        <v>393.5</v>
      </c>
      <c r="G43" s="296">
        <v>387</v>
      </c>
      <c r="H43" s="296">
        <v>392.75</v>
      </c>
      <c r="I43" s="299" t="s">
        <v>997</v>
      </c>
      <c r="J43" s="324" t="s">
        <v>1001</v>
      </c>
      <c r="K43" s="304">
        <f>H43-F43</f>
        <v>-0.75</v>
      </c>
      <c r="L43" s="325">
        <f t="shared" ref="L43" si="12">(H43*N43)*0.03%</f>
        <v>200.30249999999998</v>
      </c>
      <c r="M43" s="303">
        <f t="shared" ref="M43" si="13">(K43*N43)-L43</f>
        <v>-1475.3025</v>
      </c>
      <c r="N43" s="304">
        <v>1700</v>
      </c>
      <c r="O43" s="305" t="s">
        <v>603</v>
      </c>
      <c r="P43" s="306">
        <v>45335</v>
      </c>
      <c r="Q43" s="26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1">
        <v>5</v>
      </c>
      <c r="B44" s="271">
        <v>45335</v>
      </c>
      <c r="C44" s="265"/>
      <c r="D44" s="265" t="s">
        <v>1005</v>
      </c>
      <c r="E44" s="211" t="s">
        <v>602</v>
      </c>
      <c r="F44" s="211" t="s">
        <v>1006</v>
      </c>
      <c r="G44" s="211">
        <v>6520</v>
      </c>
      <c r="H44" s="211"/>
      <c r="I44" s="213" t="s">
        <v>1007</v>
      </c>
      <c r="J44" s="210" t="s">
        <v>591</v>
      </c>
      <c r="K44" s="98"/>
      <c r="L44" s="101"/>
      <c r="M44" s="267"/>
      <c r="N44" s="98"/>
      <c r="O44" s="100"/>
      <c r="P44" s="272"/>
      <c r="Q44" s="264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6">
        <v>6</v>
      </c>
      <c r="B45" s="297">
        <v>45335</v>
      </c>
      <c r="C45" s="298"/>
      <c r="D45" s="298" t="s">
        <v>1008</v>
      </c>
      <c r="E45" s="296" t="s">
        <v>602</v>
      </c>
      <c r="F45" s="296">
        <v>2400</v>
      </c>
      <c r="G45" s="296">
        <v>2360</v>
      </c>
      <c r="H45" s="296">
        <v>2360</v>
      </c>
      <c r="I45" s="299" t="s">
        <v>1009</v>
      </c>
      <c r="J45" s="324" t="s">
        <v>1050</v>
      </c>
      <c r="K45" s="304">
        <f>H45-F45</f>
        <v>-40</v>
      </c>
      <c r="L45" s="325">
        <f t="shared" ref="L45" si="14">(H45*N45)*0.03%</f>
        <v>212.39999999999998</v>
      </c>
      <c r="M45" s="303">
        <f t="shared" ref="M45" si="15">(K45*N45)-L45</f>
        <v>-12212.4</v>
      </c>
      <c r="N45" s="304">
        <v>300</v>
      </c>
      <c r="O45" s="305" t="s">
        <v>603</v>
      </c>
      <c r="P45" s="306">
        <v>45337</v>
      </c>
      <c r="Q45" s="264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48">
        <v>7</v>
      </c>
      <c r="B46" s="352">
        <v>45336</v>
      </c>
      <c r="C46" s="242"/>
      <c r="D46" s="242" t="s">
        <v>1026</v>
      </c>
      <c r="E46" s="214" t="s">
        <v>602</v>
      </c>
      <c r="F46" s="214">
        <v>21915</v>
      </c>
      <c r="G46" s="348">
        <v>21690</v>
      </c>
      <c r="H46" s="209">
        <v>21935</v>
      </c>
      <c r="I46" s="209"/>
      <c r="J46" s="368" t="s">
        <v>1049</v>
      </c>
      <c r="K46" s="225">
        <f>H46-F46</f>
        <v>20</v>
      </c>
      <c r="L46" s="320">
        <f t="shared" ref="L46" si="16">(H46*N46)*0.03%</f>
        <v>329.02499999999998</v>
      </c>
      <c r="M46" s="344">
        <v>2696</v>
      </c>
      <c r="N46" s="225">
        <v>50</v>
      </c>
      <c r="O46" s="346" t="s">
        <v>593</v>
      </c>
      <c r="P46" s="350">
        <v>45337</v>
      </c>
      <c r="Q46" s="26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49"/>
      <c r="B47" s="353"/>
      <c r="C47" s="242"/>
      <c r="D47" s="242" t="s">
        <v>1027</v>
      </c>
      <c r="E47" s="214" t="s">
        <v>884</v>
      </c>
      <c r="F47" s="214">
        <v>69</v>
      </c>
      <c r="G47" s="349"/>
      <c r="H47" s="214">
        <v>27.5</v>
      </c>
      <c r="I47" s="209"/>
      <c r="J47" s="369"/>
      <c r="K47" s="225">
        <f>F47-H47</f>
        <v>41.5</v>
      </c>
      <c r="L47" s="320">
        <v>50</v>
      </c>
      <c r="M47" s="345"/>
      <c r="N47" s="225">
        <v>50</v>
      </c>
      <c r="O47" s="347"/>
      <c r="P47" s="351"/>
      <c r="Q47" s="264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11"/>
      <c r="B48" s="271"/>
      <c r="C48" s="265"/>
      <c r="D48" s="265"/>
      <c r="E48" s="211"/>
      <c r="F48" s="211"/>
      <c r="G48" s="211"/>
      <c r="H48" s="211"/>
      <c r="I48" s="213"/>
      <c r="J48" s="210"/>
      <c r="K48" s="98"/>
      <c r="L48" s="101"/>
      <c r="M48" s="267"/>
      <c r="N48" s="98"/>
      <c r="O48" s="100"/>
      <c r="P48" s="272"/>
      <c r="Q48" s="26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1"/>
      <c r="B49" s="271"/>
      <c r="C49" s="265"/>
      <c r="D49" s="265"/>
      <c r="E49" s="211"/>
      <c r="F49" s="211"/>
      <c r="G49" s="211"/>
      <c r="H49" s="211"/>
      <c r="I49" s="213"/>
      <c r="J49" s="210"/>
      <c r="K49" s="98"/>
      <c r="L49" s="101"/>
      <c r="M49" s="267"/>
      <c r="N49" s="98"/>
      <c r="O49" s="100"/>
      <c r="P49" s="272"/>
      <c r="Q49" s="26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1" spans="1:39" ht="12.75" customHeight="1">
      <c r="A51" s="141"/>
      <c r="B51" s="144"/>
      <c r="C51" s="140"/>
      <c r="D51" s="140"/>
      <c r="E51" s="141"/>
      <c r="F51" s="141"/>
      <c r="G51" s="141"/>
      <c r="H51" s="145"/>
      <c r="I51" s="145"/>
      <c r="J51" s="145"/>
      <c r="K51" s="140"/>
      <c r="L51" s="141"/>
      <c r="M51" s="141"/>
      <c r="N51" s="141"/>
      <c r="O51" s="145"/>
      <c r="P51" s="145"/>
      <c r="Q51" s="145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>
      <c r="A52" s="146" t="s">
        <v>608</v>
      </c>
      <c r="B52" s="146"/>
      <c r="C52" s="146"/>
      <c r="D52" s="146"/>
      <c r="E52" s="147"/>
      <c r="F52" s="108"/>
      <c r="G52" s="108"/>
      <c r="H52" s="108"/>
      <c r="I52" s="108"/>
      <c r="J52" s="1"/>
      <c r="K52" s="6"/>
      <c r="L52" s="6"/>
      <c r="M52" s="6"/>
      <c r="N52" s="1"/>
      <c r="O52" s="1"/>
      <c r="P52" s="37"/>
      <c r="Q52" s="37"/>
      <c r="R52" s="37"/>
      <c r="S52" s="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7"/>
      <c r="AH52" s="37"/>
      <c r="AI52" s="37"/>
      <c r="AJ52" s="37"/>
      <c r="AK52" s="37"/>
      <c r="AL52" s="37"/>
      <c r="AM52" s="37"/>
    </row>
    <row r="53" spans="1:39" ht="38.25">
      <c r="A53" s="95" t="s">
        <v>16</v>
      </c>
      <c r="B53" s="95" t="s">
        <v>565</v>
      </c>
      <c r="C53" s="95"/>
      <c r="D53" s="96" t="s">
        <v>577</v>
      </c>
      <c r="E53" s="95" t="s">
        <v>578</v>
      </c>
      <c r="F53" s="95" t="s">
        <v>579</v>
      </c>
      <c r="G53" s="95" t="s">
        <v>600</v>
      </c>
      <c r="H53" s="95" t="s">
        <v>581</v>
      </c>
      <c r="I53" s="95" t="s">
        <v>582</v>
      </c>
      <c r="J53" s="94" t="s">
        <v>583</v>
      </c>
      <c r="K53" s="94" t="s">
        <v>609</v>
      </c>
      <c r="L53" s="97" t="s">
        <v>585</v>
      </c>
      <c r="M53" s="139" t="s">
        <v>606</v>
      </c>
      <c r="N53" s="95" t="s">
        <v>607</v>
      </c>
      <c r="O53" s="95" t="s">
        <v>587</v>
      </c>
      <c r="P53" s="96" t="s">
        <v>588</v>
      </c>
      <c r="Q53" s="269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12.75" customHeight="1">
      <c r="A54" s="380">
        <v>1</v>
      </c>
      <c r="B54" s="376">
        <v>45322</v>
      </c>
      <c r="C54" s="298"/>
      <c r="D54" s="298" t="s">
        <v>909</v>
      </c>
      <c r="E54" s="296" t="s">
        <v>602</v>
      </c>
      <c r="F54" s="296">
        <v>220</v>
      </c>
      <c r="G54" s="296">
        <v>82.5</v>
      </c>
      <c r="H54" s="296">
        <v>82.5</v>
      </c>
      <c r="I54" s="299"/>
      <c r="J54" s="378" t="s">
        <v>924</v>
      </c>
      <c r="K54" s="301">
        <f>H54-F54</f>
        <v>-137.5</v>
      </c>
      <c r="L54" s="302">
        <v>50</v>
      </c>
      <c r="M54" s="303">
        <f t="shared" ref="M54" si="17">(K54*N54)-L54</f>
        <v>-6925</v>
      </c>
      <c r="N54" s="304">
        <v>50</v>
      </c>
      <c r="O54" s="385" t="s">
        <v>603</v>
      </c>
      <c r="P54" s="387">
        <v>45324</v>
      </c>
      <c r="Q54" s="264"/>
      <c r="R54" s="140"/>
      <c r="S54" s="55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81"/>
      <c r="B55" s="377"/>
      <c r="C55" s="298"/>
      <c r="D55" s="298" t="s">
        <v>910</v>
      </c>
      <c r="E55" s="296" t="s">
        <v>884</v>
      </c>
      <c r="F55" s="296">
        <v>34</v>
      </c>
      <c r="G55" s="296"/>
      <c r="H55" s="296">
        <v>0</v>
      </c>
      <c r="I55" s="299"/>
      <c r="J55" s="379"/>
      <c r="K55" s="301">
        <f>F55-H55</f>
        <v>34</v>
      </c>
      <c r="L55" s="302">
        <v>25</v>
      </c>
      <c r="M55" s="303">
        <f t="shared" ref="M55" si="18">(K55*N55)-L55</f>
        <v>1675</v>
      </c>
      <c r="N55" s="304">
        <v>50</v>
      </c>
      <c r="O55" s="386"/>
      <c r="P55" s="388"/>
      <c r="Q55" s="264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14">
        <v>2</v>
      </c>
      <c r="B56" s="268">
        <v>45323</v>
      </c>
      <c r="C56" s="242"/>
      <c r="D56" s="242" t="s">
        <v>913</v>
      </c>
      <c r="E56" s="214" t="s">
        <v>884</v>
      </c>
      <c r="F56" s="214">
        <v>122.5</v>
      </c>
      <c r="G56" s="214">
        <v>210</v>
      </c>
      <c r="H56" s="214">
        <v>87</v>
      </c>
      <c r="I56" s="209">
        <v>0.1</v>
      </c>
      <c r="J56" s="293" t="s">
        <v>914</v>
      </c>
      <c r="K56" s="294">
        <f>F56-H56</f>
        <v>35.5</v>
      </c>
      <c r="L56" s="295">
        <v>50</v>
      </c>
      <c r="M56" s="226">
        <f t="shared" ref="M56" si="19">(K56*N56)-L56</f>
        <v>1725</v>
      </c>
      <c r="N56" s="225">
        <v>50</v>
      </c>
      <c r="O56" s="102" t="s">
        <v>593</v>
      </c>
      <c r="P56" s="227">
        <v>45323</v>
      </c>
      <c r="Q56" s="264"/>
      <c r="R56" s="140"/>
      <c r="S56" s="55" t="s">
        <v>592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96">
        <v>3</v>
      </c>
      <c r="B57" s="297">
        <v>45324</v>
      </c>
      <c r="C57" s="298"/>
      <c r="D57" s="298" t="s">
        <v>913</v>
      </c>
      <c r="E57" s="296" t="s">
        <v>884</v>
      </c>
      <c r="F57" s="296">
        <v>127</v>
      </c>
      <c r="G57" s="296">
        <v>220</v>
      </c>
      <c r="H57" s="296">
        <v>197.5</v>
      </c>
      <c r="I57" s="299">
        <v>5</v>
      </c>
      <c r="J57" s="300" t="s">
        <v>921</v>
      </c>
      <c r="K57" s="301">
        <f>F57-H57</f>
        <v>-70.5</v>
      </c>
      <c r="L57" s="302">
        <v>50</v>
      </c>
      <c r="M57" s="303">
        <f t="shared" ref="M57" si="20">(K57*N57)-L57</f>
        <v>-3575</v>
      </c>
      <c r="N57" s="304">
        <v>50</v>
      </c>
      <c r="O57" s="305" t="s">
        <v>603</v>
      </c>
      <c r="P57" s="306">
        <v>45324</v>
      </c>
      <c r="Q57" s="264"/>
      <c r="R57" s="140"/>
      <c r="S57" s="55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48">
        <v>4</v>
      </c>
      <c r="B58" s="352">
        <v>45324</v>
      </c>
      <c r="C58" s="242"/>
      <c r="D58" s="242" t="s">
        <v>922</v>
      </c>
      <c r="E58" s="214" t="s">
        <v>602</v>
      </c>
      <c r="F58" s="214">
        <v>262.5</v>
      </c>
      <c r="G58" s="214"/>
      <c r="H58" s="214"/>
      <c r="I58" s="209">
        <v>422.5</v>
      </c>
      <c r="J58" s="361" t="s">
        <v>807</v>
      </c>
      <c r="K58" s="214">
        <f>I58-F58</f>
        <v>160</v>
      </c>
      <c r="L58" s="323">
        <v>50</v>
      </c>
      <c r="M58" s="344">
        <v>2900</v>
      </c>
      <c r="N58" s="214">
        <v>50</v>
      </c>
      <c r="O58" s="363" t="s">
        <v>593</v>
      </c>
      <c r="P58" s="383">
        <v>45331</v>
      </c>
      <c r="Q58" s="264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49"/>
      <c r="B59" s="353"/>
      <c r="C59" s="242"/>
      <c r="D59" s="242" t="s">
        <v>923</v>
      </c>
      <c r="E59" s="214" t="s">
        <v>884</v>
      </c>
      <c r="F59" s="214">
        <v>167.5</v>
      </c>
      <c r="G59" s="214"/>
      <c r="H59" s="214"/>
      <c r="I59" s="209">
        <v>267.5</v>
      </c>
      <c r="J59" s="382"/>
      <c r="K59" s="214">
        <f>F59-I59</f>
        <v>-100</v>
      </c>
      <c r="L59" s="323">
        <v>50</v>
      </c>
      <c r="M59" s="358"/>
      <c r="N59" s="214">
        <v>50</v>
      </c>
      <c r="O59" s="364"/>
      <c r="P59" s="384"/>
      <c r="Q59" s="26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96">
        <v>5</v>
      </c>
      <c r="B60" s="297">
        <v>45324</v>
      </c>
      <c r="C60" s="298"/>
      <c r="D60" s="298" t="s">
        <v>925</v>
      </c>
      <c r="E60" s="296" t="s">
        <v>602</v>
      </c>
      <c r="F60" s="296">
        <v>12.5</v>
      </c>
      <c r="G60" s="296">
        <v>9</v>
      </c>
      <c r="H60" s="296">
        <v>11.25</v>
      </c>
      <c r="I60" s="299" t="s">
        <v>926</v>
      </c>
      <c r="J60" s="300" t="s">
        <v>927</v>
      </c>
      <c r="K60" s="301">
        <f>H60-F60</f>
        <v>-1.25</v>
      </c>
      <c r="L60" s="302">
        <v>50</v>
      </c>
      <c r="M60" s="303">
        <f t="shared" ref="M60:M61" si="21">(K60*N60)-L60</f>
        <v>-1925</v>
      </c>
      <c r="N60" s="304">
        <v>1500</v>
      </c>
      <c r="O60" s="305" t="s">
        <v>603</v>
      </c>
      <c r="P60" s="306">
        <v>45324</v>
      </c>
      <c r="Q60" s="264"/>
      <c r="R60" s="140"/>
      <c r="S60" s="55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4">
        <v>6</v>
      </c>
      <c r="B61" s="268">
        <v>45327</v>
      </c>
      <c r="C61" s="242"/>
      <c r="D61" s="242" t="s">
        <v>913</v>
      </c>
      <c r="E61" s="214" t="s">
        <v>884</v>
      </c>
      <c r="F61" s="214">
        <v>145</v>
      </c>
      <c r="G61" s="214">
        <v>235</v>
      </c>
      <c r="H61" s="214">
        <v>95</v>
      </c>
      <c r="I61" s="209">
        <v>5</v>
      </c>
      <c r="J61" s="293" t="s">
        <v>931</v>
      </c>
      <c r="K61" s="294">
        <f>F61-H61</f>
        <v>50</v>
      </c>
      <c r="L61" s="295">
        <v>50</v>
      </c>
      <c r="M61" s="226">
        <f t="shared" si="21"/>
        <v>2450</v>
      </c>
      <c r="N61" s="225">
        <v>50</v>
      </c>
      <c r="O61" s="102" t="s">
        <v>593</v>
      </c>
      <c r="P61" s="268">
        <v>45327</v>
      </c>
      <c r="Q61" s="264"/>
      <c r="R61" s="140"/>
      <c r="S61" s="55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14">
        <v>7</v>
      </c>
      <c r="B62" s="268">
        <v>45327</v>
      </c>
      <c r="C62" s="242"/>
      <c r="D62" s="242" t="s">
        <v>934</v>
      </c>
      <c r="E62" s="214" t="s">
        <v>602</v>
      </c>
      <c r="F62" s="214">
        <v>72.5</v>
      </c>
      <c r="G62" s="214">
        <v>18</v>
      </c>
      <c r="H62" s="214">
        <v>96</v>
      </c>
      <c r="I62" s="209" t="s">
        <v>935</v>
      </c>
      <c r="J62" s="293" t="s">
        <v>936</v>
      </c>
      <c r="K62" s="294">
        <f>H62-F62</f>
        <v>23.5</v>
      </c>
      <c r="L62" s="295">
        <v>50</v>
      </c>
      <c r="M62" s="226">
        <f t="shared" ref="M62" si="22">(K62*N62)-L62</f>
        <v>1125</v>
      </c>
      <c r="N62" s="225">
        <v>50</v>
      </c>
      <c r="O62" s="102" t="s">
        <v>593</v>
      </c>
      <c r="P62" s="268">
        <v>45327</v>
      </c>
      <c r="Q62" s="264"/>
      <c r="R62" s="140"/>
      <c r="S62" s="55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14">
        <v>8</v>
      </c>
      <c r="B63" s="268">
        <v>45327</v>
      </c>
      <c r="C63" s="242"/>
      <c r="D63" s="242" t="s">
        <v>937</v>
      </c>
      <c r="E63" s="214" t="s">
        <v>602</v>
      </c>
      <c r="F63" s="214">
        <v>290</v>
      </c>
      <c r="G63" s="214">
        <v>190</v>
      </c>
      <c r="H63" s="214">
        <v>325</v>
      </c>
      <c r="I63" s="209" t="s">
        <v>938</v>
      </c>
      <c r="J63" s="293" t="s">
        <v>945</v>
      </c>
      <c r="K63" s="294">
        <f>H63-F63</f>
        <v>35</v>
      </c>
      <c r="L63" s="295">
        <v>50</v>
      </c>
      <c r="M63" s="226">
        <f t="shared" ref="M63" si="23">(K63*N63)-L63</f>
        <v>475</v>
      </c>
      <c r="N63" s="225">
        <v>15</v>
      </c>
      <c r="O63" s="102" t="s">
        <v>593</v>
      </c>
      <c r="P63" s="268">
        <v>45327</v>
      </c>
      <c r="Q63" s="264"/>
      <c r="R63" s="140"/>
      <c r="S63" s="55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48">
        <v>9</v>
      </c>
      <c r="B64" s="352">
        <v>45327</v>
      </c>
      <c r="C64" s="242"/>
      <c r="D64" s="242" t="s">
        <v>939</v>
      </c>
      <c r="E64" s="214" t="s">
        <v>884</v>
      </c>
      <c r="F64" s="214">
        <v>54</v>
      </c>
      <c r="G64" s="214"/>
      <c r="H64" s="214">
        <v>47.5</v>
      </c>
      <c r="I64" s="209"/>
      <c r="J64" s="356" t="s">
        <v>946</v>
      </c>
      <c r="K64" s="294">
        <f>F64-H64</f>
        <v>6.5</v>
      </c>
      <c r="L64" s="295">
        <v>50</v>
      </c>
      <c r="M64" s="344">
        <v>1080</v>
      </c>
      <c r="N64" s="225">
        <v>40</v>
      </c>
      <c r="O64" s="363" t="s">
        <v>593</v>
      </c>
      <c r="P64" s="352">
        <v>45328</v>
      </c>
      <c r="Q64" s="264"/>
      <c r="R64" s="140"/>
      <c r="S64" s="55" t="s">
        <v>592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49"/>
      <c r="B65" s="353"/>
      <c r="C65" s="242"/>
      <c r="D65" s="242" t="s">
        <v>940</v>
      </c>
      <c r="E65" s="214" t="s">
        <v>884</v>
      </c>
      <c r="F65" s="214">
        <v>44</v>
      </c>
      <c r="G65" s="214"/>
      <c r="H65" s="214">
        <v>21</v>
      </c>
      <c r="I65" s="209"/>
      <c r="J65" s="357"/>
      <c r="K65" s="294">
        <f>F65-H65</f>
        <v>23</v>
      </c>
      <c r="L65" s="295">
        <v>50</v>
      </c>
      <c r="M65" s="358"/>
      <c r="N65" s="225">
        <v>40</v>
      </c>
      <c r="O65" s="364"/>
      <c r="P65" s="353"/>
      <c r="Q65" s="264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14">
        <v>10</v>
      </c>
      <c r="B66" s="268">
        <v>45328</v>
      </c>
      <c r="C66" s="242"/>
      <c r="D66" s="242" t="s">
        <v>913</v>
      </c>
      <c r="E66" s="214" t="s">
        <v>884</v>
      </c>
      <c r="F66" s="214">
        <v>101</v>
      </c>
      <c r="G66" s="214">
        <v>158</v>
      </c>
      <c r="H66" s="214">
        <v>94</v>
      </c>
      <c r="I66" s="209">
        <v>5</v>
      </c>
      <c r="J66" s="293" t="s">
        <v>963</v>
      </c>
      <c r="K66" s="294">
        <f>F66-H66</f>
        <v>7</v>
      </c>
      <c r="L66" s="295">
        <v>50</v>
      </c>
      <c r="M66" s="226">
        <f t="shared" ref="M66" si="24">(K66*N66)-L66</f>
        <v>300</v>
      </c>
      <c r="N66" s="225">
        <v>50</v>
      </c>
      <c r="O66" s="102" t="s">
        <v>593</v>
      </c>
      <c r="P66" s="268">
        <v>45328</v>
      </c>
      <c r="Q66" s="264"/>
      <c r="R66" s="140"/>
      <c r="S66" s="55" t="s">
        <v>592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14">
        <v>11</v>
      </c>
      <c r="B67" s="268">
        <v>45328</v>
      </c>
      <c r="C67" s="242"/>
      <c r="D67" s="242" t="s">
        <v>952</v>
      </c>
      <c r="E67" s="214" t="s">
        <v>602</v>
      </c>
      <c r="F67" s="214">
        <v>65</v>
      </c>
      <c r="G67" s="214">
        <v>25</v>
      </c>
      <c r="H67" s="214">
        <v>85</v>
      </c>
      <c r="I67" s="209" t="s">
        <v>953</v>
      </c>
      <c r="J67" s="293" t="s">
        <v>954</v>
      </c>
      <c r="K67" s="294">
        <f>H67-F67</f>
        <v>20</v>
      </c>
      <c r="L67" s="295">
        <v>50</v>
      </c>
      <c r="M67" s="226">
        <f t="shared" ref="M67" si="25">(K67*N67)-L67</f>
        <v>950</v>
      </c>
      <c r="N67" s="225">
        <v>50</v>
      </c>
      <c r="O67" s="102" t="s">
        <v>593</v>
      </c>
      <c r="P67" s="268">
        <v>45328</v>
      </c>
      <c r="Q67" s="264"/>
      <c r="R67" s="140"/>
      <c r="S67" s="55" t="s">
        <v>592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14">
        <v>12</v>
      </c>
      <c r="B68" s="268">
        <v>45330</v>
      </c>
      <c r="C68" s="242"/>
      <c r="D68" s="242" t="s">
        <v>934</v>
      </c>
      <c r="E68" s="214" t="s">
        <v>602</v>
      </c>
      <c r="F68" s="214">
        <v>41.5</v>
      </c>
      <c r="G68" s="214">
        <v>9</v>
      </c>
      <c r="H68" s="214">
        <v>67.5</v>
      </c>
      <c r="I68" s="209" t="s">
        <v>970</v>
      </c>
      <c r="J68" s="293" t="s">
        <v>971</v>
      </c>
      <c r="K68" s="294">
        <f>H68-F68</f>
        <v>26</v>
      </c>
      <c r="L68" s="295">
        <v>50</v>
      </c>
      <c r="M68" s="226">
        <f t="shared" ref="M68" si="26">(K68*N68)-L68</f>
        <v>1250</v>
      </c>
      <c r="N68" s="225">
        <v>50</v>
      </c>
      <c r="O68" s="102" t="s">
        <v>593</v>
      </c>
      <c r="P68" s="268">
        <v>45330</v>
      </c>
      <c r="Q68" s="264"/>
      <c r="R68" s="140"/>
      <c r="S68" s="55" t="s">
        <v>784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48">
        <v>13</v>
      </c>
      <c r="B69" s="352">
        <v>45299</v>
      </c>
      <c r="C69" s="242"/>
      <c r="D69" s="242" t="s">
        <v>972</v>
      </c>
      <c r="E69" s="214" t="s">
        <v>884</v>
      </c>
      <c r="F69" s="214">
        <v>146</v>
      </c>
      <c r="G69" s="214"/>
      <c r="H69" s="214">
        <v>102.5</v>
      </c>
      <c r="I69" s="209"/>
      <c r="J69" s="361" t="s">
        <v>611</v>
      </c>
      <c r="K69" s="214">
        <f>F69-H69</f>
        <v>43.5</v>
      </c>
      <c r="L69" s="323">
        <v>50</v>
      </c>
      <c r="M69" s="344">
        <v>740</v>
      </c>
      <c r="N69" s="225">
        <v>40</v>
      </c>
      <c r="O69" s="363" t="s">
        <v>593</v>
      </c>
      <c r="P69" s="352">
        <v>45331</v>
      </c>
      <c r="Q69" s="264"/>
      <c r="R69" s="140"/>
      <c r="S69" s="55" t="s">
        <v>988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49"/>
      <c r="B70" s="353"/>
      <c r="C70" s="242"/>
      <c r="D70" s="242" t="s">
        <v>973</v>
      </c>
      <c r="E70" s="214" t="s">
        <v>884</v>
      </c>
      <c r="F70" s="214">
        <v>110</v>
      </c>
      <c r="G70" s="214"/>
      <c r="H70" s="214">
        <v>132.5</v>
      </c>
      <c r="I70" s="209"/>
      <c r="J70" s="362"/>
      <c r="K70" s="214">
        <f>F70-H70</f>
        <v>-22.5</v>
      </c>
      <c r="L70" s="323">
        <v>50</v>
      </c>
      <c r="M70" s="358"/>
      <c r="N70" s="225">
        <v>40</v>
      </c>
      <c r="O70" s="364"/>
      <c r="P70" s="353"/>
      <c r="Q70" s="264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70">
        <v>14</v>
      </c>
      <c r="B71" s="354">
        <v>45300</v>
      </c>
      <c r="C71" s="265"/>
      <c r="D71" s="265" t="s">
        <v>978</v>
      </c>
      <c r="E71" s="211" t="s">
        <v>602</v>
      </c>
      <c r="F71" s="211" t="s">
        <v>979</v>
      </c>
      <c r="G71" s="211"/>
      <c r="H71" s="211"/>
      <c r="I71" s="213"/>
      <c r="J71" s="372" t="s">
        <v>591</v>
      </c>
      <c r="K71" s="211"/>
      <c r="L71" s="273"/>
      <c r="M71" s="274"/>
      <c r="N71" s="211"/>
      <c r="O71" s="213"/>
      <c r="P71" s="321"/>
      <c r="Q71" s="264"/>
      <c r="R71" s="140"/>
      <c r="S71" s="55" t="s">
        <v>592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71"/>
      <c r="B72" s="355"/>
      <c r="C72" s="265"/>
      <c r="D72" s="265" t="s">
        <v>980</v>
      </c>
      <c r="E72" s="211" t="s">
        <v>884</v>
      </c>
      <c r="F72" s="211" t="s">
        <v>981</v>
      </c>
      <c r="G72" s="211"/>
      <c r="H72" s="211"/>
      <c r="I72" s="213"/>
      <c r="J72" s="373"/>
      <c r="K72" s="211"/>
      <c r="L72" s="273"/>
      <c r="M72" s="274"/>
      <c r="N72" s="211"/>
      <c r="O72" s="213"/>
      <c r="P72" s="321"/>
      <c r="Q72" s="264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48">
        <v>15</v>
      </c>
      <c r="B73" s="352">
        <v>45300</v>
      </c>
      <c r="C73" s="242"/>
      <c r="D73" s="242" t="s">
        <v>982</v>
      </c>
      <c r="E73" s="214" t="s">
        <v>602</v>
      </c>
      <c r="F73" s="214">
        <v>86</v>
      </c>
      <c r="G73" s="214"/>
      <c r="H73" s="214">
        <v>108.5</v>
      </c>
      <c r="I73" s="209"/>
      <c r="J73" s="356" t="s">
        <v>992</v>
      </c>
      <c r="K73" s="294">
        <f>H73-F73</f>
        <v>22.5</v>
      </c>
      <c r="L73" s="295">
        <v>50</v>
      </c>
      <c r="M73" s="365">
        <v>1175</v>
      </c>
      <c r="N73" s="225">
        <v>50</v>
      </c>
      <c r="O73" s="366" t="s">
        <v>593</v>
      </c>
      <c r="P73" s="352">
        <v>45334</v>
      </c>
      <c r="Q73" s="264"/>
      <c r="R73" s="140"/>
      <c r="S73" s="55" t="s">
        <v>592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49"/>
      <c r="B74" s="353"/>
      <c r="C74" s="242"/>
      <c r="D74" s="242" t="s">
        <v>983</v>
      </c>
      <c r="E74" s="214" t="s">
        <v>884</v>
      </c>
      <c r="F74" s="214">
        <v>34</v>
      </c>
      <c r="G74" s="214"/>
      <c r="H74" s="214">
        <v>31</v>
      </c>
      <c r="I74" s="209"/>
      <c r="J74" s="357"/>
      <c r="K74" s="294">
        <f>F74-H74</f>
        <v>3</v>
      </c>
      <c r="L74" s="295">
        <v>50</v>
      </c>
      <c r="M74" s="345"/>
      <c r="N74" s="225">
        <v>50</v>
      </c>
      <c r="O74" s="367"/>
      <c r="P74" s="353"/>
      <c r="Q74" s="264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80">
        <v>16</v>
      </c>
      <c r="B75" s="376">
        <v>45300</v>
      </c>
      <c r="C75" s="298"/>
      <c r="D75" s="298" t="s">
        <v>984</v>
      </c>
      <c r="E75" s="296" t="s">
        <v>884</v>
      </c>
      <c r="F75" s="296">
        <v>80</v>
      </c>
      <c r="G75" s="296"/>
      <c r="H75" s="296">
        <v>119</v>
      </c>
      <c r="I75" s="299"/>
      <c r="J75" s="378" t="s">
        <v>986</v>
      </c>
      <c r="K75" s="296">
        <f>F75-H75</f>
        <v>-39</v>
      </c>
      <c r="L75" s="322">
        <v>50</v>
      </c>
      <c r="M75" s="359">
        <v>-220</v>
      </c>
      <c r="N75" s="304">
        <v>40</v>
      </c>
      <c r="O75" s="374" t="s">
        <v>603</v>
      </c>
      <c r="P75" s="376">
        <v>45331</v>
      </c>
      <c r="Q75" s="264"/>
      <c r="R75" s="140"/>
      <c r="S75" s="55" t="s">
        <v>988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81"/>
      <c r="B76" s="377"/>
      <c r="C76" s="298"/>
      <c r="D76" s="298" t="s">
        <v>985</v>
      </c>
      <c r="E76" s="296" t="s">
        <v>884</v>
      </c>
      <c r="F76" s="296">
        <v>66</v>
      </c>
      <c r="G76" s="296"/>
      <c r="H76" s="296">
        <v>30</v>
      </c>
      <c r="I76" s="299"/>
      <c r="J76" s="379"/>
      <c r="K76" s="296">
        <f>F76-H76</f>
        <v>36</v>
      </c>
      <c r="L76" s="322">
        <v>50</v>
      </c>
      <c r="M76" s="360"/>
      <c r="N76" s="304">
        <v>40</v>
      </c>
      <c r="O76" s="375"/>
      <c r="P76" s="377"/>
      <c r="Q76" s="264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48">
        <v>17</v>
      </c>
      <c r="B77" s="352">
        <v>45334</v>
      </c>
      <c r="C77" s="242"/>
      <c r="D77" s="242" t="s">
        <v>998</v>
      </c>
      <c r="E77" s="214" t="s">
        <v>884</v>
      </c>
      <c r="F77" s="214">
        <v>44</v>
      </c>
      <c r="G77" s="214"/>
      <c r="H77" s="214">
        <v>21</v>
      </c>
      <c r="I77" s="209"/>
      <c r="J77" s="356" t="s">
        <v>1000</v>
      </c>
      <c r="K77" s="294">
        <f>F77-H77</f>
        <v>23</v>
      </c>
      <c r="L77" s="295">
        <v>50</v>
      </c>
      <c r="M77" s="365">
        <v>1820</v>
      </c>
      <c r="N77" s="225">
        <v>40</v>
      </c>
      <c r="O77" s="366" t="s">
        <v>593</v>
      </c>
      <c r="P77" s="352">
        <v>13.02</v>
      </c>
      <c r="Q77" s="264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49"/>
      <c r="B78" s="353"/>
      <c r="C78" s="242"/>
      <c r="D78" s="242" t="s">
        <v>999</v>
      </c>
      <c r="E78" s="214" t="s">
        <v>884</v>
      </c>
      <c r="F78" s="214">
        <v>46</v>
      </c>
      <c r="G78" s="214"/>
      <c r="H78" s="214">
        <v>21</v>
      </c>
      <c r="I78" s="209"/>
      <c r="J78" s="357"/>
      <c r="K78" s="294">
        <f>F78-H78</f>
        <v>25</v>
      </c>
      <c r="L78" s="295">
        <v>50</v>
      </c>
      <c r="M78" s="358"/>
      <c r="N78" s="225">
        <v>40</v>
      </c>
      <c r="O78" s="364"/>
      <c r="P78" s="353"/>
      <c r="Q78" s="264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93">
        <v>18</v>
      </c>
      <c r="B79" s="391">
        <v>45335</v>
      </c>
      <c r="C79" s="327"/>
      <c r="D79" s="327" t="s">
        <v>1010</v>
      </c>
      <c r="E79" s="328" t="s">
        <v>884</v>
      </c>
      <c r="F79" s="328">
        <v>61</v>
      </c>
      <c r="G79" s="328"/>
      <c r="H79" s="328">
        <v>36</v>
      </c>
      <c r="I79" s="329"/>
      <c r="J79" s="389" t="s">
        <v>1019</v>
      </c>
      <c r="K79" s="397">
        <v>-2</v>
      </c>
      <c r="L79" s="330">
        <v>50</v>
      </c>
      <c r="M79" s="395">
        <v>-180</v>
      </c>
      <c r="N79" s="331">
        <v>40</v>
      </c>
      <c r="O79" s="399" t="s">
        <v>610</v>
      </c>
      <c r="P79" s="391">
        <v>45336</v>
      </c>
      <c r="Q79" s="264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94"/>
      <c r="B80" s="392"/>
      <c r="C80" s="327"/>
      <c r="D80" s="327" t="s">
        <v>1011</v>
      </c>
      <c r="E80" s="328" t="s">
        <v>884</v>
      </c>
      <c r="F80" s="328">
        <v>62</v>
      </c>
      <c r="G80" s="328"/>
      <c r="H80" s="328">
        <v>89</v>
      </c>
      <c r="I80" s="329"/>
      <c r="J80" s="390"/>
      <c r="K80" s="398"/>
      <c r="L80" s="330">
        <v>50</v>
      </c>
      <c r="M80" s="396"/>
      <c r="N80" s="331">
        <v>40</v>
      </c>
      <c r="O80" s="400"/>
      <c r="P80" s="392"/>
      <c r="Q80" s="264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70">
        <v>19</v>
      </c>
      <c r="B81" s="354">
        <v>45336</v>
      </c>
      <c r="C81" s="265"/>
      <c r="D81" s="265" t="s">
        <v>1020</v>
      </c>
      <c r="E81" s="211" t="s">
        <v>884</v>
      </c>
      <c r="F81" s="211" t="s">
        <v>1022</v>
      </c>
      <c r="G81" s="211"/>
      <c r="H81" s="211"/>
      <c r="I81" s="213"/>
      <c r="J81" s="372" t="s">
        <v>591</v>
      </c>
      <c r="K81" s="211"/>
      <c r="L81" s="273"/>
      <c r="M81" s="274"/>
      <c r="N81" s="211"/>
      <c r="O81" s="213"/>
      <c r="P81" s="354"/>
      <c r="Q81" s="264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71"/>
      <c r="B82" s="355"/>
      <c r="C82" s="265"/>
      <c r="D82" s="265" t="s">
        <v>1021</v>
      </c>
      <c r="E82" s="211" t="s">
        <v>884</v>
      </c>
      <c r="F82" s="211" t="s">
        <v>1023</v>
      </c>
      <c r="G82" s="211"/>
      <c r="H82" s="211"/>
      <c r="I82" s="213"/>
      <c r="J82" s="373"/>
      <c r="K82" s="211"/>
      <c r="L82" s="273"/>
      <c r="M82" s="274"/>
      <c r="N82" s="211"/>
      <c r="O82" s="213"/>
      <c r="P82" s="355"/>
      <c r="Q82" s="264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48">
        <v>20</v>
      </c>
      <c r="B83" s="352">
        <v>45336</v>
      </c>
      <c r="C83" s="242"/>
      <c r="D83" s="242" t="s">
        <v>1024</v>
      </c>
      <c r="E83" s="214" t="s">
        <v>602</v>
      </c>
      <c r="F83" s="214">
        <v>92</v>
      </c>
      <c r="G83" s="214"/>
      <c r="H83" s="214">
        <v>177.5</v>
      </c>
      <c r="I83" s="209"/>
      <c r="J83" s="356" t="s">
        <v>914</v>
      </c>
      <c r="K83" s="294">
        <f>H83-F83</f>
        <v>85.5</v>
      </c>
      <c r="L83" s="295">
        <v>50</v>
      </c>
      <c r="M83" s="365">
        <v>432.5</v>
      </c>
      <c r="N83" s="225">
        <v>15</v>
      </c>
      <c r="O83" s="366" t="s">
        <v>593</v>
      </c>
      <c r="P83" s="352">
        <v>45336</v>
      </c>
      <c r="Q83" s="264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49"/>
      <c r="B84" s="353"/>
      <c r="C84" s="242"/>
      <c r="D84" s="242" t="s">
        <v>1025</v>
      </c>
      <c r="E84" s="214" t="s">
        <v>884</v>
      </c>
      <c r="F84" s="214">
        <v>60</v>
      </c>
      <c r="G84" s="214"/>
      <c r="H84" s="214">
        <v>110</v>
      </c>
      <c r="I84" s="209"/>
      <c r="J84" s="357"/>
      <c r="K84" s="294">
        <f>F84-H84</f>
        <v>-50</v>
      </c>
      <c r="L84" s="295">
        <v>50</v>
      </c>
      <c r="M84" s="358"/>
      <c r="N84" s="225">
        <v>15</v>
      </c>
      <c r="O84" s="364"/>
      <c r="P84" s="353"/>
      <c r="Q84" s="264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11"/>
      <c r="B85" s="271"/>
      <c r="C85" s="265"/>
      <c r="D85" s="265"/>
      <c r="E85" s="211"/>
      <c r="F85" s="211"/>
      <c r="G85" s="211"/>
      <c r="H85" s="211"/>
      <c r="I85" s="213"/>
      <c r="J85" s="213"/>
      <c r="K85" s="211"/>
      <c r="L85" s="273"/>
      <c r="M85" s="274"/>
      <c r="N85" s="211"/>
      <c r="O85" s="213"/>
      <c r="P85" s="271"/>
      <c r="Q85" s="264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11"/>
      <c r="B86" s="271"/>
      <c r="C86" s="265"/>
      <c r="D86" s="265"/>
      <c r="E86" s="211"/>
      <c r="F86" s="211"/>
      <c r="G86" s="211"/>
      <c r="H86" s="211"/>
      <c r="I86" s="213"/>
      <c r="J86" s="213"/>
      <c r="K86" s="211"/>
      <c r="L86" s="273"/>
      <c r="M86" s="274"/>
      <c r="N86" s="211"/>
      <c r="O86" s="213"/>
      <c r="P86" s="271"/>
      <c r="Q86" s="264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38.25" customHeight="1">
      <c r="A87" s="93" t="s">
        <v>614</v>
      </c>
      <c r="B87" s="148"/>
      <c r="C87" s="148"/>
      <c r="D87" s="149"/>
      <c r="E87" s="129"/>
      <c r="F87" s="6"/>
      <c r="G87" s="6"/>
      <c r="H87" s="130"/>
      <c r="I87" s="150"/>
      <c r="J87" s="1"/>
      <c r="K87" s="6"/>
      <c r="L87" s="6"/>
      <c r="M87" s="6"/>
      <c r="N87" s="1"/>
      <c r="O87" s="1"/>
      <c r="R87" s="1"/>
      <c r="S87" s="6"/>
      <c r="T87" s="1"/>
      <c r="U87" s="1"/>
      <c r="V87" s="1"/>
      <c r="W87" s="1"/>
      <c r="X87" s="1"/>
      <c r="Y87" s="6"/>
      <c r="Z87" s="1"/>
      <c r="AA87" s="1"/>
      <c r="AB87" s="1"/>
      <c r="AC87" s="1"/>
      <c r="AD87" s="1"/>
      <c r="AE87" s="6"/>
      <c r="AF87" s="1"/>
      <c r="AG87" s="1"/>
      <c r="AH87" s="1"/>
      <c r="AI87" s="1"/>
      <c r="AJ87" s="1"/>
      <c r="AK87" s="6"/>
      <c r="AL87" s="1"/>
    </row>
    <row r="88" spans="1:39" ht="38.25">
      <c r="A88" s="94" t="s">
        <v>16</v>
      </c>
      <c r="B88" s="95" t="s">
        <v>565</v>
      </c>
      <c r="C88" s="95"/>
      <c r="D88" s="96" t="s">
        <v>577</v>
      </c>
      <c r="E88" s="95" t="s">
        <v>578</v>
      </c>
      <c r="F88" s="95" t="s">
        <v>579</v>
      </c>
      <c r="G88" s="95" t="s">
        <v>580</v>
      </c>
      <c r="H88" s="95" t="s">
        <v>581</v>
      </c>
      <c r="I88" s="95" t="s">
        <v>582</v>
      </c>
      <c r="J88" s="94" t="s">
        <v>583</v>
      </c>
      <c r="K88" s="133" t="s">
        <v>601</v>
      </c>
      <c r="L88" s="134" t="s">
        <v>585</v>
      </c>
      <c r="M88" s="97" t="s">
        <v>586</v>
      </c>
      <c r="N88" s="95" t="s">
        <v>587</v>
      </c>
      <c r="O88" s="96" t="s">
        <v>588</v>
      </c>
      <c r="P88" s="222" t="s">
        <v>589</v>
      </c>
      <c r="Q88" s="224" t="s">
        <v>872</v>
      </c>
      <c r="R88" s="37"/>
      <c r="S88" s="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4.25" customHeight="1">
      <c r="A89" s="316">
        <v>1</v>
      </c>
      <c r="B89" s="317">
        <v>45252</v>
      </c>
      <c r="C89" s="318"/>
      <c r="D89" s="318" t="s">
        <v>365</v>
      </c>
      <c r="E89" s="316" t="s">
        <v>590</v>
      </c>
      <c r="F89" s="316">
        <v>2715</v>
      </c>
      <c r="G89" s="316">
        <v>2480</v>
      </c>
      <c r="H89" s="316">
        <v>2975</v>
      </c>
      <c r="I89" s="316" t="s">
        <v>880</v>
      </c>
      <c r="J89" s="289" t="s">
        <v>951</v>
      </c>
      <c r="K89" s="289">
        <f>H89-F89</f>
        <v>260</v>
      </c>
      <c r="L89" s="290">
        <f>(F89*-0.3)/100</f>
        <v>-8.1449999999999996</v>
      </c>
      <c r="M89" s="291">
        <f t="shared" ref="M89" si="27">(K89+L89)/F89</f>
        <v>9.2764272559852673E-2</v>
      </c>
      <c r="N89" s="289" t="s">
        <v>593</v>
      </c>
      <c r="O89" s="292">
        <v>45328</v>
      </c>
      <c r="P89" s="292"/>
      <c r="Q89" s="212"/>
      <c r="R89" s="37"/>
      <c r="S89" s="37" t="s">
        <v>592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4.25" customHeight="1">
      <c r="A90" s="98">
        <v>2</v>
      </c>
      <c r="B90" s="99">
        <v>45261</v>
      </c>
      <c r="C90" s="143"/>
      <c r="D90" s="143" t="s">
        <v>406</v>
      </c>
      <c r="E90" s="98" t="s">
        <v>590</v>
      </c>
      <c r="F90" s="98" t="s">
        <v>882</v>
      </c>
      <c r="G90" s="98">
        <v>477</v>
      </c>
      <c r="H90" s="98"/>
      <c r="I90" s="98" t="s">
        <v>883</v>
      </c>
      <c r="J90" s="100" t="s">
        <v>591</v>
      </c>
      <c r="K90" s="100"/>
      <c r="L90" s="275"/>
      <c r="M90" s="219"/>
      <c r="N90" s="213"/>
      <c r="O90" s="220"/>
      <c r="P90" s="215">
        <f>VLOOKUP(D90,'MidCap Intra'!$B$11:$C$568,2,0)</f>
        <v>502.95</v>
      </c>
      <c r="Q90" s="212"/>
      <c r="R90" s="37"/>
      <c r="S90" s="37" t="s">
        <v>592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14.25" customHeight="1">
      <c r="A91" s="316">
        <v>3</v>
      </c>
      <c r="B91" s="317">
        <v>45271</v>
      </c>
      <c r="C91" s="318"/>
      <c r="D91" s="318" t="s">
        <v>447</v>
      </c>
      <c r="E91" s="316" t="s">
        <v>590</v>
      </c>
      <c r="F91" s="316">
        <v>465</v>
      </c>
      <c r="G91" s="316">
        <v>390</v>
      </c>
      <c r="H91" s="316">
        <v>517.5</v>
      </c>
      <c r="I91" s="316" t="s">
        <v>886</v>
      </c>
      <c r="J91" s="289" t="s">
        <v>947</v>
      </c>
      <c r="K91" s="289">
        <f>H91-F91</f>
        <v>52.5</v>
      </c>
      <c r="L91" s="290">
        <f>(F91*-0.3)/100</f>
        <v>-1.395</v>
      </c>
      <c r="M91" s="291">
        <f t="shared" ref="M91" si="28">(K91+L91)/F91</f>
        <v>0.10990322580645161</v>
      </c>
      <c r="N91" s="289" t="s">
        <v>593</v>
      </c>
      <c r="O91" s="292">
        <v>45328</v>
      </c>
      <c r="P91" s="292"/>
      <c r="Q91" s="212"/>
      <c r="R91" s="37"/>
      <c r="S91" s="37" t="s">
        <v>592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4.25" customHeight="1">
      <c r="A92" s="98">
        <v>4</v>
      </c>
      <c r="B92" s="99">
        <v>45336</v>
      </c>
      <c r="C92" s="143"/>
      <c r="D92" s="143" t="s">
        <v>1018</v>
      </c>
      <c r="E92" s="98" t="s">
        <v>590</v>
      </c>
      <c r="F92" s="98" t="s">
        <v>1016</v>
      </c>
      <c r="G92" s="98">
        <v>818</v>
      </c>
      <c r="H92" s="98"/>
      <c r="I92" s="98" t="s">
        <v>1017</v>
      </c>
      <c r="J92" s="100" t="s">
        <v>591</v>
      </c>
      <c r="K92" s="100"/>
      <c r="L92" s="275"/>
      <c r="M92" s="219"/>
      <c r="N92" s="213"/>
      <c r="O92" s="220"/>
      <c r="P92" s="212"/>
      <c r="Q92" s="212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2.75" customHeight="1">
      <c r="A93" s="98"/>
      <c r="B93" s="99"/>
      <c r="C93" s="143"/>
      <c r="D93" s="143"/>
      <c r="E93" s="98"/>
      <c r="F93" s="98"/>
      <c r="G93" s="98"/>
      <c r="H93" s="98"/>
      <c r="I93" s="98"/>
      <c r="J93" s="100"/>
      <c r="K93" s="100"/>
      <c r="L93" s="275"/>
      <c r="M93" s="276"/>
      <c r="N93" s="213"/>
      <c r="O93" s="213"/>
      <c r="P93" s="212"/>
      <c r="Q93" s="212"/>
      <c r="S93" s="6"/>
      <c r="T93" s="1"/>
      <c r="U93" s="1"/>
      <c r="V93" s="1"/>
      <c r="W93" s="1"/>
      <c r="X93" s="1"/>
      <c r="Y93" s="1"/>
      <c r="Z93" s="1"/>
    </row>
    <row r="94" spans="1:39" ht="12.75" customHeight="1">
      <c r="A94" s="115" t="s">
        <v>594</v>
      </c>
      <c r="B94" s="115"/>
      <c r="C94" s="115"/>
      <c r="D94" s="115"/>
      <c r="E94" s="37"/>
      <c r="F94" s="122" t="s">
        <v>596</v>
      </c>
      <c r="G94" s="55"/>
      <c r="H94" s="55"/>
      <c r="I94" s="55"/>
      <c r="J94" s="6"/>
      <c r="K94" s="135"/>
      <c r="L94" s="136"/>
      <c r="M94" s="6"/>
      <c r="N94" s="105"/>
      <c r="O94" s="15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 t="s">
        <v>595</v>
      </c>
      <c r="B95" s="115"/>
      <c r="C95" s="115"/>
      <c r="D95" s="115"/>
      <c r="E95" s="6"/>
      <c r="F95" s="122" t="s">
        <v>599</v>
      </c>
      <c r="G95" s="6"/>
      <c r="H95" s="6" t="s">
        <v>616</v>
      </c>
      <c r="I95" s="6"/>
      <c r="J95" s="1"/>
      <c r="K95" s="6"/>
      <c r="L95" s="6"/>
      <c r="M95" s="6"/>
      <c r="N95" s="1"/>
      <c r="O95" s="1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21"/>
      <c r="B96" s="115"/>
      <c r="C96" s="115"/>
      <c r="D96" s="115"/>
      <c r="E96" s="6"/>
      <c r="F96" s="122"/>
      <c r="G96" s="6"/>
      <c r="H96" s="6"/>
      <c r="I96" s="6"/>
      <c r="J96" s="1"/>
      <c r="K96" s="6"/>
      <c r="L96" s="6"/>
      <c r="M96" s="6"/>
      <c r="N96" s="1"/>
      <c r="O96" s="1"/>
      <c r="R96" s="1"/>
      <c r="S96" s="55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21"/>
      <c r="B97" s="115"/>
      <c r="C97" s="115"/>
      <c r="D97" s="115"/>
      <c r="E97" s="6"/>
      <c r="F97" s="122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21"/>
      <c r="B98" s="115"/>
      <c r="C98" s="115"/>
      <c r="D98" s="115"/>
      <c r="E98" s="6"/>
      <c r="F98" s="122"/>
      <c r="G98" s="55"/>
      <c r="H98" s="37"/>
      <c r="I98" s="55"/>
      <c r="J98" s="6"/>
      <c r="K98" s="135"/>
      <c r="L98" s="136"/>
      <c r="M98" s="6"/>
      <c r="N98" s="105"/>
      <c r="O98" s="137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21"/>
      <c r="B99" s="115"/>
      <c r="C99" s="115"/>
      <c r="D99" s="115"/>
      <c r="E99" s="6"/>
      <c r="F99" s="122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21"/>
      <c r="B100" s="115"/>
      <c r="C100" s="115"/>
      <c r="D100" s="115"/>
      <c r="E100" s="6"/>
      <c r="F100" s="122"/>
      <c r="G100" s="55"/>
      <c r="H100" s="37"/>
      <c r="I100" s="55"/>
      <c r="J100" s="6"/>
      <c r="K100" s="135"/>
      <c r="L100" s="136"/>
      <c r="M100" s="6"/>
      <c r="N100" s="105"/>
      <c r="O100" s="137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21"/>
      <c r="B101" s="115"/>
      <c r="C101" s="115"/>
      <c r="D101" s="115"/>
      <c r="E101" s="6"/>
      <c r="F101" s="122"/>
      <c r="G101" s="55"/>
      <c r="H101" s="37"/>
      <c r="I101" s="55"/>
      <c r="J101" s="6"/>
      <c r="K101" s="135"/>
      <c r="L101" s="136"/>
      <c r="M101" s="6"/>
      <c r="N101" s="105"/>
      <c r="O101" s="137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21"/>
      <c r="B102" s="115"/>
      <c r="C102" s="115"/>
      <c r="D102" s="115"/>
      <c r="E102" s="6"/>
      <c r="F102" s="122"/>
      <c r="G102" s="55"/>
      <c r="H102" s="37"/>
      <c r="I102" s="55"/>
      <c r="J102" s="6"/>
      <c r="K102" s="135"/>
      <c r="L102" s="136"/>
      <c r="M102" s="6"/>
      <c r="N102" s="105"/>
      <c r="O102" s="137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55"/>
      <c r="B103" s="104"/>
      <c r="C103" s="104"/>
      <c r="D103" s="37"/>
      <c r="E103" s="55"/>
      <c r="F103" s="55"/>
      <c r="G103" s="55"/>
      <c r="H103" s="37"/>
      <c r="I103" s="55"/>
      <c r="J103" s="6"/>
      <c r="K103" s="135"/>
      <c r="L103" s="136"/>
      <c r="M103" s="6"/>
      <c r="N103" s="105"/>
      <c r="O103" s="137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38.25" customHeight="1">
      <c r="A104" s="37"/>
      <c r="B104" s="152" t="s">
        <v>617</v>
      </c>
      <c r="C104" s="152"/>
      <c r="D104" s="152"/>
      <c r="E104" s="152"/>
      <c r="F104" s="6"/>
      <c r="G104" s="6"/>
      <c r="H104" s="131"/>
      <c r="I104" s="6"/>
      <c r="J104" s="131"/>
      <c r="K104" s="132"/>
      <c r="L104" s="6"/>
      <c r="M104" s="6"/>
      <c r="N104" s="1"/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94" t="s">
        <v>16</v>
      </c>
      <c r="B105" s="95" t="s">
        <v>565</v>
      </c>
      <c r="C105" s="95"/>
      <c r="D105" s="96" t="s">
        <v>577</v>
      </c>
      <c r="E105" s="95" t="s">
        <v>578</v>
      </c>
      <c r="F105" s="95" t="s">
        <v>579</v>
      </c>
      <c r="G105" s="95" t="s">
        <v>618</v>
      </c>
      <c r="H105" s="95" t="s">
        <v>619</v>
      </c>
      <c r="I105" s="95" t="s">
        <v>582</v>
      </c>
      <c r="J105" s="153" t="s">
        <v>583</v>
      </c>
      <c r="K105" s="95" t="s">
        <v>584</v>
      </c>
      <c r="L105" s="95" t="s">
        <v>620</v>
      </c>
      <c r="M105" s="95" t="s">
        <v>587</v>
      </c>
      <c r="N105" s="96" t="s">
        <v>588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</v>
      </c>
      <c r="B106" s="155">
        <v>41579</v>
      </c>
      <c r="C106" s="155"/>
      <c r="D106" s="156" t="s">
        <v>621</v>
      </c>
      <c r="E106" s="157" t="s">
        <v>590</v>
      </c>
      <c r="F106" s="158">
        <v>82</v>
      </c>
      <c r="G106" s="157" t="s">
        <v>622</v>
      </c>
      <c r="H106" s="157">
        <v>100</v>
      </c>
      <c r="I106" s="159">
        <v>100</v>
      </c>
      <c r="J106" s="160" t="s">
        <v>623</v>
      </c>
      <c r="K106" s="161">
        <f t="shared" ref="K106:K158" si="29">H106-F106</f>
        <v>18</v>
      </c>
      <c r="L106" s="162">
        <f t="shared" ref="L106:L158" si="30">K106/F106</f>
        <v>0.21951219512195122</v>
      </c>
      <c r="M106" s="157" t="s">
        <v>593</v>
      </c>
      <c r="N106" s="163">
        <v>42657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</v>
      </c>
      <c r="B107" s="155">
        <v>41794</v>
      </c>
      <c r="C107" s="155"/>
      <c r="D107" s="156" t="s">
        <v>624</v>
      </c>
      <c r="E107" s="157" t="s">
        <v>602</v>
      </c>
      <c r="F107" s="158">
        <v>257</v>
      </c>
      <c r="G107" s="157" t="s">
        <v>622</v>
      </c>
      <c r="H107" s="157">
        <v>300</v>
      </c>
      <c r="I107" s="159">
        <v>300</v>
      </c>
      <c r="J107" s="160" t="s">
        <v>623</v>
      </c>
      <c r="K107" s="161">
        <f t="shared" si="29"/>
        <v>43</v>
      </c>
      <c r="L107" s="162">
        <f t="shared" si="30"/>
        <v>0.16731517509727625</v>
      </c>
      <c r="M107" s="157" t="s">
        <v>593</v>
      </c>
      <c r="N107" s="163">
        <v>41822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</v>
      </c>
      <c r="B108" s="155">
        <v>41828</v>
      </c>
      <c r="C108" s="155"/>
      <c r="D108" s="156" t="s">
        <v>625</v>
      </c>
      <c r="E108" s="157" t="s">
        <v>602</v>
      </c>
      <c r="F108" s="158">
        <v>393</v>
      </c>
      <c r="G108" s="157" t="s">
        <v>622</v>
      </c>
      <c r="H108" s="157">
        <v>468</v>
      </c>
      <c r="I108" s="159">
        <v>468</v>
      </c>
      <c r="J108" s="160" t="s">
        <v>623</v>
      </c>
      <c r="K108" s="161">
        <f t="shared" si="29"/>
        <v>75</v>
      </c>
      <c r="L108" s="162">
        <f t="shared" si="30"/>
        <v>0.19083969465648856</v>
      </c>
      <c r="M108" s="157" t="s">
        <v>593</v>
      </c>
      <c r="N108" s="163">
        <v>41863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</v>
      </c>
      <c r="B109" s="155">
        <v>41857</v>
      </c>
      <c r="C109" s="155"/>
      <c r="D109" s="156" t="s">
        <v>626</v>
      </c>
      <c r="E109" s="157" t="s">
        <v>602</v>
      </c>
      <c r="F109" s="158">
        <v>205</v>
      </c>
      <c r="G109" s="157" t="s">
        <v>622</v>
      </c>
      <c r="H109" s="157">
        <v>275</v>
      </c>
      <c r="I109" s="159">
        <v>250</v>
      </c>
      <c r="J109" s="160" t="s">
        <v>623</v>
      </c>
      <c r="K109" s="161">
        <f t="shared" si="29"/>
        <v>70</v>
      </c>
      <c r="L109" s="162">
        <f t="shared" si="30"/>
        <v>0.34146341463414637</v>
      </c>
      <c r="M109" s="157" t="s">
        <v>593</v>
      </c>
      <c r="N109" s="163">
        <v>41962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5</v>
      </c>
      <c r="B110" s="155">
        <v>41886</v>
      </c>
      <c r="C110" s="155"/>
      <c r="D110" s="156" t="s">
        <v>627</v>
      </c>
      <c r="E110" s="157" t="s">
        <v>602</v>
      </c>
      <c r="F110" s="158">
        <v>162</v>
      </c>
      <c r="G110" s="157" t="s">
        <v>622</v>
      </c>
      <c r="H110" s="157">
        <v>190</v>
      </c>
      <c r="I110" s="159">
        <v>190</v>
      </c>
      <c r="J110" s="160" t="s">
        <v>623</v>
      </c>
      <c r="K110" s="161">
        <f t="shared" si="29"/>
        <v>28</v>
      </c>
      <c r="L110" s="162">
        <f t="shared" si="30"/>
        <v>0.1728395061728395</v>
      </c>
      <c r="M110" s="157" t="s">
        <v>593</v>
      </c>
      <c r="N110" s="163">
        <v>42006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6</v>
      </c>
      <c r="B111" s="155">
        <v>41886</v>
      </c>
      <c r="C111" s="155"/>
      <c r="D111" s="156" t="s">
        <v>628</v>
      </c>
      <c r="E111" s="157" t="s">
        <v>602</v>
      </c>
      <c r="F111" s="158">
        <v>75</v>
      </c>
      <c r="G111" s="157" t="s">
        <v>622</v>
      </c>
      <c r="H111" s="157">
        <v>91.5</v>
      </c>
      <c r="I111" s="159" t="s">
        <v>615</v>
      </c>
      <c r="J111" s="160" t="s">
        <v>629</v>
      </c>
      <c r="K111" s="161">
        <f t="shared" si="29"/>
        <v>16.5</v>
      </c>
      <c r="L111" s="162">
        <f t="shared" si="30"/>
        <v>0.22</v>
      </c>
      <c r="M111" s="157" t="s">
        <v>593</v>
      </c>
      <c r="N111" s="163">
        <v>41954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7</v>
      </c>
      <c r="B112" s="155">
        <v>41913</v>
      </c>
      <c r="C112" s="155"/>
      <c r="D112" s="156" t="s">
        <v>630</v>
      </c>
      <c r="E112" s="157" t="s">
        <v>602</v>
      </c>
      <c r="F112" s="158">
        <v>850</v>
      </c>
      <c r="G112" s="157" t="s">
        <v>622</v>
      </c>
      <c r="H112" s="157">
        <v>982.5</v>
      </c>
      <c r="I112" s="159">
        <v>1050</v>
      </c>
      <c r="J112" s="160" t="s">
        <v>631</v>
      </c>
      <c r="K112" s="161">
        <f t="shared" si="29"/>
        <v>132.5</v>
      </c>
      <c r="L112" s="162">
        <f t="shared" si="30"/>
        <v>0.15588235294117647</v>
      </c>
      <c r="M112" s="157" t="s">
        <v>593</v>
      </c>
      <c r="N112" s="163">
        <v>42039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8</v>
      </c>
      <c r="B113" s="155">
        <v>41913</v>
      </c>
      <c r="C113" s="155"/>
      <c r="D113" s="156" t="s">
        <v>632</v>
      </c>
      <c r="E113" s="157" t="s">
        <v>602</v>
      </c>
      <c r="F113" s="158">
        <v>475</v>
      </c>
      <c r="G113" s="157" t="s">
        <v>622</v>
      </c>
      <c r="H113" s="157">
        <v>515</v>
      </c>
      <c r="I113" s="159">
        <v>600</v>
      </c>
      <c r="J113" s="160" t="s">
        <v>633</v>
      </c>
      <c r="K113" s="161">
        <f t="shared" si="29"/>
        <v>40</v>
      </c>
      <c r="L113" s="162">
        <f t="shared" si="30"/>
        <v>8.4210526315789472E-2</v>
      </c>
      <c r="M113" s="157" t="s">
        <v>593</v>
      </c>
      <c r="N113" s="163">
        <v>41939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9</v>
      </c>
      <c r="B114" s="155">
        <v>41913</v>
      </c>
      <c r="C114" s="155"/>
      <c r="D114" s="156" t="s">
        <v>634</v>
      </c>
      <c r="E114" s="157" t="s">
        <v>602</v>
      </c>
      <c r="F114" s="158">
        <v>86</v>
      </c>
      <c r="G114" s="157" t="s">
        <v>622</v>
      </c>
      <c r="H114" s="157">
        <v>99</v>
      </c>
      <c r="I114" s="159">
        <v>140</v>
      </c>
      <c r="J114" s="160" t="s">
        <v>635</v>
      </c>
      <c r="K114" s="161">
        <f t="shared" si="29"/>
        <v>13</v>
      </c>
      <c r="L114" s="162">
        <f t="shared" si="30"/>
        <v>0.15116279069767441</v>
      </c>
      <c r="M114" s="157" t="s">
        <v>593</v>
      </c>
      <c r="N114" s="163">
        <v>41939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10</v>
      </c>
      <c r="B115" s="155">
        <v>41926</v>
      </c>
      <c r="C115" s="155"/>
      <c r="D115" s="156" t="s">
        <v>636</v>
      </c>
      <c r="E115" s="157" t="s">
        <v>602</v>
      </c>
      <c r="F115" s="158">
        <v>496.6</v>
      </c>
      <c r="G115" s="157" t="s">
        <v>622</v>
      </c>
      <c r="H115" s="157">
        <v>621</v>
      </c>
      <c r="I115" s="159">
        <v>580</v>
      </c>
      <c r="J115" s="160" t="s">
        <v>623</v>
      </c>
      <c r="K115" s="161">
        <f t="shared" si="29"/>
        <v>124.39999999999998</v>
      </c>
      <c r="L115" s="162">
        <f t="shared" si="30"/>
        <v>0.25050342327829234</v>
      </c>
      <c r="M115" s="157" t="s">
        <v>593</v>
      </c>
      <c r="N115" s="163">
        <v>42605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11</v>
      </c>
      <c r="B116" s="155">
        <v>41926</v>
      </c>
      <c r="C116" s="155"/>
      <c r="D116" s="156" t="s">
        <v>637</v>
      </c>
      <c r="E116" s="157" t="s">
        <v>602</v>
      </c>
      <c r="F116" s="158">
        <v>2481.9</v>
      </c>
      <c r="G116" s="157" t="s">
        <v>622</v>
      </c>
      <c r="H116" s="157">
        <v>2840</v>
      </c>
      <c r="I116" s="159">
        <v>2870</v>
      </c>
      <c r="J116" s="160" t="s">
        <v>638</v>
      </c>
      <c r="K116" s="161">
        <f t="shared" si="29"/>
        <v>358.09999999999991</v>
      </c>
      <c r="L116" s="162">
        <f t="shared" si="30"/>
        <v>0.14428462065353154</v>
      </c>
      <c r="M116" s="157" t="s">
        <v>593</v>
      </c>
      <c r="N116" s="163">
        <v>42017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12</v>
      </c>
      <c r="B117" s="155">
        <v>41928</v>
      </c>
      <c r="C117" s="155"/>
      <c r="D117" s="156" t="s">
        <v>639</v>
      </c>
      <c r="E117" s="157" t="s">
        <v>602</v>
      </c>
      <c r="F117" s="158">
        <v>84.5</v>
      </c>
      <c r="G117" s="157" t="s">
        <v>622</v>
      </c>
      <c r="H117" s="157">
        <v>93</v>
      </c>
      <c r="I117" s="159">
        <v>110</v>
      </c>
      <c r="J117" s="160" t="s">
        <v>640</v>
      </c>
      <c r="K117" s="161">
        <f t="shared" si="29"/>
        <v>8.5</v>
      </c>
      <c r="L117" s="162">
        <f t="shared" si="30"/>
        <v>0.10059171597633136</v>
      </c>
      <c r="M117" s="157" t="s">
        <v>593</v>
      </c>
      <c r="N117" s="163">
        <v>41939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13</v>
      </c>
      <c r="B118" s="155">
        <v>41928</v>
      </c>
      <c r="C118" s="155"/>
      <c r="D118" s="156" t="s">
        <v>641</v>
      </c>
      <c r="E118" s="157" t="s">
        <v>602</v>
      </c>
      <c r="F118" s="158">
        <v>401</v>
      </c>
      <c r="G118" s="157" t="s">
        <v>622</v>
      </c>
      <c r="H118" s="157">
        <v>428</v>
      </c>
      <c r="I118" s="159">
        <v>450</v>
      </c>
      <c r="J118" s="160" t="s">
        <v>642</v>
      </c>
      <c r="K118" s="161">
        <f t="shared" si="29"/>
        <v>27</v>
      </c>
      <c r="L118" s="162">
        <f t="shared" si="30"/>
        <v>6.7331670822942641E-2</v>
      </c>
      <c r="M118" s="157" t="s">
        <v>593</v>
      </c>
      <c r="N118" s="163">
        <v>42020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14</v>
      </c>
      <c r="B119" s="155">
        <v>41928</v>
      </c>
      <c r="C119" s="155"/>
      <c r="D119" s="156" t="s">
        <v>643</v>
      </c>
      <c r="E119" s="157" t="s">
        <v>602</v>
      </c>
      <c r="F119" s="158">
        <v>101</v>
      </c>
      <c r="G119" s="157" t="s">
        <v>622</v>
      </c>
      <c r="H119" s="157">
        <v>112</v>
      </c>
      <c r="I119" s="159">
        <v>120</v>
      </c>
      <c r="J119" s="160" t="s">
        <v>644</v>
      </c>
      <c r="K119" s="161">
        <f t="shared" si="29"/>
        <v>11</v>
      </c>
      <c r="L119" s="162">
        <f t="shared" si="30"/>
        <v>0.10891089108910891</v>
      </c>
      <c r="M119" s="157" t="s">
        <v>593</v>
      </c>
      <c r="N119" s="163">
        <v>41939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15</v>
      </c>
      <c r="B120" s="155">
        <v>41954</v>
      </c>
      <c r="C120" s="155"/>
      <c r="D120" s="156" t="s">
        <v>645</v>
      </c>
      <c r="E120" s="157" t="s">
        <v>602</v>
      </c>
      <c r="F120" s="158">
        <v>59</v>
      </c>
      <c r="G120" s="157" t="s">
        <v>622</v>
      </c>
      <c r="H120" s="157">
        <v>76</v>
      </c>
      <c r="I120" s="159">
        <v>76</v>
      </c>
      <c r="J120" s="160" t="s">
        <v>623</v>
      </c>
      <c r="K120" s="161">
        <f t="shared" si="29"/>
        <v>17</v>
      </c>
      <c r="L120" s="162">
        <f t="shared" si="30"/>
        <v>0.28813559322033899</v>
      </c>
      <c r="M120" s="157" t="s">
        <v>593</v>
      </c>
      <c r="N120" s="163">
        <v>43032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16</v>
      </c>
      <c r="B121" s="155">
        <v>41954</v>
      </c>
      <c r="C121" s="155"/>
      <c r="D121" s="156" t="s">
        <v>634</v>
      </c>
      <c r="E121" s="157" t="s">
        <v>602</v>
      </c>
      <c r="F121" s="158">
        <v>99</v>
      </c>
      <c r="G121" s="157" t="s">
        <v>622</v>
      </c>
      <c r="H121" s="157">
        <v>120</v>
      </c>
      <c r="I121" s="159">
        <v>120</v>
      </c>
      <c r="J121" s="160" t="s">
        <v>611</v>
      </c>
      <c r="K121" s="161">
        <f t="shared" si="29"/>
        <v>21</v>
      </c>
      <c r="L121" s="162">
        <f t="shared" si="30"/>
        <v>0.21212121212121213</v>
      </c>
      <c r="M121" s="157" t="s">
        <v>593</v>
      </c>
      <c r="N121" s="163">
        <v>41960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17</v>
      </c>
      <c r="B122" s="155">
        <v>41956</v>
      </c>
      <c r="C122" s="155"/>
      <c r="D122" s="156" t="s">
        <v>646</v>
      </c>
      <c r="E122" s="157" t="s">
        <v>602</v>
      </c>
      <c r="F122" s="158">
        <v>22</v>
      </c>
      <c r="G122" s="157" t="s">
        <v>622</v>
      </c>
      <c r="H122" s="157">
        <v>33.549999999999997</v>
      </c>
      <c r="I122" s="159">
        <v>32</v>
      </c>
      <c r="J122" s="160" t="s">
        <v>647</v>
      </c>
      <c r="K122" s="161">
        <f t="shared" si="29"/>
        <v>11.549999999999997</v>
      </c>
      <c r="L122" s="162">
        <f t="shared" si="30"/>
        <v>0.52499999999999991</v>
      </c>
      <c r="M122" s="157" t="s">
        <v>593</v>
      </c>
      <c r="N122" s="163">
        <v>42188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18</v>
      </c>
      <c r="B123" s="155">
        <v>41976</v>
      </c>
      <c r="C123" s="155"/>
      <c r="D123" s="156" t="s">
        <v>648</v>
      </c>
      <c r="E123" s="157" t="s">
        <v>602</v>
      </c>
      <c r="F123" s="158">
        <v>440</v>
      </c>
      <c r="G123" s="157" t="s">
        <v>622</v>
      </c>
      <c r="H123" s="157">
        <v>520</v>
      </c>
      <c r="I123" s="159">
        <v>520</v>
      </c>
      <c r="J123" s="160" t="s">
        <v>649</v>
      </c>
      <c r="K123" s="161">
        <f t="shared" si="29"/>
        <v>80</v>
      </c>
      <c r="L123" s="162">
        <f t="shared" si="30"/>
        <v>0.18181818181818182</v>
      </c>
      <c r="M123" s="157" t="s">
        <v>593</v>
      </c>
      <c r="N123" s="163">
        <v>42208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19</v>
      </c>
      <c r="B124" s="155">
        <v>41976</v>
      </c>
      <c r="C124" s="155"/>
      <c r="D124" s="156" t="s">
        <v>650</v>
      </c>
      <c r="E124" s="157" t="s">
        <v>602</v>
      </c>
      <c r="F124" s="158">
        <v>360</v>
      </c>
      <c r="G124" s="157" t="s">
        <v>622</v>
      </c>
      <c r="H124" s="157">
        <v>427</v>
      </c>
      <c r="I124" s="159">
        <v>425</v>
      </c>
      <c r="J124" s="160" t="s">
        <v>651</v>
      </c>
      <c r="K124" s="161">
        <f t="shared" si="29"/>
        <v>67</v>
      </c>
      <c r="L124" s="162">
        <f t="shared" si="30"/>
        <v>0.18611111111111112</v>
      </c>
      <c r="M124" s="157" t="s">
        <v>593</v>
      </c>
      <c r="N124" s="163">
        <v>42058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20</v>
      </c>
      <c r="B125" s="155">
        <v>42012</v>
      </c>
      <c r="C125" s="155"/>
      <c r="D125" s="156" t="s">
        <v>652</v>
      </c>
      <c r="E125" s="157" t="s">
        <v>602</v>
      </c>
      <c r="F125" s="158">
        <v>360</v>
      </c>
      <c r="G125" s="157" t="s">
        <v>622</v>
      </c>
      <c r="H125" s="157">
        <v>455</v>
      </c>
      <c r="I125" s="159">
        <v>420</v>
      </c>
      <c r="J125" s="160" t="s">
        <v>653</v>
      </c>
      <c r="K125" s="161">
        <f t="shared" si="29"/>
        <v>95</v>
      </c>
      <c r="L125" s="162">
        <f t="shared" si="30"/>
        <v>0.2638888888888889</v>
      </c>
      <c r="M125" s="157" t="s">
        <v>593</v>
      </c>
      <c r="N125" s="163">
        <v>42024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21</v>
      </c>
      <c r="B126" s="155">
        <v>42012</v>
      </c>
      <c r="C126" s="155"/>
      <c r="D126" s="156" t="s">
        <v>654</v>
      </c>
      <c r="E126" s="157" t="s">
        <v>602</v>
      </c>
      <c r="F126" s="158">
        <v>130</v>
      </c>
      <c r="G126" s="157"/>
      <c r="H126" s="157">
        <v>175.5</v>
      </c>
      <c r="I126" s="159">
        <v>165</v>
      </c>
      <c r="J126" s="160" t="s">
        <v>655</v>
      </c>
      <c r="K126" s="161">
        <f t="shared" si="29"/>
        <v>45.5</v>
      </c>
      <c r="L126" s="162">
        <f t="shared" si="30"/>
        <v>0.35</v>
      </c>
      <c r="M126" s="157" t="s">
        <v>593</v>
      </c>
      <c r="N126" s="163">
        <v>43088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22</v>
      </c>
      <c r="B127" s="155">
        <v>42040</v>
      </c>
      <c r="C127" s="155"/>
      <c r="D127" s="156" t="s">
        <v>403</v>
      </c>
      <c r="E127" s="157" t="s">
        <v>590</v>
      </c>
      <c r="F127" s="158">
        <v>98</v>
      </c>
      <c r="G127" s="157"/>
      <c r="H127" s="157">
        <v>120</v>
      </c>
      <c r="I127" s="159">
        <v>120</v>
      </c>
      <c r="J127" s="160" t="s">
        <v>623</v>
      </c>
      <c r="K127" s="161">
        <f t="shared" si="29"/>
        <v>22</v>
      </c>
      <c r="L127" s="162">
        <f t="shared" si="30"/>
        <v>0.22448979591836735</v>
      </c>
      <c r="M127" s="157" t="s">
        <v>593</v>
      </c>
      <c r="N127" s="163">
        <v>42753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23</v>
      </c>
      <c r="B128" s="155">
        <v>42040</v>
      </c>
      <c r="C128" s="155"/>
      <c r="D128" s="156" t="s">
        <v>656</v>
      </c>
      <c r="E128" s="157" t="s">
        <v>590</v>
      </c>
      <c r="F128" s="158">
        <v>196</v>
      </c>
      <c r="G128" s="157"/>
      <c r="H128" s="157">
        <v>262</v>
      </c>
      <c r="I128" s="159">
        <v>255</v>
      </c>
      <c r="J128" s="160" t="s">
        <v>623</v>
      </c>
      <c r="K128" s="161">
        <f t="shared" si="29"/>
        <v>66</v>
      </c>
      <c r="L128" s="162">
        <f t="shared" si="30"/>
        <v>0.33673469387755101</v>
      </c>
      <c r="M128" s="157" t="s">
        <v>593</v>
      </c>
      <c r="N128" s="163">
        <v>42599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24</v>
      </c>
      <c r="B129" s="165">
        <v>42067</v>
      </c>
      <c r="C129" s="165"/>
      <c r="D129" s="166" t="s">
        <v>402</v>
      </c>
      <c r="E129" s="167" t="s">
        <v>590</v>
      </c>
      <c r="F129" s="168">
        <v>235</v>
      </c>
      <c r="G129" s="168"/>
      <c r="H129" s="169">
        <v>77</v>
      </c>
      <c r="I129" s="169" t="s">
        <v>657</v>
      </c>
      <c r="J129" s="170" t="s">
        <v>658</v>
      </c>
      <c r="K129" s="171">
        <f t="shared" si="29"/>
        <v>-158</v>
      </c>
      <c r="L129" s="172">
        <f t="shared" si="30"/>
        <v>-0.67234042553191486</v>
      </c>
      <c r="M129" s="168" t="s">
        <v>603</v>
      </c>
      <c r="N129" s="165">
        <v>43522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25</v>
      </c>
      <c r="B130" s="155">
        <v>42067</v>
      </c>
      <c r="C130" s="155"/>
      <c r="D130" s="156" t="s">
        <v>659</v>
      </c>
      <c r="E130" s="157" t="s">
        <v>590</v>
      </c>
      <c r="F130" s="158">
        <v>185</v>
      </c>
      <c r="G130" s="157"/>
      <c r="H130" s="157">
        <v>224</v>
      </c>
      <c r="I130" s="159" t="s">
        <v>660</v>
      </c>
      <c r="J130" s="160" t="s">
        <v>623</v>
      </c>
      <c r="K130" s="161">
        <f t="shared" si="29"/>
        <v>39</v>
      </c>
      <c r="L130" s="162">
        <f t="shared" si="30"/>
        <v>0.21081081081081082</v>
      </c>
      <c r="M130" s="157" t="s">
        <v>593</v>
      </c>
      <c r="N130" s="163">
        <v>42647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26</v>
      </c>
      <c r="B131" s="165">
        <v>42090</v>
      </c>
      <c r="C131" s="165"/>
      <c r="D131" s="173" t="s">
        <v>661</v>
      </c>
      <c r="E131" s="168" t="s">
        <v>590</v>
      </c>
      <c r="F131" s="168">
        <v>49.5</v>
      </c>
      <c r="G131" s="169"/>
      <c r="H131" s="169">
        <v>15.85</v>
      </c>
      <c r="I131" s="169">
        <v>67</v>
      </c>
      <c r="J131" s="170" t="s">
        <v>662</v>
      </c>
      <c r="K131" s="169">
        <f t="shared" si="29"/>
        <v>-33.65</v>
      </c>
      <c r="L131" s="174">
        <f t="shared" si="30"/>
        <v>-0.67979797979797973</v>
      </c>
      <c r="M131" s="168" t="s">
        <v>603</v>
      </c>
      <c r="N131" s="175">
        <v>43627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27</v>
      </c>
      <c r="B132" s="155">
        <v>42093</v>
      </c>
      <c r="C132" s="155"/>
      <c r="D132" s="156" t="s">
        <v>663</v>
      </c>
      <c r="E132" s="157" t="s">
        <v>590</v>
      </c>
      <c r="F132" s="158">
        <v>183.5</v>
      </c>
      <c r="G132" s="157"/>
      <c r="H132" s="157">
        <v>219</v>
      </c>
      <c r="I132" s="159">
        <v>218</v>
      </c>
      <c r="J132" s="160" t="s">
        <v>664</v>
      </c>
      <c r="K132" s="161">
        <f t="shared" si="29"/>
        <v>35.5</v>
      </c>
      <c r="L132" s="162">
        <f t="shared" si="30"/>
        <v>0.19346049046321526</v>
      </c>
      <c r="M132" s="157" t="s">
        <v>593</v>
      </c>
      <c r="N132" s="163">
        <v>42103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28</v>
      </c>
      <c r="B133" s="155">
        <v>42114</v>
      </c>
      <c r="C133" s="155"/>
      <c r="D133" s="156" t="s">
        <v>665</v>
      </c>
      <c r="E133" s="157" t="s">
        <v>590</v>
      </c>
      <c r="F133" s="158">
        <f>(227+237)/2</f>
        <v>232</v>
      </c>
      <c r="G133" s="157"/>
      <c r="H133" s="157">
        <v>298</v>
      </c>
      <c r="I133" s="159">
        <v>298</v>
      </c>
      <c r="J133" s="160" t="s">
        <v>623</v>
      </c>
      <c r="K133" s="161">
        <f t="shared" si="29"/>
        <v>66</v>
      </c>
      <c r="L133" s="162">
        <f t="shared" si="30"/>
        <v>0.28448275862068967</v>
      </c>
      <c r="M133" s="157" t="s">
        <v>593</v>
      </c>
      <c r="N133" s="163">
        <v>42823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29</v>
      </c>
      <c r="B134" s="155">
        <v>42128</v>
      </c>
      <c r="C134" s="155"/>
      <c r="D134" s="156" t="s">
        <v>666</v>
      </c>
      <c r="E134" s="157" t="s">
        <v>602</v>
      </c>
      <c r="F134" s="158">
        <v>385</v>
      </c>
      <c r="G134" s="157"/>
      <c r="H134" s="157">
        <f>212.5+331</f>
        <v>543.5</v>
      </c>
      <c r="I134" s="159">
        <v>510</v>
      </c>
      <c r="J134" s="160" t="s">
        <v>667</v>
      </c>
      <c r="K134" s="161">
        <f t="shared" si="29"/>
        <v>158.5</v>
      </c>
      <c r="L134" s="162">
        <f t="shared" si="30"/>
        <v>0.41168831168831171</v>
      </c>
      <c r="M134" s="157" t="s">
        <v>593</v>
      </c>
      <c r="N134" s="163">
        <v>42235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30</v>
      </c>
      <c r="B135" s="155">
        <v>42128</v>
      </c>
      <c r="C135" s="155"/>
      <c r="D135" s="156" t="s">
        <v>668</v>
      </c>
      <c r="E135" s="157" t="s">
        <v>602</v>
      </c>
      <c r="F135" s="158">
        <v>115.5</v>
      </c>
      <c r="G135" s="157"/>
      <c r="H135" s="157">
        <v>146</v>
      </c>
      <c r="I135" s="159">
        <v>142</v>
      </c>
      <c r="J135" s="160" t="s">
        <v>669</v>
      </c>
      <c r="K135" s="161">
        <f t="shared" si="29"/>
        <v>30.5</v>
      </c>
      <c r="L135" s="162">
        <f t="shared" si="30"/>
        <v>0.26406926406926406</v>
      </c>
      <c r="M135" s="157" t="s">
        <v>593</v>
      </c>
      <c r="N135" s="163">
        <v>42202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31</v>
      </c>
      <c r="B136" s="155">
        <v>42151</v>
      </c>
      <c r="C136" s="155"/>
      <c r="D136" s="156" t="s">
        <v>540</v>
      </c>
      <c r="E136" s="157" t="s">
        <v>602</v>
      </c>
      <c r="F136" s="158">
        <v>237.5</v>
      </c>
      <c r="G136" s="157"/>
      <c r="H136" s="157">
        <v>279.5</v>
      </c>
      <c r="I136" s="159">
        <v>278</v>
      </c>
      <c r="J136" s="160" t="s">
        <v>623</v>
      </c>
      <c r="K136" s="161">
        <f t="shared" si="29"/>
        <v>42</v>
      </c>
      <c r="L136" s="162">
        <f t="shared" si="30"/>
        <v>0.17684210526315788</v>
      </c>
      <c r="M136" s="157" t="s">
        <v>593</v>
      </c>
      <c r="N136" s="163">
        <v>42222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32</v>
      </c>
      <c r="B137" s="155">
        <v>42174</v>
      </c>
      <c r="C137" s="155"/>
      <c r="D137" s="156" t="s">
        <v>641</v>
      </c>
      <c r="E137" s="157" t="s">
        <v>590</v>
      </c>
      <c r="F137" s="158">
        <v>340</v>
      </c>
      <c r="G137" s="157"/>
      <c r="H137" s="157">
        <v>448</v>
      </c>
      <c r="I137" s="159">
        <v>448</v>
      </c>
      <c r="J137" s="160" t="s">
        <v>623</v>
      </c>
      <c r="K137" s="161">
        <f t="shared" si="29"/>
        <v>108</v>
      </c>
      <c r="L137" s="162">
        <f t="shared" si="30"/>
        <v>0.31764705882352939</v>
      </c>
      <c r="M137" s="157" t="s">
        <v>593</v>
      </c>
      <c r="N137" s="163">
        <v>43018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33</v>
      </c>
      <c r="B138" s="155">
        <v>42191</v>
      </c>
      <c r="C138" s="155"/>
      <c r="D138" s="156" t="s">
        <v>670</v>
      </c>
      <c r="E138" s="157" t="s">
        <v>590</v>
      </c>
      <c r="F138" s="158">
        <v>390</v>
      </c>
      <c r="G138" s="157"/>
      <c r="H138" s="157">
        <v>460</v>
      </c>
      <c r="I138" s="159">
        <v>460</v>
      </c>
      <c r="J138" s="160" t="s">
        <v>623</v>
      </c>
      <c r="K138" s="161">
        <f t="shared" si="29"/>
        <v>70</v>
      </c>
      <c r="L138" s="162">
        <f t="shared" si="30"/>
        <v>0.17948717948717949</v>
      </c>
      <c r="M138" s="157" t="s">
        <v>593</v>
      </c>
      <c r="N138" s="163">
        <v>42478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34</v>
      </c>
      <c r="B139" s="165">
        <v>42195</v>
      </c>
      <c r="C139" s="165"/>
      <c r="D139" s="166" t="s">
        <v>671</v>
      </c>
      <c r="E139" s="167" t="s">
        <v>590</v>
      </c>
      <c r="F139" s="168">
        <v>122.5</v>
      </c>
      <c r="G139" s="168"/>
      <c r="H139" s="169">
        <v>61</v>
      </c>
      <c r="I139" s="169">
        <v>172</v>
      </c>
      <c r="J139" s="170" t="s">
        <v>672</v>
      </c>
      <c r="K139" s="171">
        <f t="shared" si="29"/>
        <v>-61.5</v>
      </c>
      <c r="L139" s="172">
        <f t="shared" si="30"/>
        <v>-0.50204081632653064</v>
      </c>
      <c r="M139" s="168" t="s">
        <v>603</v>
      </c>
      <c r="N139" s="165">
        <v>43333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35</v>
      </c>
      <c r="B140" s="155">
        <v>42219</v>
      </c>
      <c r="C140" s="155"/>
      <c r="D140" s="156" t="s">
        <v>673</v>
      </c>
      <c r="E140" s="157" t="s">
        <v>590</v>
      </c>
      <c r="F140" s="158">
        <v>297.5</v>
      </c>
      <c r="G140" s="157"/>
      <c r="H140" s="157">
        <v>350</v>
      </c>
      <c r="I140" s="159">
        <v>360</v>
      </c>
      <c r="J140" s="160" t="s">
        <v>674</v>
      </c>
      <c r="K140" s="161">
        <f t="shared" si="29"/>
        <v>52.5</v>
      </c>
      <c r="L140" s="162">
        <f t="shared" si="30"/>
        <v>0.17647058823529413</v>
      </c>
      <c r="M140" s="157" t="s">
        <v>593</v>
      </c>
      <c r="N140" s="163">
        <v>42232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36</v>
      </c>
      <c r="B141" s="155">
        <v>42219</v>
      </c>
      <c r="C141" s="155"/>
      <c r="D141" s="156" t="s">
        <v>675</v>
      </c>
      <c r="E141" s="157" t="s">
        <v>590</v>
      </c>
      <c r="F141" s="158">
        <v>115.5</v>
      </c>
      <c r="G141" s="157"/>
      <c r="H141" s="157">
        <v>149</v>
      </c>
      <c r="I141" s="159">
        <v>140</v>
      </c>
      <c r="J141" s="160" t="s">
        <v>676</v>
      </c>
      <c r="K141" s="161">
        <f t="shared" si="29"/>
        <v>33.5</v>
      </c>
      <c r="L141" s="162">
        <f t="shared" si="30"/>
        <v>0.29004329004329005</v>
      </c>
      <c r="M141" s="157" t="s">
        <v>593</v>
      </c>
      <c r="N141" s="163">
        <v>42740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37</v>
      </c>
      <c r="B142" s="155">
        <v>42251</v>
      </c>
      <c r="C142" s="155"/>
      <c r="D142" s="156" t="s">
        <v>540</v>
      </c>
      <c r="E142" s="157" t="s">
        <v>590</v>
      </c>
      <c r="F142" s="158">
        <v>226</v>
      </c>
      <c r="G142" s="157"/>
      <c r="H142" s="157">
        <v>292</v>
      </c>
      <c r="I142" s="159">
        <v>292</v>
      </c>
      <c r="J142" s="160" t="s">
        <v>677</v>
      </c>
      <c r="K142" s="161">
        <f t="shared" si="29"/>
        <v>66</v>
      </c>
      <c r="L142" s="162">
        <f t="shared" si="30"/>
        <v>0.29203539823008851</v>
      </c>
      <c r="M142" s="157" t="s">
        <v>593</v>
      </c>
      <c r="N142" s="163">
        <v>42286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38</v>
      </c>
      <c r="B143" s="155">
        <v>42254</v>
      </c>
      <c r="C143" s="155"/>
      <c r="D143" s="156" t="s">
        <v>665</v>
      </c>
      <c r="E143" s="157" t="s">
        <v>590</v>
      </c>
      <c r="F143" s="158">
        <v>232.5</v>
      </c>
      <c r="G143" s="157"/>
      <c r="H143" s="157">
        <v>312.5</v>
      </c>
      <c r="I143" s="159">
        <v>310</v>
      </c>
      <c r="J143" s="160" t="s">
        <v>623</v>
      </c>
      <c r="K143" s="161">
        <f t="shared" si="29"/>
        <v>80</v>
      </c>
      <c r="L143" s="162">
        <f t="shared" si="30"/>
        <v>0.34408602150537637</v>
      </c>
      <c r="M143" s="157" t="s">
        <v>593</v>
      </c>
      <c r="N143" s="163">
        <v>42823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39</v>
      </c>
      <c r="B144" s="155">
        <v>42268</v>
      </c>
      <c r="C144" s="155"/>
      <c r="D144" s="156" t="s">
        <v>678</v>
      </c>
      <c r="E144" s="157" t="s">
        <v>590</v>
      </c>
      <c r="F144" s="158">
        <v>196.5</v>
      </c>
      <c r="G144" s="157"/>
      <c r="H144" s="157">
        <v>238</v>
      </c>
      <c r="I144" s="159">
        <v>238</v>
      </c>
      <c r="J144" s="160" t="s">
        <v>677</v>
      </c>
      <c r="K144" s="161">
        <f t="shared" si="29"/>
        <v>41.5</v>
      </c>
      <c r="L144" s="162">
        <f t="shared" si="30"/>
        <v>0.21119592875318066</v>
      </c>
      <c r="M144" s="157" t="s">
        <v>593</v>
      </c>
      <c r="N144" s="163">
        <v>42291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40</v>
      </c>
      <c r="B145" s="155">
        <v>42271</v>
      </c>
      <c r="C145" s="155"/>
      <c r="D145" s="156" t="s">
        <v>621</v>
      </c>
      <c r="E145" s="157" t="s">
        <v>590</v>
      </c>
      <c r="F145" s="158">
        <v>65</v>
      </c>
      <c r="G145" s="157"/>
      <c r="H145" s="157">
        <v>82</v>
      </c>
      <c r="I145" s="159">
        <v>82</v>
      </c>
      <c r="J145" s="160" t="s">
        <v>677</v>
      </c>
      <c r="K145" s="161">
        <f t="shared" si="29"/>
        <v>17</v>
      </c>
      <c r="L145" s="162">
        <f t="shared" si="30"/>
        <v>0.26153846153846155</v>
      </c>
      <c r="M145" s="157" t="s">
        <v>593</v>
      </c>
      <c r="N145" s="163">
        <v>42578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41</v>
      </c>
      <c r="B146" s="155">
        <v>42291</v>
      </c>
      <c r="C146" s="155"/>
      <c r="D146" s="156" t="s">
        <v>679</v>
      </c>
      <c r="E146" s="157" t="s">
        <v>590</v>
      </c>
      <c r="F146" s="158">
        <v>144</v>
      </c>
      <c r="G146" s="157"/>
      <c r="H146" s="157">
        <v>182.5</v>
      </c>
      <c r="I146" s="159">
        <v>181</v>
      </c>
      <c r="J146" s="160" t="s">
        <v>677</v>
      </c>
      <c r="K146" s="161">
        <f t="shared" si="29"/>
        <v>38.5</v>
      </c>
      <c r="L146" s="162">
        <f t="shared" si="30"/>
        <v>0.2673611111111111</v>
      </c>
      <c r="M146" s="157" t="s">
        <v>593</v>
      </c>
      <c r="N146" s="163">
        <v>42817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42</v>
      </c>
      <c r="B147" s="155">
        <v>42291</v>
      </c>
      <c r="C147" s="155"/>
      <c r="D147" s="156" t="s">
        <v>680</v>
      </c>
      <c r="E147" s="157" t="s">
        <v>590</v>
      </c>
      <c r="F147" s="158">
        <v>264</v>
      </c>
      <c r="G147" s="157"/>
      <c r="H147" s="157">
        <v>311</v>
      </c>
      <c r="I147" s="159">
        <v>311</v>
      </c>
      <c r="J147" s="160" t="s">
        <v>677</v>
      </c>
      <c r="K147" s="161">
        <f t="shared" si="29"/>
        <v>47</v>
      </c>
      <c r="L147" s="162">
        <f t="shared" si="30"/>
        <v>0.17803030303030304</v>
      </c>
      <c r="M147" s="157" t="s">
        <v>593</v>
      </c>
      <c r="N147" s="163">
        <v>42604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43</v>
      </c>
      <c r="B148" s="155">
        <v>42318</v>
      </c>
      <c r="C148" s="155"/>
      <c r="D148" s="156" t="s">
        <v>681</v>
      </c>
      <c r="E148" s="157" t="s">
        <v>602</v>
      </c>
      <c r="F148" s="158">
        <v>549.5</v>
      </c>
      <c r="G148" s="157"/>
      <c r="H148" s="157">
        <v>630</v>
      </c>
      <c r="I148" s="159">
        <v>630</v>
      </c>
      <c r="J148" s="160" t="s">
        <v>677</v>
      </c>
      <c r="K148" s="161">
        <f t="shared" si="29"/>
        <v>80.5</v>
      </c>
      <c r="L148" s="162">
        <f t="shared" si="30"/>
        <v>0.1464968152866242</v>
      </c>
      <c r="M148" s="157" t="s">
        <v>593</v>
      </c>
      <c r="N148" s="163">
        <v>42419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44</v>
      </c>
      <c r="B149" s="155">
        <v>42342</v>
      </c>
      <c r="C149" s="155"/>
      <c r="D149" s="156" t="s">
        <v>682</v>
      </c>
      <c r="E149" s="157" t="s">
        <v>590</v>
      </c>
      <c r="F149" s="158">
        <v>1027.5</v>
      </c>
      <c r="G149" s="157"/>
      <c r="H149" s="157">
        <v>1315</v>
      </c>
      <c r="I149" s="159">
        <v>1250</v>
      </c>
      <c r="J149" s="160" t="s">
        <v>677</v>
      </c>
      <c r="K149" s="161">
        <f t="shared" si="29"/>
        <v>287.5</v>
      </c>
      <c r="L149" s="162">
        <f t="shared" si="30"/>
        <v>0.27980535279805352</v>
      </c>
      <c r="M149" s="157" t="s">
        <v>593</v>
      </c>
      <c r="N149" s="163">
        <v>43244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45</v>
      </c>
      <c r="B150" s="155">
        <v>42367</v>
      </c>
      <c r="C150" s="155"/>
      <c r="D150" s="156" t="s">
        <v>683</v>
      </c>
      <c r="E150" s="157" t="s">
        <v>590</v>
      </c>
      <c r="F150" s="158">
        <v>465</v>
      </c>
      <c r="G150" s="157"/>
      <c r="H150" s="157">
        <v>540</v>
      </c>
      <c r="I150" s="159">
        <v>540</v>
      </c>
      <c r="J150" s="160" t="s">
        <v>677</v>
      </c>
      <c r="K150" s="161">
        <f t="shared" si="29"/>
        <v>75</v>
      </c>
      <c r="L150" s="162">
        <f t="shared" si="30"/>
        <v>0.16129032258064516</v>
      </c>
      <c r="M150" s="157" t="s">
        <v>593</v>
      </c>
      <c r="N150" s="163">
        <v>42530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46</v>
      </c>
      <c r="B151" s="155">
        <v>42380</v>
      </c>
      <c r="C151" s="155"/>
      <c r="D151" s="156" t="s">
        <v>403</v>
      </c>
      <c r="E151" s="157" t="s">
        <v>602</v>
      </c>
      <c r="F151" s="158">
        <v>81</v>
      </c>
      <c r="G151" s="157"/>
      <c r="H151" s="157">
        <v>110</v>
      </c>
      <c r="I151" s="159">
        <v>110</v>
      </c>
      <c r="J151" s="160" t="s">
        <v>677</v>
      </c>
      <c r="K151" s="161">
        <f t="shared" si="29"/>
        <v>29</v>
      </c>
      <c r="L151" s="162">
        <f t="shared" si="30"/>
        <v>0.35802469135802467</v>
      </c>
      <c r="M151" s="157" t="s">
        <v>593</v>
      </c>
      <c r="N151" s="163">
        <v>42745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47</v>
      </c>
      <c r="B152" s="155">
        <v>42382</v>
      </c>
      <c r="C152" s="155"/>
      <c r="D152" s="156" t="s">
        <v>684</v>
      </c>
      <c r="E152" s="157" t="s">
        <v>602</v>
      </c>
      <c r="F152" s="158">
        <v>417.5</v>
      </c>
      <c r="G152" s="157"/>
      <c r="H152" s="157">
        <v>547</v>
      </c>
      <c r="I152" s="159">
        <v>535</v>
      </c>
      <c r="J152" s="160" t="s">
        <v>677</v>
      </c>
      <c r="K152" s="161">
        <f t="shared" si="29"/>
        <v>129.5</v>
      </c>
      <c r="L152" s="162">
        <f t="shared" si="30"/>
        <v>0.31017964071856285</v>
      </c>
      <c r="M152" s="157" t="s">
        <v>593</v>
      </c>
      <c r="N152" s="163">
        <v>42578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48</v>
      </c>
      <c r="B153" s="155">
        <v>42408</v>
      </c>
      <c r="C153" s="155"/>
      <c r="D153" s="156" t="s">
        <v>685</v>
      </c>
      <c r="E153" s="157" t="s">
        <v>590</v>
      </c>
      <c r="F153" s="158">
        <v>650</v>
      </c>
      <c r="G153" s="157"/>
      <c r="H153" s="157">
        <v>800</v>
      </c>
      <c r="I153" s="159">
        <v>800</v>
      </c>
      <c r="J153" s="160" t="s">
        <v>677</v>
      </c>
      <c r="K153" s="161">
        <f t="shared" si="29"/>
        <v>150</v>
      </c>
      <c r="L153" s="162">
        <f t="shared" si="30"/>
        <v>0.23076923076923078</v>
      </c>
      <c r="M153" s="157" t="s">
        <v>593</v>
      </c>
      <c r="N153" s="163">
        <v>43154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49</v>
      </c>
      <c r="B154" s="155">
        <v>42433</v>
      </c>
      <c r="C154" s="155"/>
      <c r="D154" s="156" t="s">
        <v>237</v>
      </c>
      <c r="E154" s="157" t="s">
        <v>590</v>
      </c>
      <c r="F154" s="158">
        <v>437.5</v>
      </c>
      <c r="G154" s="157"/>
      <c r="H154" s="157">
        <v>504.5</v>
      </c>
      <c r="I154" s="159">
        <v>522</v>
      </c>
      <c r="J154" s="160" t="s">
        <v>686</v>
      </c>
      <c r="K154" s="161">
        <f t="shared" si="29"/>
        <v>67</v>
      </c>
      <c r="L154" s="162">
        <f t="shared" si="30"/>
        <v>0.15314285714285714</v>
      </c>
      <c r="M154" s="157" t="s">
        <v>593</v>
      </c>
      <c r="N154" s="163">
        <v>42480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50</v>
      </c>
      <c r="B155" s="155">
        <v>42438</v>
      </c>
      <c r="C155" s="155"/>
      <c r="D155" s="156" t="s">
        <v>687</v>
      </c>
      <c r="E155" s="157" t="s">
        <v>590</v>
      </c>
      <c r="F155" s="158">
        <v>189.5</v>
      </c>
      <c r="G155" s="157"/>
      <c r="H155" s="157">
        <v>218</v>
      </c>
      <c r="I155" s="159">
        <v>218</v>
      </c>
      <c r="J155" s="160" t="s">
        <v>677</v>
      </c>
      <c r="K155" s="161">
        <f t="shared" si="29"/>
        <v>28.5</v>
      </c>
      <c r="L155" s="162">
        <f t="shared" si="30"/>
        <v>0.15039577836411611</v>
      </c>
      <c r="M155" s="157" t="s">
        <v>593</v>
      </c>
      <c r="N155" s="163">
        <v>43034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51</v>
      </c>
      <c r="B156" s="165">
        <v>42471</v>
      </c>
      <c r="C156" s="165"/>
      <c r="D156" s="173" t="s">
        <v>688</v>
      </c>
      <c r="E156" s="168" t="s">
        <v>590</v>
      </c>
      <c r="F156" s="168">
        <v>36.5</v>
      </c>
      <c r="G156" s="169"/>
      <c r="H156" s="169">
        <v>15.85</v>
      </c>
      <c r="I156" s="169">
        <v>60</v>
      </c>
      <c r="J156" s="170" t="s">
        <v>689</v>
      </c>
      <c r="K156" s="171">
        <f t="shared" si="29"/>
        <v>-20.65</v>
      </c>
      <c r="L156" s="172">
        <f t="shared" si="30"/>
        <v>-0.5657534246575342</v>
      </c>
      <c r="M156" s="168" t="s">
        <v>603</v>
      </c>
      <c r="N156" s="176">
        <v>43627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52</v>
      </c>
      <c r="B157" s="155">
        <v>42472</v>
      </c>
      <c r="C157" s="155"/>
      <c r="D157" s="156" t="s">
        <v>690</v>
      </c>
      <c r="E157" s="157" t="s">
        <v>590</v>
      </c>
      <c r="F157" s="158">
        <v>93</v>
      </c>
      <c r="G157" s="157"/>
      <c r="H157" s="157">
        <v>149</v>
      </c>
      <c r="I157" s="159">
        <v>140</v>
      </c>
      <c r="J157" s="160" t="s">
        <v>691</v>
      </c>
      <c r="K157" s="161">
        <f t="shared" si="29"/>
        <v>56</v>
      </c>
      <c r="L157" s="162">
        <f t="shared" si="30"/>
        <v>0.60215053763440862</v>
      </c>
      <c r="M157" s="157" t="s">
        <v>593</v>
      </c>
      <c r="N157" s="163">
        <v>42740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53</v>
      </c>
      <c r="B158" s="155">
        <v>42472</v>
      </c>
      <c r="C158" s="155"/>
      <c r="D158" s="156" t="s">
        <v>692</v>
      </c>
      <c r="E158" s="157" t="s">
        <v>590</v>
      </c>
      <c r="F158" s="158">
        <v>130</v>
      </c>
      <c r="G158" s="157"/>
      <c r="H158" s="157">
        <v>150</v>
      </c>
      <c r="I158" s="159" t="s">
        <v>693</v>
      </c>
      <c r="J158" s="160" t="s">
        <v>677</v>
      </c>
      <c r="K158" s="161">
        <f t="shared" si="29"/>
        <v>20</v>
      </c>
      <c r="L158" s="162">
        <f t="shared" si="30"/>
        <v>0.15384615384615385</v>
      </c>
      <c r="M158" s="157" t="s">
        <v>593</v>
      </c>
      <c r="N158" s="163">
        <v>42564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54</v>
      </c>
      <c r="B159" s="155">
        <v>42473</v>
      </c>
      <c r="C159" s="155"/>
      <c r="D159" s="156" t="s">
        <v>694</v>
      </c>
      <c r="E159" s="157" t="s">
        <v>590</v>
      </c>
      <c r="F159" s="158">
        <v>196</v>
      </c>
      <c r="G159" s="157"/>
      <c r="H159" s="157">
        <v>299</v>
      </c>
      <c r="I159" s="159">
        <v>299</v>
      </c>
      <c r="J159" s="160" t="s">
        <v>677</v>
      </c>
      <c r="K159" s="161">
        <v>103</v>
      </c>
      <c r="L159" s="162">
        <v>0.52551020408163296</v>
      </c>
      <c r="M159" s="157" t="s">
        <v>593</v>
      </c>
      <c r="N159" s="163">
        <v>42620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55</v>
      </c>
      <c r="B160" s="155">
        <v>42473</v>
      </c>
      <c r="C160" s="155"/>
      <c r="D160" s="156" t="s">
        <v>695</v>
      </c>
      <c r="E160" s="157" t="s">
        <v>590</v>
      </c>
      <c r="F160" s="158">
        <v>88</v>
      </c>
      <c r="G160" s="157"/>
      <c r="H160" s="157">
        <v>103</v>
      </c>
      <c r="I160" s="159">
        <v>103</v>
      </c>
      <c r="J160" s="160" t="s">
        <v>677</v>
      </c>
      <c r="K160" s="161">
        <v>15</v>
      </c>
      <c r="L160" s="162">
        <v>0.170454545454545</v>
      </c>
      <c r="M160" s="157" t="s">
        <v>593</v>
      </c>
      <c r="N160" s="163">
        <v>42530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56</v>
      </c>
      <c r="B161" s="155">
        <v>42492</v>
      </c>
      <c r="C161" s="155"/>
      <c r="D161" s="156" t="s">
        <v>696</v>
      </c>
      <c r="E161" s="157" t="s">
        <v>590</v>
      </c>
      <c r="F161" s="158">
        <v>127.5</v>
      </c>
      <c r="G161" s="157"/>
      <c r="H161" s="157">
        <v>148</v>
      </c>
      <c r="I161" s="159" t="s">
        <v>697</v>
      </c>
      <c r="J161" s="160" t="s">
        <v>677</v>
      </c>
      <c r="K161" s="161">
        <f t="shared" ref="K161:K165" si="31">H161-F161</f>
        <v>20.5</v>
      </c>
      <c r="L161" s="162">
        <f t="shared" ref="L161:L165" si="32">K161/F161</f>
        <v>0.16078431372549021</v>
      </c>
      <c r="M161" s="157" t="s">
        <v>593</v>
      </c>
      <c r="N161" s="163">
        <v>42564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57</v>
      </c>
      <c r="B162" s="155">
        <v>42493</v>
      </c>
      <c r="C162" s="155"/>
      <c r="D162" s="156" t="s">
        <v>698</v>
      </c>
      <c r="E162" s="157" t="s">
        <v>590</v>
      </c>
      <c r="F162" s="158">
        <v>675</v>
      </c>
      <c r="G162" s="157"/>
      <c r="H162" s="157">
        <v>815</v>
      </c>
      <c r="I162" s="159" t="s">
        <v>699</v>
      </c>
      <c r="J162" s="160" t="s">
        <v>677</v>
      </c>
      <c r="K162" s="161">
        <f t="shared" si="31"/>
        <v>140</v>
      </c>
      <c r="L162" s="162">
        <f t="shared" si="32"/>
        <v>0.2074074074074074</v>
      </c>
      <c r="M162" s="157" t="s">
        <v>593</v>
      </c>
      <c r="N162" s="163">
        <v>43154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58</v>
      </c>
      <c r="B163" s="165">
        <v>42522</v>
      </c>
      <c r="C163" s="165"/>
      <c r="D163" s="166" t="s">
        <v>700</v>
      </c>
      <c r="E163" s="167" t="s">
        <v>590</v>
      </c>
      <c r="F163" s="168">
        <v>500</v>
      </c>
      <c r="G163" s="168"/>
      <c r="H163" s="169">
        <v>232.5</v>
      </c>
      <c r="I163" s="169" t="s">
        <v>701</v>
      </c>
      <c r="J163" s="170" t="s">
        <v>702</v>
      </c>
      <c r="K163" s="171">
        <f t="shared" si="31"/>
        <v>-267.5</v>
      </c>
      <c r="L163" s="172">
        <f t="shared" si="32"/>
        <v>-0.53500000000000003</v>
      </c>
      <c r="M163" s="168" t="s">
        <v>603</v>
      </c>
      <c r="N163" s="165">
        <v>43735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59</v>
      </c>
      <c r="B164" s="155">
        <v>42527</v>
      </c>
      <c r="C164" s="155"/>
      <c r="D164" s="156" t="s">
        <v>542</v>
      </c>
      <c r="E164" s="157" t="s">
        <v>590</v>
      </c>
      <c r="F164" s="158">
        <v>110</v>
      </c>
      <c r="G164" s="157"/>
      <c r="H164" s="157">
        <v>126.5</v>
      </c>
      <c r="I164" s="159">
        <v>125</v>
      </c>
      <c r="J164" s="160" t="s">
        <v>629</v>
      </c>
      <c r="K164" s="161">
        <f t="shared" si="31"/>
        <v>16.5</v>
      </c>
      <c r="L164" s="162">
        <f t="shared" si="32"/>
        <v>0.15</v>
      </c>
      <c r="M164" s="157" t="s">
        <v>593</v>
      </c>
      <c r="N164" s="163">
        <v>42552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60</v>
      </c>
      <c r="B165" s="155">
        <v>42538</v>
      </c>
      <c r="C165" s="155"/>
      <c r="D165" s="156" t="s">
        <v>703</v>
      </c>
      <c r="E165" s="157" t="s">
        <v>590</v>
      </c>
      <c r="F165" s="158">
        <v>44</v>
      </c>
      <c r="G165" s="157"/>
      <c r="H165" s="157">
        <v>69.5</v>
      </c>
      <c r="I165" s="159">
        <v>69.5</v>
      </c>
      <c r="J165" s="160" t="s">
        <v>704</v>
      </c>
      <c r="K165" s="161">
        <f t="shared" si="31"/>
        <v>25.5</v>
      </c>
      <c r="L165" s="162">
        <f t="shared" si="32"/>
        <v>0.57954545454545459</v>
      </c>
      <c r="M165" s="157" t="s">
        <v>593</v>
      </c>
      <c r="N165" s="163">
        <v>42977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61</v>
      </c>
      <c r="B166" s="155">
        <v>42549</v>
      </c>
      <c r="C166" s="155"/>
      <c r="D166" s="156" t="s">
        <v>705</v>
      </c>
      <c r="E166" s="157" t="s">
        <v>590</v>
      </c>
      <c r="F166" s="158">
        <v>262.5</v>
      </c>
      <c r="G166" s="157"/>
      <c r="H166" s="157">
        <v>340</v>
      </c>
      <c r="I166" s="159">
        <v>333</v>
      </c>
      <c r="J166" s="160" t="s">
        <v>706</v>
      </c>
      <c r="K166" s="161">
        <v>77.5</v>
      </c>
      <c r="L166" s="162">
        <v>0.29523809523809502</v>
      </c>
      <c r="M166" s="157" t="s">
        <v>593</v>
      </c>
      <c r="N166" s="163">
        <v>43017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62</v>
      </c>
      <c r="B167" s="155">
        <v>42549</v>
      </c>
      <c r="C167" s="155"/>
      <c r="D167" s="156" t="s">
        <v>707</v>
      </c>
      <c r="E167" s="157" t="s">
        <v>590</v>
      </c>
      <c r="F167" s="158">
        <v>840</v>
      </c>
      <c r="G167" s="157"/>
      <c r="H167" s="157">
        <v>1230</v>
      </c>
      <c r="I167" s="159">
        <v>1230</v>
      </c>
      <c r="J167" s="160" t="s">
        <v>677</v>
      </c>
      <c r="K167" s="161">
        <v>390</v>
      </c>
      <c r="L167" s="162">
        <v>0.46428571428571402</v>
      </c>
      <c r="M167" s="157" t="s">
        <v>593</v>
      </c>
      <c r="N167" s="163">
        <v>42649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77">
        <v>63</v>
      </c>
      <c r="B168" s="178">
        <v>42556</v>
      </c>
      <c r="C168" s="178"/>
      <c r="D168" s="179" t="s">
        <v>708</v>
      </c>
      <c r="E168" s="180" t="s">
        <v>590</v>
      </c>
      <c r="F168" s="180">
        <v>395</v>
      </c>
      <c r="G168" s="181"/>
      <c r="H168" s="181">
        <f>(468.5+342.5)/2</f>
        <v>405.5</v>
      </c>
      <c r="I168" s="181">
        <v>510</v>
      </c>
      <c r="J168" s="182" t="s">
        <v>709</v>
      </c>
      <c r="K168" s="183">
        <f t="shared" ref="K168:K174" si="33">H168-F168</f>
        <v>10.5</v>
      </c>
      <c r="L168" s="184">
        <f t="shared" ref="L168:L174" si="34">K168/F168</f>
        <v>2.6582278481012658E-2</v>
      </c>
      <c r="M168" s="180" t="s">
        <v>610</v>
      </c>
      <c r="N168" s="178">
        <v>43606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64</v>
      </c>
      <c r="B169" s="165">
        <v>42584</v>
      </c>
      <c r="C169" s="165"/>
      <c r="D169" s="166" t="s">
        <v>710</v>
      </c>
      <c r="E169" s="167" t="s">
        <v>602</v>
      </c>
      <c r="F169" s="168">
        <f>169.5-12.8</f>
        <v>156.69999999999999</v>
      </c>
      <c r="G169" s="168"/>
      <c r="H169" s="169">
        <v>77</v>
      </c>
      <c r="I169" s="169" t="s">
        <v>711</v>
      </c>
      <c r="J169" s="170" t="s">
        <v>712</v>
      </c>
      <c r="K169" s="171">
        <f t="shared" si="33"/>
        <v>-79.699999999999989</v>
      </c>
      <c r="L169" s="172">
        <f t="shared" si="34"/>
        <v>-0.50861518825781749</v>
      </c>
      <c r="M169" s="168" t="s">
        <v>603</v>
      </c>
      <c r="N169" s="165">
        <v>43522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4">
        <v>65</v>
      </c>
      <c r="B170" s="165">
        <v>42586</v>
      </c>
      <c r="C170" s="165"/>
      <c r="D170" s="166" t="s">
        <v>713</v>
      </c>
      <c r="E170" s="167" t="s">
        <v>590</v>
      </c>
      <c r="F170" s="168">
        <v>400</v>
      </c>
      <c r="G170" s="168"/>
      <c r="H170" s="169">
        <v>305</v>
      </c>
      <c r="I170" s="169">
        <v>475</v>
      </c>
      <c r="J170" s="170" t="s">
        <v>714</v>
      </c>
      <c r="K170" s="171">
        <f t="shared" si="33"/>
        <v>-95</v>
      </c>
      <c r="L170" s="172">
        <f t="shared" si="34"/>
        <v>-0.23749999999999999</v>
      </c>
      <c r="M170" s="168" t="s">
        <v>603</v>
      </c>
      <c r="N170" s="165">
        <v>43606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66</v>
      </c>
      <c r="B171" s="155">
        <v>42593</v>
      </c>
      <c r="C171" s="155"/>
      <c r="D171" s="156" t="s">
        <v>715</v>
      </c>
      <c r="E171" s="157" t="s">
        <v>590</v>
      </c>
      <c r="F171" s="158">
        <v>86.5</v>
      </c>
      <c r="G171" s="157"/>
      <c r="H171" s="157">
        <v>130</v>
      </c>
      <c r="I171" s="159">
        <v>130</v>
      </c>
      <c r="J171" s="160" t="s">
        <v>716</v>
      </c>
      <c r="K171" s="161">
        <f t="shared" si="33"/>
        <v>43.5</v>
      </c>
      <c r="L171" s="162">
        <f t="shared" si="34"/>
        <v>0.50289017341040465</v>
      </c>
      <c r="M171" s="157" t="s">
        <v>593</v>
      </c>
      <c r="N171" s="163">
        <v>43091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67</v>
      </c>
      <c r="B172" s="165">
        <v>42600</v>
      </c>
      <c r="C172" s="165"/>
      <c r="D172" s="166" t="s">
        <v>122</v>
      </c>
      <c r="E172" s="167" t="s">
        <v>590</v>
      </c>
      <c r="F172" s="168">
        <v>133.5</v>
      </c>
      <c r="G172" s="168"/>
      <c r="H172" s="169">
        <v>126.5</v>
      </c>
      <c r="I172" s="169">
        <v>178</v>
      </c>
      <c r="J172" s="170" t="s">
        <v>717</v>
      </c>
      <c r="K172" s="171">
        <f t="shared" si="33"/>
        <v>-7</v>
      </c>
      <c r="L172" s="172">
        <f t="shared" si="34"/>
        <v>-5.2434456928838954E-2</v>
      </c>
      <c r="M172" s="168" t="s">
        <v>603</v>
      </c>
      <c r="N172" s="165">
        <v>42615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68</v>
      </c>
      <c r="B173" s="155">
        <v>42613</v>
      </c>
      <c r="C173" s="155"/>
      <c r="D173" s="156" t="s">
        <v>718</v>
      </c>
      <c r="E173" s="157" t="s">
        <v>590</v>
      </c>
      <c r="F173" s="158">
        <v>560</v>
      </c>
      <c r="G173" s="157"/>
      <c r="H173" s="157">
        <v>725</v>
      </c>
      <c r="I173" s="159">
        <v>725</v>
      </c>
      <c r="J173" s="160" t="s">
        <v>623</v>
      </c>
      <c r="K173" s="161">
        <f t="shared" si="33"/>
        <v>165</v>
      </c>
      <c r="L173" s="162">
        <f t="shared" si="34"/>
        <v>0.29464285714285715</v>
      </c>
      <c r="M173" s="157" t="s">
        <v>593</v>
      </c>
      <c r="N173" s="163">
        <v>42456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69</v>
      </c>
      <c r="B174" s="155">
        <v>42614</v>
      </c>
      <c r="C174" s="155"/>
      <c r="D174" s="156" t="s">
        <v>719</v>
      </c>
      <c r="E174" s="157" t="s">
        <v>590</v>
      </c>
      <c r="F174" s="158">
        <v>160.5</v>
      </c>
      <c r="G174" s="157"/>
      <c r="H174" s="157">
        <v>210</v>
      </c>
      <c r="I174" s="159">
        <v>210</v>
      </c>
      <c r="J174" s="160" t="s">
        <v>623</v>
      </c>
      <c r="K174" s="161">
        <f t="shared" si="33"/>
        <v>49.5</v>
      </c>
      <c r="L174" s="162">
        <f t="shared" si="34"/>
        <v>0.30841121495327101</v>
      </c>
      <c r="M174" s="157" t="s">
        <v>593</v>
      </c>
      <c r="N174" s="163">
        <v>42871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70</v>
      </c>
      <c r="B175" s="155">
        <v>42646</v>
      </c>
      <c r="C175" s="155"/>
      <c r="D175" s="156" t="s">
        <v>415</v>
      </c>
      <c r="E175" s="157" t="s">
        <v>590</v>
      </c>
      <c r="F175" s="158">
        <v>430</v>
      </c>
      <c r="G175" s="157"/>
      <c r="H175" s="157">
        <v>596</v>
      </c>
      <c r="I175" s="159">
        <v>575</v>
      </c>
      <c r="J175" s="160" t="s">
        <v>720</v>
      </c>
      <c r="K175" s="161">
        <v>166</v>
      </c>
      <c r="L175" s="162">
        <v>0.38604651162790699</v>
      </c>
      <c r="M175" s="157" t="s">
        <v>593</v>
      </c>
      <c r="N175" s="163">
        <v>42769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71</v>
      </c>
      <c r="B176" s="155">
        <v>42657</v>
      </c>
      <c r="C176" s="155"/>
      <c r="D176" s="156" t="s">
        <v>721</v>
      </c>
      <c r="E176" s="157" t="s">
        <v>590</v>
      </c>
      <c r="F176" s="158">
        <v>280</v>
      </c>
      <c r="G176" s="157"/>
      <c r="H176" s="157">
        <v>345</v>
      </c>
      <c r="I176" s="159">
        <v>345</v>
      </c>
      <c r="J176" s="160" t="s">
        <v>623</v>
      </c>
      <c r="K176" s="161">
        <f t="shared" ref="K176:K181" si="35">H176-F176</f>
        <v>65</v>
      </c>
      <c r="L176" s="162">
        <f t="shared" ref="L176:L177" si="36">K176/F176</f>
        <v>0.23214285714285715</v>
      </c>
      <c r="M176" s="157" t="s">
        <v>593</v>
      </c>
      <c r="N176" s="163">
        <v>42814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72</v>
      </c>
      <c r="B177" s="155">
        <v>42657</v>
      </c>
      <c r="C177" s="155"/>
      <c r="D177" s="156" t="s">
        <v>722</v>
      </c>
      <c r="E177" s="157" t="s">
        <v>590</v>
      </c>
      <c r="F177" s="158">
        <v>245</v>
      </c>
      <c r="G177" s="157"/>
      <c r="H177" s="157">
        <v>325.5</v>
      </c>
      <c r="I177" s="159">
        <v>330</v>
      </c>
      <c r="J177" s="160" t="s">
        <v>723</v>
      </c>
      <c r="K177" s="161">
        <f t="shared" si="35"/>
        <v>80.5</v>
      </c>
      <c r="L177" s="162">
        <f t="shared" si="36"/>
        <v>0.32857142857142857</v>
      </c>
      <c r="M177" s="157" t="s">
        <v>593</v>
      </c>
      <c r="N177" s="163">
        <v>42769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73</v>
      </c>
      <c r="B178" s="155">
        <v>42660</v>
      </c>
      <c r="C178" s="155"/>
      <c r="D178" s="156" t="s">
        <v>724</v>
      </c>
      <c r="E178" s="157" t="s">
        <v>590</v>
      </c>
      <c r="F178" s="158">
        <v>125</v>
      </c>
      <c r="G178" s="157"/>
      <c r="H178" s="157">
        <v>160</v>
      </c>
      <c r="I178" s="159">
        <v>160</v>
      </c>
      <c r="J178" s="160" t="s">
        <v>677</v>
      </c>
      <c r="K178" s="161">
        <f t="shared" si="35"/>
        <v>35</v>
      </c>
      <c r="L178" s="162">
        <v>0.28000000000000003</v>
      </c>
      <c r="M178" s="157" t="s">
        <v>593</v>
      </c>
      <c r="N178" s="163">
        <v>42803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74</v>
      </c>
      <c r="B179" s="155">
        <v>42660</v>
      </c>
      <c r="C179" s="155"/>
      <c r="D179" s="156" t="s">
        <v>725</v>
      </c>
      <c r="E179" s="157" t="s">
        <v>590</v>
      </c>
      <c r="F179" s="158">
        <v>114</v>
      </c>
      <c r="G179" s="157"/>
      <c r="H179" s="157">
        <v>145</v>
      </c>
      <c r="I179" s="159">
        <v>145</v>
      </c>
      <c r="J179" s="160" t="s">
        <v>677</v>
      </c>
      <c r="K179" s="161">
        <f t="shared" si="35"/>
        <v>31</v>
      </c>
      <c r="L179" s="162">
        <f t="shared" ref="L179:L181" si="37">K179/F179</f>
        <v>0.27192982456140352</v>
      </c>
      <c r="M179" s="157" t="s">
        <v>593</v>
      </c>
      <c r="N179" s="163">
        <v>42859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75</v>
      </c>
      <c r="B180" s="155">
        <v>42660</v>
      </c>
      <c r="C180" s="155"/>
      <c r="D180" s="156" t="s">
        <v>726</v>
      </c>
      <c r="E180" s="157" t="s">
        <v>590</v>
      </c>
      <c r="F180" s="158">
        <v>212</v>
      </c>
      <c r="G180" s="157"/>
      <c r="H180" s="157">
        <v>280</v>
      </c>
      <c r="I180" s="159">
        <v>276</v>
      </c>
      <c r="J180" s="160" t="s">
        <v>727</v>
      </c>
      <c r="K180" s="161">
        <f t="shared" si="35"/>
        <v>68</v>
      </c>
      <c r="L180" s="162">
        <f t="shared" si="37"/>
        <v>0.32075471698113206</v>
      </c>
      <c r="M180" s="157" t="s">
        <v>593</v>
      </c>
      <c r="N180" s="163">
        <v>42858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76</v>
      </c>
      <c r="B181" s="155">
        <v>42678</v>
      </c>
      <c r="C181" s="155"/>
      <c r="D181" s="156" t="s">
        <v>464</v>
      </c>
      <c r="E181" s="157" t="s">
        <v>590</v>
      </c>
      <c r="F181" s="158">
        <v>155</v>
      </c>
      <c r="G181" s="157"/>
      <c r="H181" s="157">
        <v>210</v>
      </c>
      <c r="I181" s="159">
        <v>210</v>
      </c>
      <c r="J181" s="160" t="s">
        <v>728</v>
      </c>
      <c r="K181" s="161">
        <f t="shared" si="35"/>
        <v>55</v>
      </c>
      <c r="L181" s="162">
        <f t="shared" si="37"/>
        <v>0.35483870967741937</v>
      </c>
      <c r="M181" s="157" t="s">
        <v>593</v>
      </c>
      <c r="N181" s="163">
        <v>42944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77</v>
      </c>
      <c r="B182" s="165">
        <v>42710</v>
      </c>
      <c r="C182" s="165"/>
      <c r="D182" s="166" t="s">
        <v>729</v>
      </c>
      <c r="E182" s="167" t="s">
        <v>590</v>
      </c>
      <c r="F182" s="168">
        <v>150.5</v>
      </c>
      <c r="G182" s="168"/>
      <c r="H182" s="169">
        <v>72.5</v>
      </c>
      <c r="I182" s="169">
        <v>174</v>
      </c>
      <c r="J182" s="170" t="s">
        <v>730</v>
      </c>
      <c r="K182" s="171">
        <v>-78</v>
      </c>
      <c r="L182" s="172">
        <v>-0.51827242524916906</v>
      </c>
      <c r="M182" s="168" t="s">
        <v>603</v>
      </c>
      <c r="N182" s="165">
        <v>43333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78</v>
      </c>
      <c r="B183" s="155">
        <v>42712</v>
      </c>
      <c r="C183" s="155"/>
      <c r="D183" s="156" t="s">
        <v>731</v>
      </c>
      <c r="E183" s="157" t="s">
        <v>590</v>
      </c>
      <c r="F183" s="158">
        <v>380</v>
      </c>
      <c r="G183" s="157"/>
      <c r="H183" s="157">
        <v>478</v>
      </c>
      <c r="I183" s="159">
        <v>468</v>
      </c>
      <c r="J183" s="160" t="s">
        <v>677</v>
      </c>
      <c r="K183" s="161">
        <f t="shared" ref="K183:K185" si="38">H183-F183</f>
        <v>98</v>
      </c>
      <c r="L183" s="162">
        <f t="shared" ref="L183:L185" si="39">K183/F183</f>
        <v>0.25789473684210529</v>
      </c>
      <c r="M183" s="157" t="s">
        <v>593</v>
      </c>
      <c r="N183" s="163">
        <v>43025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79</v>
      </c>
      <c r="B184" s="155">
        <v>42734</v>
      </c>
      <c r="C184" s="155"/>
      <c r="D184" s="156" t="s">
        <v>121</v>
      </c>
      <c r="E184" s="157" t="s">
        <v>590</v>
      </c>
      <c r="F184" s="158">
        <v>305</v>
      </c>
      <c r="G184" s="157"/>
      <c r="H184" s="157">
        <v>375</v>
      </c>
      <c r="I184" s="159">
        <v>375</v>
      </c>
      <c r="J184" s="160" t="s">
        <v>677</v>
      </c>
      <c r="K184" s="161">
        <f t="shared" si="38"/>
        <v>70</v>
      </c>
      <c r="L184" s="162">
        <f t="shared" si="39"/>
        <v>0.22950819672131148</v>
      </c>
      <c r="M184" s="157" t="s">
        <v>593</v>
      </c>
      <c r="N184" s="163">
        <v>42768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80</v>
      </c>
      <c r="B185" s="155">
        <v>42739</v>
      </c>
      <c r="C185" s="155"/>
      <c r="D185" s="156" t="s">
        <v>104</v>
      </c>
      <c r="E185" s="157" t="s">
        <v>590</v>
      </c>
      <c r="F185" s="158">
        <v>99.5</v>
      </c>
      <c r="G185" s="157"/>
      <c r="H185" s="157">
        <v>158</v>
      </c>
      <c r="I185" s="159">
        <v>158</v>
      </c>
      <c r="J185" s="160" t="s">
        <v>677</v>
      </c>
      <c r="K185" s="161">
        <f t="shared" si="38"/>
        <v>58.5</v>
      </c>
      <c r="L185" s="162">
        <f t="shared" si="39"/>
        <v>0.5879396984924623</v>
      </c>
      <c r="M185" s="157" t="s">
        <v>593</v>
      </c>
      <c r="N185" s="163">
        <v>42898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81</v>
      </c>
      <c r="B186" s="155">
        <v>42739</v>
      </c>
      <c r="C186" s="155"/>
      <c r="D186" s="156" t="s">
        <v>104</v>
      </c>
      <c r="E186" s="157" t="s">
        <v>590</v>
      </c>
      <c r="F186" s="158">
        <v>99.5</v>
      </c>
      <c r="G186" s="157"/>
      <c r="H186" s="157">
        <v>158</v>
      </c>
      <c r="I186" s="159">
        <v>158</v>
      </c>
      <c r="J186" s="160" t="s">
        <v>677</v>
      </c>
      <c r="K186" s="161">
        <v>58.5</v>
      </c>
      <c r="L186" s="162">
        <v>0.58793969849246197</v>
      </c>
      <c r="M186" s="157" t="s">
        <v>593</v>
      </c>
      <c r="N186" s="163">
        <v>42898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82</v>
      </c>
      <c r="B187" s="155">
        <v>42786</v>
      </c>
      <c r="C187" s="155"/>
      <c r="D187" s="156" t="s">
        <v>210</v>
      </c>
      <c r="E187" s="157" t="s">
        <v>590</v>
      </c>
      <c r="F187" s="158">
        <v>140.5</v>
      </c>
      <c r="G187" s="157"/>
      <c r="H187" s="157">
        <v>220</v>
      </c>
      <c r="I187" s="159">
        <v>220</v>
      </c>
      <c r="J187" s="160" t="s">
        <v>677</v>
      </c>
      <c r="K187" s="161">
        <f>H187-F187</f>
        <v>79.5</v>
      </c>
      <c r="L187" s="162">
        <f>K187/F187</f>
        <v>0.5658362989323843</v>
      </c>
      <c r="M187" s="157" t="s">
        <v>593</v>
      </c>
      <c r="N187" s="163">
        <v>42864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83</v>
      </c>
      <c r="B188" s="155">
        <v>42786</v>
      </c>
      <c r="C188" s="155"/>
      <c r="D188" s="156" t="s">
        <v>732</v>
      </c>
      <c r="E188" s="157" t="s">
        <v>590</v>
      </c>
      <c r="F188" s="158">
        <v>202.5</v>
      </c>
      <c r="G188" s="157"/>
      <c r="H188" s="157">
        <v>234</v>
      </c>
      <c r="I188" s="159">
        <v>234</v>
      </c>
      <c r="J188" s="160" t="s">
        <v>677</v>
      </c>
      <c r="K188" s="161">
        <v>31.5</v>
      </c>
      <c r="L188" s="162">
        <v>0.155555555555556</v>
      </c>
      <c r="M188" s="157" t="s">
        <v>593</v>
      </c>
      <c r="N188" s="163">
        <v>42836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84</v>
      </c>
      <c r="B189" s="155">
        <v>42818</v>
      </c>
      <c r="C189" s="155"/>
      <c r="D189" s="156" t="s">
        <v>733</v>
      </c>
      <c r="E189" s="157" t="s">
        <v>590</v>
      </c>
      <c r="F189" s="158">
        <v>300.5</v>
      </c>
      <c r="G189" s="157"/>
      <c r="H189" s="157">
        <v>417.5</v>
      </c>
      <c r="I189" s="159">
        <v>420</v>
      </c>
      <c r="J189" s="160" t="s">
        <v>734</v>
      </c>
      <c r="K189" s="161">
        <f>H189-F189</f>
        <v>117</v>
      </c>
      <c r="L189" s="162">
        <f>K189/F189</f>
        <v>0.38935108153078202</v>
      </c>
      <c r="M189" s="157" t="s">
        <v>593</v>
      </c>
      <c r="N189" s="163">
        <v>43070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85</v>
      </c>
      <c r="B190" s="155">
        <v>42818</v>
      </c>
      <c r="C190" s="155"/>
      <c r="D190" s="156" t="s">
        <v>707</v>
      </c>
      <c r="E190" s="157" t="s">
        <v>590</v>
      </c>
      <c r="F190" s="158">
        <v>850</v>
      </c>
      <c r="G190" s="157"/>
      <c r="H190" s="157">
        <v>1042.5</v>
      </c>
      <c r="I190" s="159">
        <v>1023</v>
      </c>
      <c r="J190" s="160" t="s">
        <v>735</v>
      </c>
      <c r="K190" s="161">
        <v>192.5</v>
      </c>
      <c r="L190" s="162">
        <v>0.22647058823529401</v>
      </c>
      <c r="M190" s="157" t="s">
        <v>593</v>
      </c>
      <c r="N190" s="163">
        <v>42830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86</v>
      </c>
      <c r="B191" s="155">
        <v>42830</v>
      </c>
      <c r="C191" s="155"/>
      <c r="D191" s="156" t="s">
        <v>495</v>
      </c>
      <c r="E191" s="157" t="s">
        <v>590</v>
      </c>
      <c r="F191" s="158">
        <v>785</v>
      </c>
      <c r="G191" s="157"/>
      <c r="H191" s="157">
        <v>930</v>
      </c>
      <c r="I191" s="159">
        <v>920</v>
      </c>
      <c r="J191" s="160" t="s">
        <v>736</v>
      </c>
      <c r="K191" s="161">
        <f>H191-F191</f>
        <v>145</v>
      </c>
      <c r="L191" s="162">
        <f>K191/F191</f>
        <v>0.18471337579617833</v>
      </c>
      <c r="M191" s="157" t="s">
        <v>593</v>
      </c>
      <c r="N191" s="163">
        <v>42976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87</v>
      </c>
      <c r="B192" s="165">
        <v>42831</v>
      </c>
      <c r="C192" s="165"/>
      <c r="D192" s="166" t="s">
        <v>737</v>
      </c>
      <c r="E192" s="167" t="s">
        <v>590</v>
      </c>
      <c r="F192" s="168">
        <v>40</v>
      </c>
      <c r="G192" s="168"/>
      <c r="H192" s="169">
        <v>13.1</v>
      </c>
      <c r="I192" s="169">
        <v>60</v>
      </c>
      <c r="J192" s="170" t="s">
        <v>738</v>
      </c>
      <c r="K192" s="171">
        <v>-26.9</v>
      </c>
      <c r="L192" s="172">
        <v>-0.67249999999999999</v>
      </c>
      <c r="M192" s="168" t="s">
        <v>603</v>
      </c>
      <c r="N192" s="165">
        <v>43138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88</v>
      </c>
      <c r="B193" s="155">
        <v>42837</v>
      </c>
      <c r="C193" s="155"/>
      <c r="D193" s="156" t="s">
        <v>102</v>
      </c>
      <c r="E193" s="157" t="s">
        <v>590</v>
      </c>
      <c r="F193" s="158">
        <v>289.5</v>
      </c>
      <c r="G193" s="157"/>
      <c r="H193" s="157">
        <v>354</v>
      </c>
      <c r="I193" s="159">
        <v>360</v>
      </c>
      <c r="J193" s="160" t="s">
        <v>739</v>
      </c>
      <c r="K193" s="161">
        <f t="shared" ref="K193:K201" si="40">H193-F193</f>
        <v>64.5</v>
      </c>
      <c r="L193" s="162">
        <f t="shared" ref="L193:L201" si="41">K193/F193</f>
        <v>0.22279792746113988</v>
      </c>
      <c r="M193" s="157" t="s">
        <v>593</v>
      </c>
      <c r="N193" s="163">
        <v>43040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89</v>
      </c>
      <c r="B194" s="155">
        <v>42845</v>
      </c>
      <c r="C194" s="155"/>
      <c r="D194" s="156" t="s">
        <v>435</v>
      </c>
      <c r="E194" s="157" t="s">
        <v>590</v>
      </c>
      <c r="F194" s="158">
        <v>700</v>
      </c>
      <c r="G194" s="157"/>
      <c r="H194" s="157">
        <v>840</v>
      </c>
      <c r="I194" s="159">
        <v>840</v>
      </c>
      <c r="J194" s="160" t="s">
        <v>740</v>
      </c>
      <c r="K194" s="161">
        <f t="shared" si="40"/>
        <v>140</v>
      </c>
      <c r="L194" s="162">
        <f t="shared" si="41"/>
        <v>0.2</v>
      </c>
      <c r="M194" s="157" t="s">
        <v>593</v>
      </c>
      <c r="N194" s="163">
        <v>42893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90</v>
      </c>
      <c r="B195" s="155">
        <v>42887</v>
      </c>
      <c r="C195" s="155"/>
      <c r="D195" s="156" t="s">
        <v>741</v>
      </c>
      <c r="E195" s="157" t="s">
        <v>590</v>
      </c>
      <c r="F195" s="158">
        <v>130</v>
      </c>
      <c r="G195" s="157"/>
      <c r="H195" s="157">
        <v>144.25</v>
      </c>
      <c r="I195" s="159">
        <v>170</v>
      </c>
      <c r="J195" s="160" t="s">
        <v>742</v>
      </c>
      <c r="K195" s="161">
        <f t="shared" si="40"/>
        <v>14.25</v>
      </c>
      <c r="L195" s="162">
        <f t="shared" si="41"/>
        <v>0.10961538461538461</v>
      </c>
      <c r="M195" s="157" t="s">
        <v>593</v>
      </c>
      <c r="N195" s="163">
        <v>43675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91</v>
      </c>
      <c r="B196" s="155">
        <v>42901</v>
      </c>
      <c r="C196" s="155"/>
      <c r="D196" s="156" t="s">
        <v>743</v>
      </c>
      <c r="E196" s="157" t="s">
        <v>590</v>
      </c>
      <c r="F196" s="158">
        <v>214.5</v>
      </c>
      <c r="G196" s="157"/>
      <c r="H196" s="157">
        <v>262</v>
      </c>
      <c r="I196" s="159">
        <v>262</v>
      </c>
      <c r="J196" s="160" t="s">
        <v>612</v>
      </c>
      <c r="K196" s="161">
        <f t="shared" si="40"/>
        <v>47.5</v>
      </c>
      <c r="L196" s="162">
        <f t="shared" si="41"/>
        <v>0.22144522144522144</v>
      </c>
      <c r="M196" s="157" t="s">
        <v>593</v>
      </c>
      <c r="N196" s="163">
        <v>42977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92</v>
      </c>
      <c r="B197" s="186">
        <v>42933</v>
      </c>
      <c r="C197" s="186"/>
      <c r="D197" s="187" t="s">
        <v>744</v>
      </c>
      <c r="E197" s="188" t="s">
        <v>590</v>
      </c>
      <c r="F197" s="189">
        <v>370</v>
      </c>
      <c r="G197" s="188"/>
      <c r="H197" s="188">
        <v>447.5</v>
      </c>
      <c r="I197" s="190">
        <v>450</v>
      </c>
      <c r="J197" s="191" t="s">
        <v>677</v>
      </c>
      <c r="K197" s="161">
        <f t="shared" si="40"/>
        <v>77.5</v>
      </c>
      <c r="L197" s="192">
        <f t="shared" si="41"/>
        <v>0.20945945945945946</v>
      </c>
      <c r="M197" s="188" t="s">
        <v>593</v>
      </c>
      <c r="N197" s="193">
        <v>43035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93</v>
      </c>
      <c r="B198" s="186">
        <v>42943</v>
      </c>
      <c r="C198" s="186"/>
      <c r="D198" s="187" t="s">
        <v>208</v>
      </c>
      <c r="E198" s="188" t="s">
        <v>590</v>
      </c>
      <c r="F198" s="189">
        <v>657.5</v>
      </c>
      <c r="G198" s="188"/>
      <c r="H198" s="188">
        <v>825</v>
      </c>
      <c r="I198" s="190">
        <v>820</v>
      </c>
      <c r="J198" s="191" t="s">
        <v>677</v>
      </c>
      <c r="K198" s="161">
        <f t="shared" si="40"/>
        <v>167.5</v>
      </c>
      <c r="L198" s="192">
        <f t="shared" si="41"/>
        <v>0.25475285171102663</v>
      </c>
      <c r="M198" s="188" t="s">
        <v>593</v>
      </c>
      <c r="N198" s="193">
        <v>43090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94</v>
      </c>
      <c r="B199" s="155">
        <v>42964</v>
      </c>
      <c r="C199" s="155"/>
      <c r="D199" s="156" t="s">
        <v>383</v>
      </c>
      <c r="E199" s="157" t="s">
        <v>590</v>
      </c>
      <c r="F199" s="158">
        <v>605</v>
      </c>
      <c r="G199" s="157"/>
      <c r="H199" s="157">
        <v>750</v>
      </c>
      <c r="I199" s="159">
        <v>750</v>
      </c>
      <c r="J199" s="160" t="s">
        <v>736</v>
      </c>
      <c r="K199" s="161">
        <f t="shared" si="40"/>
        <v>145</v>
      </c>
      <c r="L199" s="162">
        <f t="shared" si="41"/>
        <v>0.23966942148760331</v>
      </c>
      <c r="M199" s="157" t="s">
        <v>593</v>
      </c>
      <c r="N199" s="163">
        <v>43027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95</v>
      </c>
      <c r="B200" s="165">
        <v>42979</v>
      </c>
      <c r="C200" s="165"/>
      <c r="D200" s="173" t="s">
        <v>745</v>
      </c>
      <c r="E200" s="168" t="s">
        <v>590</v>
      </c>
      <c r="F200" s="168">
        <v>255</v>
      </c>
      <c r="G200" s="169"/>
      <c r="H200" s="169">
        <v>217.25</v>
      </c>
      <c r="I200" s="169">
        <v>320</v>
      </c>
      <c r="J200" s="170" t="s">
        <v>746</v>
      </c>
      <c r="K200" s="171">
        <f t="shared" si="40"/>
        <v>-37.75</v>
      </c>
      <c r="L200" s="174">
        <f t="shared" si="41"/>
        <v>-0.14803921568627451</v>
      </c>
      <c r="M200" s="168" t="s">
        <v>603</v>
      </c>
      <c r="N200" s="165">
        <v>43661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96</v>
      </c>
      <c r="B201" s="155">
        <v>42997</v>
      </c>
      <c r="C201" s="155"/>
      <c r="D201" s="156" t="s">
        <v>747</v>
      </c>
      <c r="E201" s="157" t="s">
        <v>590</v>
      </c>
      <c r="F201" s="158">
        <v>215</v>
      </c>
      <c r="G201" s="157"/>
      <c r="H201" s="157">
        <v>258</v>
      </c>
      <c r="I201" s="159">
        <v>258</v>
      </c>
      <c r="J201" s="160" t="s">
        <v>677</v>
      </c>
      <c r="K201" s="161">
        <f t="shared" si="40"/>
        <v>43</v>
      </c>
      <c r="L201" s="162">
        <f t="shared" si="41"/>
        <v>0.2</v>
      </c>
      <c r="M201" s="157" t="s">
        <v>593</v>
      </c>
      <c r="N201" s="163">
        <v>43040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97</v>
      </c>
      <c r="B202" s="155">
        <v>42997</v>
      </c>
      <c r="C202" s="155"/>
      <c r="D202" s="156" t="s">
        <v>747</v>
      </c>
      <c r="E202" s="157" t="s">
        <v>590</v>
      </c>
      <c r="F202" s="158">
        <v>215</v>
      </c>
      <c r="G202" s="157"/>
      <c r="H202" s="157">
        <v>258</v>
      </c>
      <c r="I202" s="159">
        <v>258</v>
      </c>
      <c r="J202" s="191" t="s">
        <v>677</v>
      </c>
      <c r="K202" s="161">
        <v>43</v>
      </c>
      <c r="L202" s="162">
        <v>0.2</v>
      </c>
      <c r="M202" s="157" t="s">
        <v>593</v>
      </c>
      <c r="N202" s="163">
        <v>43040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98</v>
      </c>
      <c r="B203" s="186">
        <v>42998</v>
      </c>
      <c r="C203" s="186"/>
      <c r="D203" s="187" t="s">
        <v>748</v>
      </c>
      <c r="E203" s="188" t="s">
        <v>590</v>
      </c>
      <c r="F203" s="158">
        <v>75</v>
      </c>
      <c r="G203" s="188"/>
      <c r="H203" s="188">
        <v>90</v>
      </c>
      <c r="I203" s="190">
        <v>90</v>
      </c>
      <c r="J203" s="160" t="s">
        <v>749</v>
      </c>
      <c r="K203" s="161">
        <f t="shared" ref="K203:K208" si="42">H203-F203</f>
        <v>15</v>
      </c>
      <c r="L203" s="162">
        <f t="shared" ref="L203:L208" si="43">K203/F203</f>
        <v>0.2</v>
      </c>
      <c r="M203" s="157" t="s">
        <v>593</v>
      </c>
      <c r="N203" s="163">
        <v>43019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99</v>
      </c>
      <c r="B204" s="186">
        <v>43011</v>
      </c>
      <c r="C204" s="186"/>
      <c r="D204" s="187" t="s">
        <v>750</v>
      </c>
      <c r="E204" s="188" t="s">
        <v>590</v>
      </c>
      <c r="F204" s="189">
        <v>315</v>
      </c>
      <c r="G204" s="188"/>
      <c r="H204" s="188">
        <v>392</v>
      </c>
      <c r="I204" s="190">
        <v>384</v>
      </c>
      <c r="J204" s="191" t="s">
        <v>751</v>
      </c>
      <c r="K204" s="161">
        <f t="shared" si="42"/>
        <v>77</v>
      </c>
      <c r="L204" s="192">
        <f t="shared" si="43"/>
        <v>0.24444444444444444</v>
      </c>
      <c r="M204" s="188" t="s">
        <v>593</v>
      </c>
      <c r="N204" s="193">
        <v>43017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100</v>
      </c>
      <c r="B205" s="186">
        <v>43013</v>
      </c>
      <c r="C205" s="186"/>
      <c r="D205" s="187" t="s">
        <v>468</v>
      </c>
      <c r="E205" s="188" t="s">
        <v>590</v>
      </c>
      <c r="F205" s="189">
        <v>145</v>
      </c>
      <c r="G205" s="188"/>
      <c r="H205" s="188">
        <v>179</v>
      </c>
      <c r="I205" s="190">
        <v>180</v>
      </c>
      <c r="J205" s="191" t="s">
        <v>752</v>
      </c>
      <c r="K205" s="161">
        <f t="shared" si="42"/>
        <v>34</v>
      </c>
      <c r="L205" s="192">
        <f t="shared" si="43"/>
        <v>0.23448275862068965</v>
      </c>
      <c r="M205" s="188" t="s">
        <v>593</v>
      </c>
      <c r="N205" s="193">
        <v>43025</v>
      </c>
      <c r="O205" s="1"/>
      <c r="P205" s="1"/>
      <c r="Q205" s="23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101</v>
      </c>
      <c r="B206" s="186">
        <v>43014</v>
      </c>
      <c r="C206" s="186"/>
      <c r="D206" s="187" t="s">
        <v>358</v>
      </c>
      <c r="E206" s="188" t="s">
        <v>590</v>
      </c>
      <c r="F206" s="189">
        <v>256</v>
      </c>
      <c r="G206" s="188"/>
      <c r="H206" s="188">
        <v>323</v>
      </c>
      <c r="I206" s="190">
        <v>320</v>
      </c>
      <c r="J206" s="191" t="s">
        <v>677</v>
      </c>
      <c r="K206" s="161">
        <f t="shared" si="42"/>
        <v>67</v>
      </c>
      <c r="L206" s="192">
        <f t="shared" si="43"/>
        <v>0.26171875</v>
      </c>
      <c r="M206" s="188" t="s">
        <v>593</v>
      </c>
      <c r="N206" s="193">
        <v>43067</v>
      </c>
      <c r="O206" s="1"/>
      <c r="P206" s="1"/>
      <c r="Q206" s="23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102</v>
      </c>
      <c r="B207" s="186">
        <v>43017</v>
      </c>
      <c r="C207" s="186"/>
      <c r="D207" s="187" t="s">
        <v>372</v>
      </c>
      <c r="E207" s="188" t="s">
        <v>590</v>
      </c>
      <c r="F207" s="189">
        <v>137.5</v>
      </c>
      <c r="G207" s="188"/>
      <c r="H207" s="188">
        <v>184</v>
      </c>
      <c r="I207" s="190">
        <v>183</v>
      </c>
      <c r="J207" s="191" t="s">
        <v>753</v>
      </c>
      <c r="K207" s="161">
        <f t="shared" si="42"/>
        <v>46.5</v>
      </c>
      <c r="L207" s="192">
        <f t="shared" si="43"/>
        <v>0.33818181818181819</v>
      </c>
      <c r="M207" s="188" t="s">
        <v>593</v>
      </c>
      <c r="N207" s="193">
        <v>43108</v>
      </c>
      <c r="O207" s="1"/>
      <c r="P207" s="1"/>
      <c r="Q207" s="23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103</v>
      </c>
      <c r="B208" s="186">
        <v>43018</v>
      </c>
      <c r="C208" s="186"/>
      <c r="D208" s="187" t="s">
        <v>754</v>
      </c>
      <c r="E208" s="188" t="s">
        <v>590</v>
      </c>
      <c r="F208" s="189">
        <v>125.5</v>
      </c>
      <c r="G208" s="188"/>
      <c r="H208" s="188">
        <v>158</v>
      </c>
      <c r="I208" s="190">
        <v>155</v>
      </c>
      <c r="J208" s="191" t="s">
        <v>755</v>
      </c>
      <c r="K208" s="161">
        <f t="shared" si="42"/>
        <v>32.5</v>
      </c>
      <c r="L208" s="192">
        <f t="shared" si="43"/>
        <v>0.25896414342629481</v>
      </c>
      <c r="M208" s="188" t="s">
        <v>593</v>
      </c>
      <c r="N208" s="193">
        <v>43067</v>
      </c>
      <c r="O208" s="1"/>
      <c r="P208" s="1"/>
      <c r="Q208" s="23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104</v>
      </c>
      <c r="B209" s="186">
        <v>43018</v>
      </c>
      <c r="C209" s="186"/>
      <c r="D209" s="187" t="s">
        <v>756</v>
      </c>
      <c r="E209" s="188" t="s">
        <v>590</v>
      </c>
      <c r="F209" s="189">
        <v>895</v>
      </c>
      <c r="G209" s="188"/>
      <c r="H209" s="188">
        <v>1122.5</v>
      </c>
      <c r="I209" s="190">
        <v>1078</v>
      </c>
      <c r="J209" s="191" t="s">
        <v>757</v>
      </c>
      <c r="K209" s="161">
        <v>227.5</v>
      </c>
      <c r="L209" s="192">
        <v>0.25418994413407803</v>
      </c>
      <c r="M209" s="188" t="s">
        <v>593</v>
      </c>
      <c r="N209" s="193">
        <v>43117</v>
      </c>
      <c r="O209" s="1"/>
      <c r="P209" s="1"/>
      <c r="Q209" s="23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105</v>
      </c>
      <c r="B210" s="186">
        <v>43020</v>
      </c>
      <c r="C210" s="186"/>
      <c r="D210" s="187" t="s">
        <v>367</v>
      </c>
      <c r="E210" s="188" t="s">
        <v>590</v>
      </c>
      <c r="F210" s="189">
        <v>525</v>
      </c>
      <c r="G210" s="188"/>
      <c r="H210" s="188">
        <v>629</v>
      </c>
      <c r="I210" s="190">
        <v>629</v>
      </c>
      <c r="J210" s="191" t="s">
        <v>677</v>
      </c>
      <c r="K210" s="161">
        <v>104</v>
      </c>
      <c r="L210" s="192">
        <v>0.19809523809523799</v>
      </c>
      <c r="M210" s="188" t="s">
        <v>593</v>
      </c>
      <c r="N210" s="193">
        <v>43119</v>
      </c>
      <c r="O210" s="1"/>
      <c r="P210" s="1"/>
      <c r="Q210" s="23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106</v>
      </c>
      <c r="B211" s="186">
        <v>43046</v>
      </c>
      <c r="C211" s="186"/>
      <c r="D211" s="187" t="s">
        <v>408</v>
      </c>
      <c r="E211" s="188" t="s">
        <v>590</v>
      </c>
      <c r="F211" s="189">
        <v>740</v>
      </c>
      <c r="G211" s="188"/>
      <c r="H211" s="188">
        <v>892.5</v>
      </c>
      <c r="I211" s="190">
        <v>900</v>
      </c>
      <c r="J211" s="191" t="s">
        <v>758</v>
      </c>
      <c r="K211" s="161">
        <f t="shared" ref="K211:K213" si="44">H211-F211</f>
        <v>152.5</v>
      </c>
      <c r="L211" s="192">
        <f t="shared" ref="L211:L213" si="45">K211/F211</f>
        <v>0.20608108108108109</v>
      </c>
      <c r="M211" s="188" t="s">
        <v>593</v>
      </c>
      <c r="N211" s="193">
        <v>43052</v>
      </c>
      <c r="O211" s="1"/>
      <c r="P211" s="1"/>
      <c r="Q211" s="23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107</v>
      </c>
      <c r="B212" s="155">
        <v>43073</v>
      </c>
      <c r="C212" s="155"/>
      <c r="D212" s="156" t="s">
        <v>759</v>
      </c>
      <c r="E212" s="157" t="s">
        <v>590</v>
      </c>
      <c r="F212" s="158">
        <v>118.5</v>
      </c>
      <c r="G212" s="157"/>
      <c r="H212" s="157">
        <v>143.5</v>
      </c>
      <c r="I212" s="159">
        <v>145</v>
      </c>
      <c r="J212" s="160" t="s">
        <v>760</v>
      </c>
      <c r="K212" s="161">
        <f t="shared" si="44"/>
        <v>25</v>
      </c>
      <c r="L212" s="162">
        <f t="shared" si="45"/>
        <v>0.2109704641350211</v>
      </c>
      <c r="M212" s="157" t="s">
        <v>593</v>
      </c>
      <c r="N212" s="163">
        <v>43097</v>
      </c>
      <c r="O212" s="1"/>
      <c r="P212" s="1"/>
      <c r="Q212" s="23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4">
        <v>108</v>
      </c>
      <c r="B213" s="165">
        <v>43090</v>
      </c>
      <c r="C213" s="165"/>
      <c r="D213" s="166" t="s">
        <v>440</v>
      </c>
      <c r="E213" s="167" t="s">
        <v>590</v>
      </c>
      <c r="F213" s="168">
        <v>715</v>
      </c>
      <c r="G213" s="168"/>
      <c r="H213" s="169">
        <v>500</v>
      </c>
      <c r="I213" s="169">
        <v>872</v>
      </c>
      <c r="J213" s="170" t="s">
        <v>761</v>
      </c>
      <c r="K213" s="171">
        <f t="shared" si="44"/>
        <v>-215</v>
      </c>
      <c r="L213" s="172">
        <f t="shared" si="45"/>
        <v>-0.30069930069930068</v>
      </c>
      <c r="M213" s="168" t="s">
        <v>603</v>
      </c>
      <c r="N213" s="165">
        <v>43670</v>
      </c>
      <c r="O213" s="1"/>
      <c r="P213" s="1"/>
      <c r="Q213" s="23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109</v>
      </c>
      <c r="B214" s="155">
        <v>43098</v>
      </c>
      <c r="C214" s="155"/>
      <c r="D214" s="156" t="s">
        <v>750</v>
      </c>
      <c r="E214" s="157" t="s">
        <v>590</v>
      </c>
      <c r="F214" s="158">
        <v>435</v>
      </c>
      <c r="G214" s="157"/>
      <c r="H214" s="157">
        <v>542.5</v>
      </c>
      <c r="I214" s="159">
        <v>539</v>
      </c>
      <c r="J214" s="160" t="s">
        <v>677</v>
      </c>
      <c r="K214" s="161">
        <v>107.5</v>
      </c>
      <c r="L214" s="162">
        <v>0.247126436781609</v>
      </c>
      <c r="M214" s="157" t="s">
        <v>593</v>
      </c>
      <c r="N214" s="163">
        <v>43206</v>
      </c>
      <c r="O214" s="1"/>
      <c r="P214" s="1"/>
      <c r="Q214" s="23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110</v>
      </c>
      <c r="B215" s="155">
        <v>43098</v>
      </c>
      <c r="C215" s="155"/>
      <c r="D215" s="156" t="s">
        <v>559</v>
      </c>
      <c r="E215" s="157" t="s">
        <v>590</v>
      </c>
      <c r="F215" s="158">
        <v>885</v>
      </c>
      <c r="G215" s="157"/>
      <c r="H215" s="157">
        <v>1090</v>
      </c>
      <c r="I215" s="159">
        <v>1084</v>
      </c>
      <c r="J215" s="160" t="s">
        <v>677</v>
      </c>
      <c r="K215" s="161">
        <v>205</v>
      </c>
      <c r="L215" s="162">
        <v>0.23163841807909599</v>
      </c>
      <c r="M215" s="157" t="s">
        <v>593</v>
      </c>
      <c r="N215" s="163">
        <v>43213</v>
      </c>
      <c r="O215" s="1"/>
      <c r="P215" s="1"/>
      <c r="Q215" s="23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4">
        <v>111</v>
      </c>
      <c r="B216" s="195">
        <v>43192</v>
      </c>
      <c r="C216" s="195"/>
      <c r="D216" s="173" t="s">
        <v>762</v>
      </c>
      <c r="E216" s="168" t="s">
        <v>590</v>
      </c>
      <c r="F216" s="196">
        <v>478.5</v>
      </c>
      <c r="G216" s="168"/>
      <c r="H216" s="168">
        <v>442</v>
      </c>
      <c r="I216" s="169">
        <v>613</v>
      </c>
      <c r="J216" s="170" t="s">
        <v>763</v>
      </c>
      <c r="K216" s="171">
        <f t="shared" ref="K216:K219" si="46">H216-F216</f>
        <v>-36.5</v>
      </c>
      <c r="L216" s="172">
        <f t="shared" ref="L216:L219" si="47">K216/F216</f>
        <v>-7.6280041797283177E-2</v>
      </c>
      <c r="M216" s="168" t="s">
        <v>603</v>
      </c>
      <c r="N216" s="165">
        <v>43762</v>
      </c>
      <c r="O216" s="1"/>
      <c r="P216" s="1"/>
      <c r="Q216" s="23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112</v>
      </c>
      <c r="B217" s="165">
        <v>43194</v>
      </c>
      <c r="C217" s="165"/>
      <c r="D217" s="166" t="s">
        <v>764</v>
      </c>
      <c r="E217" s="167" t="s">
        <v>590</v>
      </c>
      <c r="F217" s="168">
        <f>141.5-7.3</f>
        <v>134.19999999999999</v>
      </c>
      <c r="G217" s="168"/>
      <c r="H217" s="169">
        <v>77</v>
      </c>
      <c r="I217" s="169">
        <v>180</v>
      </c>
      <c r="J217" s="170" t="s">
        <v>765</v>
      </c>
      <c r="K217" s="171">
        <f t="shared" si="46"/>
        <v>-57.199999999999989</v>
      </c>
      <c r="L217" s="172">
        <f t="shared" si="47"/>
        <v>-0.42622950819672129</v>
      </c>
      <c r="M217" s="168" t="s">
        <v>603</v>
      </c>
      <c r="N217" s="165">
        <v>43522</v>
      </c>
      <c r="O217" s="1"/>
      <c r="P217" s="1"/>
      <c r="Q217" s="23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4">
        <v>113</v>
      </c>
      <c r="B218" s="165">
        <v>43209</v>
      </c>
      <c r="C218" s="165"/>
      <c r="D218" s="166" t="s">
        <v>766</v>
      </c>
      <c r="E218" s="167" t="s">
        <v>590</v>
      </c>
      <c r="F218" s="168">
        <v>430</v>
      </c>
      <c r="G218" s="168"/>
      <c r="H218" s="169">
        <v>220</v>
      </c>
      <c r="I218" s="169">
        <v>537</v>
      </c>
      <c r="J218" s="170" t="s">
        <v>767</v>
      </c>
      <c r="K218" s="171">
        <f t="shared" si="46"/>
        <v>-210</v>
      </c>
      <c r="L218" s="172">
        <f t="shared" si="47"/>
        <v>-0.48837209302325579</v>
      </c>
      <c r="M218" s="168" t="s">
        <v>603</v>
      </c>
      <c r="N218" s="165">
        <v>43252</v>
      </c>
      <c r="O218" s="1"/>
      <c r="P218" s="1"/>
      <c r="Q218" s="23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114</v>
      </c>
      <c r="B219" s="186">
        <v>43220</v>
      </c>
      <c r="C219" s="186"/>
      <c r="D219" s="187" t="s">
        <v>768</v>
      </c>
      <c r="E219" s="188" t="s">
        <v>590</v>
      </c>
      <c r="F219" s="188">
        <v>153.5</v>
      </c>
      <c r="G219" s="188"/>
      <c r="H219" s="188">
        <v>196</v>
      </c>
      <c r="I219" s="190">
        <v>196</v>
      </c>
      <c r="J219" s="160" t="s">
        <v>769</v>
      </c>
      <c r="K219" s="161">
        <f t="shared" si="46"/>
        <v>42.5</v>
      </c>
      <c r="L219" s="162">
        <f t="shared" si="47"/>
        <v>0.27687296416938112</v>
      </c>
      <c r="M219" s="157" t="s">
        <v>593</v>
      </c>
      <c r="N219" s="163">
        <v>43605</v>
      </c>
      <c r="O219" s="1"/>
      <c r="P219" s="1"/>
      <c r="Q219" s="23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4">
        <v>115</v>
      </c>
      <c r="B220" s="165">
        <v>43306</v>
      </c>
      <c r="C220" s="165"/>
      <c r="D220" s="166" t="s">
        <v>737</v>
      </c>
      <c r="E220" s="167" t="s">
        <v>590</v>
      </c>
      <c r="F220" s="168">
        <v>27.5</v>
      </c>
      <c r="G220" s="168"/>
      <c r="H220" s="169">
        <v>13.1</v>
      </c>
      <c r="I220" s="169">
        <v>60</v>
      </c>
      <c r="J220" s="170" t="s">
        <v>770</v>
      </c>
      <c r="K220" s="171">
        <v>-14.4</v>
      </c>
      <c r="L220" s="172">
        <v>-0.52363636363636401</v>
      </c>
      <c r="M220" s="168" t="s">
        <v>603</v>
      </c>
      <c r="N220" s="165">
        <v>43138</v>
      </c>
      <c r="O220" s="1"/>
      <c r="P220" s="1"/>
      <c r="Q220" s="23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4">
        <v>116</v>
      </c>
      <c r="B221" s="195">
        <v>43318</v>
      </c>
      <c r="C221" s="195"/>
      <c r="D221" s="173" t="s">
        <v>771</v>
      </c>
      <c r="E221" s="168" t="s">
        <v>590</v>
      </c>
      <c r="F221" s="168">
        <v>148.5</v>
      </c>
      <c r="G221" s="168"/>
      <c r="H221" s="168">
        <v>102</v>
      </c>
      <c r="I221" s="169">
        <v>182</v>
      </c>
      <c r="J221" s="170" t="s">
        <v>772</v>
      </c>
      <c r="K221" s="171">
        <f>H221-F221</f>
        <v>-46.5</v>
      </c>
      <c r="L221" s="172">
        <f>K221/F221</f>
        <v>-0.31313131313131315</v>
      </c>
      <c r="M221" s="168" t="s">
        <v>603</v>
      </c>
      <c r="N221" s="165">
        <v>43661</v>
      </c>
      <c r="O221" s="1"/>
      <c r="P221" s="1"/>
      <c r="Q221" s="23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117</v>
      </c>
      <c r="B222" s="155">
        <v>43335</v>
      </c>
      <c r="C222" s="155"/>
      <c r="D222" s="156" t="s">
        <v>773</v>
      </c>
      <c r="E222" s="157" t="s">
        <v>590</v>
      </c>
      <c r="F222" s="188">
        <v>285</v>
      </c>
      <c r="G222" s="157"/>
      <c r="H222" s="157">
        <v>355</v>
      </c>
      <c r="I222" s="159">
        <v>364</v>
      </c>
      <c r="J222" s="160" t="s">
        <v>774</v>
      </c>
      <c r="K222" s="161">
        <v>70</v>
      </c>
      <c r="L222" s="162">
        <v>0.24561403508771901</v>
      </c>
      <c r="M222" s="157" t="s">
        <v>593</v>
      </c>
      <c r="N222" s="163">
        <v>43455</v>
      </c>
      <c r="O222" s="1"/>
      <c r="P222" s="1"/>
      <c r="Q222" s="23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118</v>
      </c>
      <c r="B223" s="155">
        <v>43341</v>
      </c>
      <c r="C223" s="155"/>
      <c r="D223" s="156" t="s">
        <v>398</v>
      </c>
      <c r="E223" s="157" t="s">
        <v>590</v>
      </c>
      <c r="F223" s="188">
        <v>525</v>
      </c>
      <c r="G223" s="157"/>
      <c r="H223" s="157">
        <v>585</v>
      </c>
      <c r="I223" s="159">
        <v>635</v>
      </c>
      <c r="J223" s="160" t="s">
        <v>775</v>
      </c>
      <c r="K223" s="161">
        <f t="shared" ref="K223:K274" si="48">H223-F223</f>
        <v>60</v>
      </c>
      <c r="L223" s="162">
        <f t="shared" ref="L223:L274" si="49">K223/F223</f>
        <v>0.11428571428571428</v>
      </c>
      <c r="M223" s="157" t="s">
        <v>593</v>
      </c>
      <c r="N223" s="163">
        <v>43662</v>
      </c>
      <c r="O223" s="1"/>
      <c r="P223" s="1"/>
      <c r="Q223" s="23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119</v>
      </c>
      <c r="B224" s="155">
        <v>43395</v>
      </c>
      <c r="C224" s="155"/>
      <c r="D224" s="156" t="s">
        <v>383</v>
      </c>
      <c r="E224" s="157" t="s">
        <v>590</v>
      </c>
      <c r="F224" s="188">
        <v>475</v>
      </c>
      <c r="G224" s="157"/>
      <c r="H224" s="157">
        <v>574</v>
      </c>
      <c r="I224" s="159">
        <v>570</v>
      </c>
      <c r="J224" s="160" t="s">
        <v>677</v>
      </c>
      <c r="K224" s="161">
        <f t="shared" si="48"/>
        <v>99</v>
      </c>
      <c r="L224" s="162">
        <f t="shared" si="49"/>
        <v>0.20842105263157895</v>
      </c>
      <c r="M224" s="157" t="s">
        <v>593</v>
      </c>
      <c r="N224" s="163">
        <v>43403</v>
      </c>
      <c r="O224" s="1"/>
      <c r="P224" s="1"/>
      <c r="Q224" s="23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120</v>
      </c>
      <c r="B225" s="186">
        <v>43397</v>
      </c>
      <c r="C225" s="186"/>
      <c r="D225" s="187" t="s">
        <v>776</v>
      </c>
      <c r="E225" s="188" t="s">
        <v>590</v>
      </c>
      <c r="F225" s="188">
        <v>707.5</v>
      </c>
      <c r="G225" s="188"/>
      <c r="H225" s="188">
        <v>872</v>
      </c>
      <c r="I225" s="190">
        <v>872</v>
      </c>
      <c r="J225" s="191" t="s">
        <v>677</v>
      </c>
      <c r="K225" s="161">
        <f t="shared" si="48"/>
        <v>164.5</v>
      </c>
      <c r="L225" s="192">
        <f t="shared" si="49"/>
        <v>0.23250883392226149</v>
      </c>
      <c r="M225" s="188" t="s">
        <v>593</v>
      </c>
      <c r="N225" s="193">
        <v>43482</v>
      </c>
      <c r="O225" s="1"/>
      <c r="P225" s="1"/>
      <c r="Q225" s="23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121</v>
      </c>
      <c r="B226" s="186">
        <v>43398</v>
      </c>
      <c r="C226" s="186"/>
      <c r="D226" s="187" t="s">
        <v>777</v>
      </c>
      <c r="E226" s="188" t="s">
        <v>590</v>
      </c>
      <c r="F226" s="188">
        <v>162</v>
      </c>
      <c r="G226" s="188"/>
      <c r="H226" s="188">
        <v>204</v>
      </c>
      <c r="I226" s="190">
        <v>209</v>
      </c>
      <c r="J226" s="191" t="s">
        <v>778</v>
      </c>
      <c r="K226" s="161">
        <f t="shared" si="48"/>
        <v>42</v>
      </c>
      <c r="L226" s="192">
        <f t="shared" si="49"/>
        <v>0.25925925925925924</v>
      </c>
      <c r="M226" s="188" t="s">
        <v>593</v>
      </c>
      <c r="N226" s="193">
        <v>43539</v>
      </c>
      <c r="O226" s="1"/>
      <c r="P226" s="1"/>
      <c r="Q226" s="23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122</v>
      </c>
      <c r="B227" s="186">
        <v>43399</v>
      </c>
      <c r="C227" s="186"/>
      <c r="D227" s="187" t="s">
        <v>488</v>
      </c>
      <c r="E227" s="188" t="s">
        <v>590</v>
      </c>
      <c r="F227" s="188">
        <v>240</v>
      </c>
      <c r="G227" s="188"/>
      <c r="H227" s="188">
        <v>297</v>
      </c>
      <c r="I227" s="190">
        <v>297</v>
      </c>
      <c r="J227" s="191" t="s">
        <v>677</v>
      </c>
      <c r="K227" s="197">
        <f t="shared" si="48"/>
        <v>57</v>
      </c>
      <c r="L227" s="192">
        <f t="shared" si="49"/>
        <v>0.23749999999999999</v>
      </c>
      <c r="M227" s="188" t="s">
        <v>593</v>
      </c>
      <c r="N227" s="193">
        <v>43417</v>
      </c>
      <c r="O227" s="1"/>
      <c r="P227" s="1"/>
      <c r="Q227" s="23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123</v>
      </c>
      <c r="B228" s="155">
        <v>43439</v>
      </c>
      <c r="C228" s="155"/>
      <c r="D228" s="156" t="s">
        <v>779</v>
      </c>
      <c r="E228" s="157" t="s">
        <v>590</v>
      </c>
      <c r="F228" s="157">
        <v>202.5</v>
      </c>
      <c r="G228" s="157"/>
      <c r="H228" s="157">
        <v>255</v>
      </c>
      <c r="I228" s="159">
        <v>252</v>
      </c>
      <c r="J228" s="160" t="s">
        <v>677</v>
      </c>
      <c r="K228" s="161">
        <f t="shared" si="48"/>
        <v>52.5</v>
      </c>
      <c r="L228" s="162">
        <f t="shared" si="49"/>
        <v>0.25925925925925924</v>
      </c>
      <c r="M228" s="157" t="s">
        <v>593</v>
      </c>
      <c r="N228" s="163">
        <v>43542</v>
      </c>
      <c r="O228" s="1"/>
      <c r="P228" s="1"/>
      <c r="Q228" s="233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124</v>
      </c>
      <c r="B229" s="186">
        <v>43465</v>
      </c>
      <c r="C229" s="155"/>
      <c r="D229" s="187" t="s">
        <v>159</v>
      </c>
      <c r="E229" s="188" t="s">
        <v>590</v>
      </c>
      <c r="F229" s="188">
        <v>710</v>
      </c>
      <c r="G229" s="188"/>
      <c r="H229" s="188">
        <v>866</v>
      </c>
      <c r="I229" s="190">
        <v>866</v>
      </c>
      <c r="J229" s="191" t="s">
        <v>677</v>
      </c>
      <c r="K229" s="161">
        <f t="shared" si="48"/>
        <v>156</v>
      </c>
      <c r="L229" s="162">
        <f t="shared" si="49"/>
        <v>0.21971830985915494</v>
      </c>
      <c r="M229" s="157" t="s">
        <v>593</v>
      </c>
      <c r="N229" s="163">
        <v>43553</v>
      </c>
      <c r="O229" s="1"/>
      <c r="P229" s="1"/>
      <c r="Q229" s="233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125</v>
      </c>
      <c r="B230" s="186">
        <v>43522</v>
      </c>
      <c r="C230" s="186"/>
      <c r="D230" s="187" t="s">
        <v>174</v>
      </c>
      <c r="E230" s="188" t="s">
        <v>590</v>
      </c>
      <c r="F230" s="188">
        <v>337.25</v>
      </c>
      <c r="G230" s="188"/>
      <c r="H230" s="188">
        <v>398.5</v>
      </c>
      <c r="I230" s="190">
        <v>411</v>
      </c>
      <c r="J230" s="160" t="s">
        <v>781</v>
      </c>
      <c r="K230" s="161">
        <f t="shared" si="48"/>
        <v>61.25</v>
      </c>
      <c r="L230" s="162">
        <f t="shared" si="49"/>
        <v>0.1816160118606375</v>
      </c>
      <c r="M230" s="157" t="s">
        <v>593</v>
      </c>
      <c r="N230" s="163">
        <v>43760</v>
      </c>
      <c r="O230" s="1"/>
      <c r="P230" s="1"/>
      <c r="Q230" s="233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126</v>
      </c>
      <c r="B231" s="199">
        <v>43559</v>
      </c>
      <c r="C231" s="199"/>
      <c r="D231" s="200" t="s">
        <v>782</v>
      </c>
      <c r="E231" s="201" t="s">
        <v>590</v>
      </c>
      <c r="F231" s="201">
        <v>130</v>
      </c>
      <c r="G231" s="201"/>
      <c r="H231" s="201">
        <v>65</v>
      </c>
      <c r="I231" s="202">
        <v>158</v>
      </c>
      <c r="J231" s="170" t="s">
        <v>783</v>
      </c>
      <c r="K231" s="171">
        <f t="shared" si="48"/>
        <v>-65</v>
      </c>
      <c r="L231" s="172">
        <f t="shared" si="49"/>
        <v>-0.5</v>
      </c>
      <c r="M231" s="168" t="s">
        <v>603</v>
      </c>
      <c r="N231" s="165">
        <v>43726</v>
      </c>
      <c r="O231" s="1"/>
      <c r="P231" s="1"/>
      <c r="Q231" s="233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127</v>
      </c>
      <c r="B232" s="186">
        <v>43017</v>
      </c>
      <c r="C232" s="186"/>
      <c r="D232" s="187" t="s">
        <v>210</v>
      </c>
      <c r="E232" s="188" t="s">
        <v>590</v>
      </c>
      <c r="F232" s="188">
        <v>141.5</v>
      </c>
      <c r="G232" s="188"/>
      <c r="H232" s="188">
        <v>183.5</v>
      </c>
      <c r="I232" s="190">
        <v>210</v>
      </c>
      <c r="J232" s="160" t="s">
        <v>778</v>
      </c>
      <c r="K232" s="161">
        <f t="shared" si="48"/>
        <v>42</v>
      </c>
      <c r="L232" s="162">
        <f t="shared" si="49"/>
        <v>0.29681978798586572</v>
      </c>
      <c r="M232" s="157" t="s">
        <v>593</v>
      </c>
      <c r="N232" s="163">
        <v>43042</v>
      </c>
      <c r="O232" s="1"/>
      <c r="P232" s="1"/>
      <c r="Q232" s="233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8">
        <v>128</v>
      </c>
      <c r="B233" s="199">
        <v>43074</v>
      </c>
      <c r="C233" s="199"/>
      <c r="D233" s="200" t="s">
        <v>785</v>
      </c>
      <c r="E233" s="201" t="s">
        <v>590</v>
      </c>
      <c r="F233" s="196">
        <v>172</v>
      </c>
      <c r="G233" s="201"/>
      <c r="H233" s="201">
        <v>155.25</v>
      </c>
      <c r="I233" s="202">
        <v>230</v>
      </c>
      <c r="J233" s="170" t="s">
        <v>786</v>
      </c>
      <c r="K233" s="171">
        <f t="shared" si="48"/>
        <v>-16.75</v>
      </c>
      <c r="L233" s="172">
        <f t="shared" si="49"/>
        <v>-9.7383720930232565E-2</v>
      </c>
      <c r="M233" s="168" t="s">
        <v>603</v>
      </c>
      <c r="N233" s="165">
        <v>43787</v>
      </c>
      <c r="O233" s="1"/>
      <c r="P233" s="1"/>
      <c r="Q233" s="233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129</v>
      </c>
      <c r="B234" s="186">
        <v>43398</v>
      </c>
      <c r="C234" s="186"/>
      <c r="D234" s="187" t="s">
        <v>120</v>
      </c>
      <c r="E234" s="188" t="s">
        <v>590</v>
      </c>
      <c r="F234" s="188">
        <v>698.5</v>
      </c>
      <c r="G234" s="188"/>
      <c r="H234" s="188">
        <v>890</v>
      </c>
      <c r="I234" s="190">
        <v>890</v>
      </c>
      <c r="J234" s="160" t="s">
        <v>787</v>
      </c>
      <c r="K234" s="161">
        <f t="shared" si="48"/>
        <v>191.5</v>
      </c>
      <c r="L234" s="162">
        <f t="shared" si="49"/>
        <v>0.27415891195418757</v>
      </c>
      <c r="M234" s="157" t="s">
        <v>593</v>
      </c>
      <c r="N234" s="163">
        <v>44328</v>
      </c>
      <c r="O234" s="1"/>
      <c r="P234" s="1"/>
      <c r="Q234" s="233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130</v>
      </c>
      <c r="B235" s="186">
        <v>42877</v>
      </c>
      <c r="C235" s="186"/>
      <c r="D235" s="187" t="s">
        <v>788</v>
      </c>
      <c r="E235" s="188" t="s">
        <v>590</v>
      </c>
      <c r="F235" s="188">
        <v>127.6</v>
      </c>
      <c r="G235" s="188"/>
      <c r="H235" s="188">
        <v>138</v>
      </c>
      <c r="I235" s="190">
        <v>190</v>
      </c>
      <c r="J235" s="160" t="s">
        <v>789</v>
      </c>
      <c r="K235" s="161">
        <f t="shared" si="48"/>
        <v>10.400000000000006</v>
      </c>
      <c r="L235" s="162">
        <f t="shared" si="49"/>
        <v>8.1504702194357417E-2</v>
      </c>
      <c r="M235" s="157" t="s">
        <v>593</v>
      </c>
      <c r="N235" s="163">
        <v>43774</v>
      </c>
      <c r="O235" s="1"/>
      <c r="P235" s="1"/>
      <c r="Q235" s="233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131</v>
      </c>
      <c r="B236" s="186">
        <v>43158</v>
      </c>
      <c r="C236" s="186"/>
      <c r="D236" s="187" t="s">
        <v>790</v>
      </c>
      <c r="E236" s="188" t="s">
        <v>590</v>
      </c>
      <c r="F236" s="188">
        <v>317</v>
      </c>
      <c r="G236" s="188"/>
      <c r="H236" s="188">
        <v>382.5</v>
      </c>
      <c r="I236" s="190">
        <v>398</v>
      </c>
      <c r="J236" s="160" t="s">
        <v>791</v>
      </c>
      <c r="K236" s="161">
        <f t="shared" si="48"/>
        <v>65.5</v>
      </c>
      <c r="L236" s="162">
        <f t="shared" si="49"/>
        <v>0.20662460567823343</v>
      </c>
      <c r="M236" s="157" t="s">
        <v>593</v>
      </c>
      <c r="N236" s="163">
        <v>44238</v>
      </c>
      <c r="O236" s="1"/>
      <c r="P236" s="1"/>
      <c r="Q236" s="233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8">
        <v>132</v>
      </c>
      <c r="B237" s="199">
        <v>43164</v>
      </c>
      <c r="C237" s="199"/>
      <c r="D237" s="200" t="s">
        <v>166</v>
      </c>
      <c r="E237" s="201" t="s">
        <v>590</v>
      </c>
      <c r="F237" s="196">
        <f>510-14.4</f>
        <v>495.6</v>
      </c>
      <c r="G237" s="201"/>
      <c r="H237" s="201">
        <v>350</v>
      </c>
      <c r="I237" s="202">
        <v>672</v>
      </c>
      <c r="J237" s="170" t="s">
        <v>792</v>
      </c>
      <c r="K237" s="171">
        <f t="shared" si="48"/>
        <v>-145.60000000000002</v>
      </c>
      <c r="L237" s="172">
        <f t="shared" si="49"/>
        <v>-0.29378531073446329</v>
      </c>
      <c r="M237" s="168" t="s">
        <v>603</v>
      </c>
      <c r="N237" s="165">
        <v>43887</v>
      </c>
      <c r="O237" s="1"/>
      <c r="P237" s="1"/>
      <c r="Q237" s="233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133</v>
      </c>
      <c r="B238" s="199">
        <v>43237</v>
      </c>
      <c r="C238" s="199"/>
      <c r="D238" s="200" t="s">
        <v>793</v>
      </c>
      <c r="E238" s="201" t="s">
        <v>590</v>
      </c>
      <c r="F238" s="196">
        <v>230.3</v>
      </c>
      <c r="G238" s="201"/>
      <c r="H238" s="201">
        <v>102.5</v>
      </c>
      <c r="I238" s="202">
        <v>348</v>
      </c>
      <c r="J238" s="170" t="s">
        <v>794</v>
      </c>
      <c r="K238" s="171">
        <f t="shared" si="48"/>
        <v>-127.80000000000001</v>
      </c>
      <c r="L238" s="172">
        <f t="shared" si="49"/>
        <v>-0.55492835432045162</v>
      </c>
      <c r="M238" s="168" t="s">
        <v>603</v>
      </c>
      <c r="N238" s="165">
        <v>43896</v>
      </c>
      <c r="O238" s="1"/>
      <c r="P238" s="1"/>
      <c r="Q238" s="233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134</v>
      </c>
      <c r="B239" s="186">
        <v>43258</v>
      </c>
      <c r="C239" s="186"/>
      <c r="D239" s="187" t="s">
        <v>444</v>
      </c>
      <c r="E239" s="188" t="s">
        <v>590</v>
      </c>
      <c r="F239" s="188">
        <f>342.5-5.1</f>
        <v>337.4</v>
      </c>
      <c r="G239" s="188"/>
      <c r="H239" s="188">
        <v>412.5</v>
      </c>
      <c r="I239" s="190">
        <v>439</v>
      </c>
      <c r="J239" s="160" t="s">
        <v>795</v>
      </c>
      <c r="K239" s="161">
        <f t="shared" si="48"/>
        <v>75.100000000000023</v>
      </c>
      <c r="L239" s="162">
        <f t="shared" si="49"/>
        <v>0.22258446947243635</v>
      </c>
      <c r="M239" s="157" t="s">
        <v>593</v>
      </c>
      <c r="N239" s="163">
        <v>44230</v>
      </c>
      <c r="O239" s="1"/>
      <c r="P239" s="1"/>
      <c r="Q239" s="233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79">
        <v>135</v>
      </c>
      <c r="B240" s="178">
        <v>43285</v>
      </c>
      <c r="C240" s="178"/>
      <c r="D240" s="179" t="s">
        <v>58</v>
      </c>
      <c r="E240" s="180" t="s">
        <v>590</v>
      </c>
      <c r="F240" s="180">
        <f>127.5-5.53</f>
        <v>121.97</v>
      </c>
      <c r="G240" s="181"/>
      <c r="H240" s="181">
        <v>122.5</v>
      </c>
      <c r="I240" s="181">
        <v>170</v>
      </c>
      <c r="J240" s="182" t="s">
        <v>796</v>
      </c>
      <c r="K240" s="183">
        <f t="shared" si="48"/>
        <v>0.53000000000000114</v>
      </c>
      <c r="L240" s="184">
        <f t="shared" si="49"/>
        <v>4.3453308190538747E-3</v>
      </c>
      <c r="M240" s="180" t="s">
        <v>610</v>
      </c>
      <c r="N240" s="178">
        <v>44431</v>
      </c>
      <c r="O240" s="1"/>
      <c r="P240" s="1"/>
      <c r="Q240" s="233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136</v>
      </c>
      <c r="B241" s="199">
        <v>43294</v>
      </c>
      <c r="C241" s="199"/>
      <c r="D241" s="200" t="s">
        <v>797</v>
      </c>
      <c r="E241" s="201" t="s">
        <v>590</v>
      </c>
      <c r="F241" s="196">
        <v>46.5</v>
      </c>
      <c r="G241" s="201"/>
      <c r="H241" s="201">
        <v>17</v>
      </c>
      <c r="I241" s="202">
        <v>59</v>
      </c>
      <c r="J241" s="170" t="s">
        <v>798</v>
      </c>
      <c r="K241" s="171">
        <f t="shared" si="48"/>
        <v>-29.5</v>
      </c>
      <c r="L241" s="172">
        <f t="shared" si="49"/>
        <v>-0.63440860215053763</v>
      </c>
      <c r="M241" s="168" t="s">
        <v>603</v>
      </c>
      <c r="N241" s="165">
        <v>43887</v>
      </c>
      <c r="O241" s="1"/>
      <c r="P241" s="1"/>
      <c r="Q241" s="233"/>
      <c r="R241" s="1"/>
      <c r="S241" s="6" t="s">
        <v>780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137</v>
      </c>
      <c r="B242" s="186">
        <v>43396</v>
      </c>
      <c r="C242" s="186"/>
      <c r="D242" s="187" t="s">
        <v>427</v>
      </c>
      <c r="E242" s="188" t="s">
        <v>590</v>
      </c>
      <c r="F242" s="188">
        <v>156.5</v>
      </c>
      <c r="G242" s="188"/>
      <c r="H242" s="188">
        <v>207.5</v>
      </c>
      <c r="I242" s="190">
        <v>191</v>
      </c>
      <c r="J242" s="160" t="s">
        <v>677</v>
      </c>
      <c r="K242" s="161">
        <f t="shared" si="48"/>
        <v>51</v>
      </c>
      <c r="L242" s="162">
        <f t="shared" si="49"/>
        <v>0.32587859424920129</v>
      </c>
      <c r="M242" s="157" t="s">
        <v>593</v>
      </c>
      <c r="N242" s="163">
        <v>44369</v>
      </c>
      <c r="O242" s="1"/>
      <c r="P242" s="1"/>
      <c r="Q242" s="233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138</v>
      </c>
      <c r="B243" s="186">
        <v>43439</v>
      </c>
      <c r="C243" s="186"/>
      <c r="D243" s="187" t="s">
        <v>346</v>
      </c>
      <c r="E243" s="188" t="s">
        <v>590</v>
      </c>
      <c r="F243" s="188">
        <v>259.5</v>
      </c>
      <c r="G243" s="188"/>
      <c r="H243" s="188">
        <v>320</v>
      </c>
      <c r="I243" s="190">
        <v>320</v>
      </c>
      <c r="J243" s="160" t="s">
        <v>677</v>
      </c>
      <c r="K243" s="161">
        <f t="shared" si="48"/>
        <v>60.5</v>
      </c>
      <c r="L243" s="162">
        <f t="shared" si="49"/>
        <v>0.23314065510597304</v>
      </c>
      <c r="M243" s="157" t="s">
        <v>593</v>
      </c>
      <c r="N243" s="163">
        <v>44323</v>
      </c>
      <c r="O243" s="1"/>
      <c r="P243" s="1"/>
      <c r="Q243" s="233"/>
      <c r="R243" s="1"/>
      <c r="S243" s="6" t="s">
        <v>780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139</v>
      </c>
      <c r="B244" s="199">
        <v>43439</v>
      </c>
      <c r="C244" s="199"/>
      <c r="D244" s="200" t="s">
        <v>799</v>
      </c>
      <c r="E244" s="201" t="s">
        <v>590</v>
      </c>
      <c r="F244" s="201">
        <v>715</v>
      </c>
      <c r="G244" s="201"/>
      <c r="H244" s="201">
        <v>445</v>
      </c>
      <c r="I244" s="202">
        <v>840</v>
      </c>
      <c r="J244" s="170" t="s">
        <v>800</v>
      </c>
      <c r="K244" s="171">
        <f t="shared" si="48"/>
        <v>-270</v>
      </c>
      <c r="L244" s="172">
        <f t="shared" si="49"/>
        <v>-0.3776223776223776</v>
      </c>
      <c r="M244" s="168" t="s">
        <v>603</v>
      </c>
      <c r="N244" s="165">
        <v>43800</v>
      </c>
      <c r="O244" s="1"/>
      <c r="P244" s="1"/>
      <c r="Q244" s="233"/>
      <c r="R244" s="1"/>
      <c r="S244" s="6" t="s">
        <v>780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140</v>
      </c>
      <c r="B245" s="186">
        <v>43469</v>
      </c>
      <c r="C245" s="186"/>
      <c r="D245" s="187" t="s">
        <v>180</v>
      </c>
      <c r="E245" s="188" t="s">
        <v>590</v>
      </c>
      <c r="F245" s="188">
        <v>875</v>
      </c>
      <c r="G245" s="188"/>
      <c r="H245" s="188">
        <v>1165</v>
      </c>
      <c r="I245" s="190">
        <v>1185</v>
      </c>
      <c r="J245" s="160" t="s">
        <v>801</v>
      </c>
      <c r="K245" s="161">
        <f t="shared" si="48"/>
        <v>290</v>
      </c>
      <c r="L245" s="162">
        <f t="shared" si="49"/>
        <v>0.33142857142857141</v>
      </c>
      <c r="M245" s="157" t="s">
        <v>593</v>
      </c>
      <c r="N245" s="163">
        <v>43847</v>
      </c>
      <c r="O245" s="1"/>
      <c r="P245" s="1"/>
      <c r="Q245" s="233"/>
      <c r="R245" s="1"/>
      <c r="S245" s="6" t="s">
        <v>780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141</v>
      </c>
      <c r="B246" s="186">
        <v>43559</v>
      </c>
      <c r="C246" s="186"/>
      <c r="D246" s="187" t="s">
        <v>364</v>
      </c>
      <c r="E246" s="188" t="s">
        <v>590</v>
      </c>
      <c r="F246" s="188">
        <f>387-14.63</f>
        <v>372.37</v>
      </c>
      <c r="G246" s="188"/>
      <c r="H246" s="188">
        <v>490</v>
      </c>
      <c r="I246" s="190">
        <v>490</v>
      </c>
      <c r="J246" s="160" t="s">
        <v>677</v>
      </c>
      <c r="K246" s="161">
        <f t="shared" si="48"/>
        <v>117.63</v>
      </c>
      <c r="L246" s="162">
        <f t="shared" si="49"/>
        <v>0.31589548030185027</v>
      </c>
      <c r="M246" s="157" t="s">
        <v>593</v>
      </c>
      <c r="N246" s="163">
        <v>43850</v>
      </c>
      <c r="O246" s="1"/>
      <c r="P246" s="1"/>
      <c r="Q246" s="233"/>
      <c r="R246" s="1"/>
      <c r="S246" s="6" t="s">
        <v>780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98">
        <v>142</v>
      </c>
      <c r="B247" s="199">
        <v>43578</v>
      </c>
      <c r="C247" s="199"/>
      <c r="D247" s="200" t="s">
        <v>802</v>
      </c>
      <c r="E247" s="201" t="s">
        <v>602</v>
      </c>
      <c r="F247" s="201">
        <v>220</v>
      </c>
      <c r="G247" s="201"/>
      <c r="H247" s="201">
        <v>127.5</v>
      </c>
      <c r="I247" s="202">
        <v>284</v>
      </c>
      <c r="J247" s="170" t="s">
        <v>803</v>
      </c>
      <c r="K247" s="171">
        <f t="shared" si="48"/>
        <v>-92.5</v>
      </c>
      <c r="L247" s="172">
        <f t="shared" si="49"/>
        <v>-0.42045454545454547</v>
      </c>
      <c r="M247" s="168" t="s">
        <v>603</v>
      </c>
      <c r="N247" s="165">
        <v>43896</v>
      </c>
      <c r="O247" s="1"/>
      <c r="P247" s="1"/>
      <c r="Q247" s="233"/>
      <c r="R247" s="1"/>
      <c r="S247" s="6" t="s">
        <v>780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143</v>
      </c>
      <c r="B248" s="186">
        <v>43622</v>
      </c>
      <c r="C248" s="186"/>
      <c r="D248" s="187" t="s">
        <v>489</v>
      </c>
      <c r="E248" s="188" t="s">
        <v>602</v>
      </c>
      <c r="F248" s="188">
        <v>332.8</v>
      </c>
      <c r="G248" s="188"/>
      <c r="H248" s="188">
        <v>405</v>
      </c>
      <c r="I248" s="190">
        <v>419</v>
      </c>
      <c r="J248" s="160" t="s">
        <v>804</v>
      </c>
      <c r="K248" s="161">
        <f t="shared" si="48"/>
        <v>72.199999999999989</v>
      </c>
      <c r="L248" s="162">
        <f t="shared" si="49"/>
        <v>0.21694711538461534</v>
      </c>
      <c r="M248" s="157" t="s">
        <v>593</v>
      </c>
      <c r="N248" s="163">
        <v>43860</v>
      </c>
      <c r="O248" s="1"/>
      <c r="P248" s="1"/>
      <c r="Q248" s="233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79">
        <v>144</v>
      </c>
      <c r="B249" s="178">
        <v>43641</v>
      </c>
      <c r="C249" s="178"/>
      <c r="D249" s="179" t="s">
        <v>172</v>
      </c>
      <c r="E249" s="180" t="s">
        <v>590</v>
      </c>
      <c r="F249" s="180">
        <v>386</v>
      </c>
      <c r="G249" s="181"/>
      <c r="H249" s="181">
        <v>395</v>
      </c>
      <c r="I249" s="181">
        <v>452</v>
      </c>
      <c r="J249" s="182" t="s">
        <v>805</v>
      </c>
      <c r="K249" s="183">
        <f t="shared" si="48"/>
        <v>9</v>
      </c>
      <c r="L249" s="184">
        <f t="shared" si="49"/>
        <v>2.3316062176165803E-2</v>
      </c>
      <c r="M249" s="180" t="s">
        <v>610</v>
      </c>
      <c r="N249" s="178">
        <v>43868</v>
      </c>
      <c r="O249" s="1"/>
      <c r="P249" s="1"/>
      <c r="Q249" s="233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79">
        <v>145</v>
      </c>
      <c r="B250" s="178">
        <v>43707</v>
      </c>
      <c r="C250" s="178"/>
      <c r="D250" s="179" t="s">
        <v>146</v>
      </c>
      <c r="E250" s="180" t="s">
        <v>590</v>
      </c>
      <c r="F250" s="180">
        <v>137.5</v>
      </c>
      <c r="G250" s="181"/>
      <c r="H250" s="181">
        <v>138.5</v>
      </c>
      <c r="I250" s="181">
        <v>190</v>
      </c>
      <c r="J250" s="182" t="s">
        <v>806</v>
      </c>
      <c r="K250" s="183">
        <f t="shared" si="48"/>
        <v>1</v>
      </c>
      <c r="L250" s="184">
        <f t="shared" si="49"/>
        <v>7.2727272727272727E-3</v>
      </c>
      <c r="M250" s="180" t="s">
        <v>610</v>
      </c>
      <c r="N250" s="178">
        <v>44432</v>
      </c>
      <c r="O250" s="1"/>
      <c r="P250" s="1"/>
      <c r="Q250" s="233"/>
      <c r="R250" s="1"/>
      <c r="S250" s="6" t="s">
        <v>780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146</v>
      </c>
      <c r="B251" s="186">
        <v>43731</v>
      </c>
      <c r="C251" s="186"/>
      <c r="D251" s="187" t="s">
        <v>437</v>
      </c>
      <c r="E251" s="188" t="s">
        <v>590</v>
      </c>
      <c r="F251" s="188">
        <v>235</v>
      </c>
      <c r="G251" s="188"/>
      <c r="H251" s="188">
        <v>295</v>
      </c>
      <c r="I251" s="190">
        <v>296</v>
      </c>
      <c r="J251" s="160" t="s">
        <v>807</v>
      </c>
      <c r="K251" s="161">
        <f t="shared" si="48"/>
        <v>60</v>
      </c>
      <c r="L251" s="162">
        <f t="shared" si="49"/>
        <v>0.25531914893617019</v>
      </c>
      <c r="M251" s="157" t="s">
        <v>593</v>
      </c>
      <c r="N251" s="163">
        <v>43844</v>
      </c>
      <c r="O251" s="1"/>
      <c r="P251" s="1"/>
      <c r="Q251" s="233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147</v>
      </c>
      <c r="B252" s="186">
        <v>43752</v>
      </c>
      <c r="C252" s="186"/>
      <c r="D252" s="187" t="s">
        <v>808</v>
      </c>
      <c r="E252" s="188" t="s">
        <v>590</v>
      </c>
      <c r="F252" s="188">
        <v>277.5</v>
      </c>
      <c r="G252" s="188"/>
      <c r="H252" s="188">
        <v>333</v>
      </c>
      <c r="I252" s="190">
        <v>333</v>
      </c>
      <c r="J252" s="160" t="s">
        <v>809</v>
      </c>
      <c r="K252" s="161">
        <f t="shared" si="48"/>
        <v>55.5</v>
      </c>
      <c r="L252" s="162">
        <f t="shared" si="49"/>
        <v>0.2</v>
      </c>
      <c r="M252" s="157" t="s">
        <v>593</v>
      </c>
      <c r="N252" s="163">
        <v>43846</v>
      </c>
      <c r="O252" s="1"/>
      <c r="P252" s="1"/>
      <c r="Q252" s="233"/>
      <c r="R252" s="1"/>
      <c r="S252" s="6" t="s">
        <v>780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148</v>
      </c>
      <c r="B253" s="186">
        <v>43752</v>
      </c>
      <c r="C253" s="186"/>
      <c r="D253" s="187" t="s">
        <v>810</v>
      </c>
      <c r="E253" s="188" t="s">
        <v>590</v>
      </c>
      <c r="F253" s="188">
        <v>930</v>
      </c>
      <c r="G253" s="188"/>
      <c r="H253" s="188">
        <v>1165</v>
      </c>
      <c r="I253" s="190">
        <v>1200</v>
      </c>
      <c r="J253" s="160" t="s">
        <v>811</v>
      </c>
      <c r="K253" s="161">
        <f t="shared" si="48"/>
        <v>235</v>
      </c>
      <c r="L253" s="162">
        <f t="shared" si="49"/>
        <v>0.25268817204301075</v>
      </c>
      <c r="M253" s="157" t="s">
        <v>593</v>
      </c>
      <c r="N253" s="163">
        <v>43847</v>
      </c>
      <c r="O253" s="1"/>
      <c r="P253" s="1"/>
      <c r="Q253" s="233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149</v>
      </c>
      <c r="B254" s="186">
        <v>43753</v>
      </c>
      <c r="C254" s="186"/>
      <c r="D254" s="187" t="s">
        <v>812</v>
      </c>
      <c r="E254" s="188" t="s">
        <v>590</v>
      </c>
      <c r="F254" s="158">
        <v>111</v>
      </c>
      <c r="G254" s="188"/>
      <c r="H254" s="188">
        <v>141</v>
      </c>
      <c r="I254" s="190">
        <v>141</v>
      </c>
      <c r="J254" s="160" t="s">
        <v>813</v>
      </c>
      <c r="K254" s="161">
        <f t="shared" si="48"/>
        <v>30</v>
      </c>
      <c r="L254" s="162">
        <f t="shared" si="49"/>
        <v>0.27027027027027029</v>
      </c>
      <c r="M254" s="157" t="s">
        <v>593</v>
      </c>
      <c r="N254" s="163">
        <v>44328</v>
      </c>
      <c r="O254" s="1"/>
      <c r="P254" s="1"/>
      <c r="Q254" s="233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150</v>
      </c>
      <c r="B255" s="186">
        <v>43753</v>
      </c>
      <c r="C255" s="186"/>
      <c r="D255" s="187" t="s">
        <v>814</v>
      </c>
      <c r="E255" s="188" t="s">
        <v>590</v>
      </c>
      <c r="F255" s="158">
        <v>296</v>
      </c>
      <c r="G255" s="188"/>
      <c r="H255" s="188">
        <v>370</v>
      </c>
      <c r="I255" s="190">
        <v>370</v>
      </c>
      <c r="J255" s="160" t="s">
        <v>677</v>
      </c>
      <c r="K255" s="161">
        <f t="shared" si="48"/>
        <v>74</v>
      </c>
      <c r="L255" s="162">
        <f t="shared" si="49"/>
        <v>0.25</v>
      </c>
      <c r="M255" s="157" t="s">
        <v>593</v>
      </c>
      <c r="N255" s="163">
        <v>43853</v>
      </c>
      <c r="O255" s="1"/>
      <c r="P255" s="1"/>
      <c r="Q255" s="233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151</v>
      </c>
      <c r="B256" s="186">
        <v>43754</v>
      </c>
      <c r="C256" s="186"/>
      <c r="D256" s="187" t="s">
        <v>815</v>
      </c>
      <c r="E256" s="188" t="s">
        <v>590</v>
      </c>
      <c r="F256" s="158">
        <v>300</v>
      </c>
      <c r="G256" s="188"/>
      <c r="H256" s="188">
        <v>382.5</v>
      </c>
      <c r="I256" s="190">
        <v>344</v>
      </c>
      <c r="J256" s="160" t="s">
        <v>816</v>
      </c>
      <c r="K256" s="161">
        <f t="shared" si="48"/>
        <v>82.5</v>
      </c>
      <c r="L256" s="162">
        <f t="shared" si="49"/>
        <v>0.27500000000000002</v>
      </c>
      <c r="M256" s="157" t="s">
        <v>593</v>
      </c>
      <c r="N256" s="163">
        <v>44238</v>
      </c>
      <c r="O256" s="1"/>
      <c r="P256" s="1"/>
      <c r="Q256" s="233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152</v>
      </c>
      <c r="B257" s="186">
        <v>43832</v>
      </c>
      <c r="C257" s="186"/>
      <c r="D257" s="187" t="s">
        <v>817</v>
      </c>
      <c r="E257" s="188" t="s">
        <v>590</v>
      </c>
      <c r="F257" s="158">
        <v>495</v>
      </c>
      <c r="G257" s="188"/>
      <c r="H257" s="188">
        <v>595</v>
      </c>
      <c r="I257" s="190">
        <v>590</v>
      </c>
      <c r="J257" s="160" t="s">
        <v>613</v>
      </c>
      <c r="K257" s="161">
        <f t="shared" si="48"/>
        <v>100</v>
      </c>
      <c r="L257" s="162">
        <f t="shared" si="49"/>
        <v>0.20202020202020202</v>
      </c>
      <c r="M257" s="157" t="s">
        <v>593</v>
      </c>
      <c r="N257" s="163">
        <v>44589</v>
      </c>
      <c r="O257" s="1"/>
      <c r="P257" s="1"/>
      <c r="Q257" s="233"/>
      <c r="R257" s="1"/>
      <c r="S257" s="6" t="s">
        <v>784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153</v>
      </c>
      <c r="B258" s="186">
        <v>43966</v>
      </c>
      <c r="C258" s="186"/>
      <c r="D258" s="187" t="s">
        <v>76</v>
      </c>
      <c r="E258" s="188" t="s">
        <v>590</v>
      </c>
      <c r="F258" s="158">
        <v>67.5</v>
      </c>
      <c r="G258" s="188"/>
      <c r="H258" s="188">
        <v>86</v>
      </c>
      <c r="I258" s="190">
        <v>86</v>
      </c>
      <c r="J258" s="160" t="s">
        <v>818</v>
      </c>
      <c r="K258" s="161">
        <f t="shared" si="48"/>
        <v>18.5</v>
      </c>
      <c r="L258" s="162">
        <f t="shared" si="49"/>
        <v>0.27407407407407408</v>
      </c>
      <c r="M258" s="157" t="s">
        <v>593</v>
      </c>
      <c r="N258" s="163">
        <v>44008</v>
      </c>
      <c r="O258" s="1"/>
      <c r="P258" s="1"/>
      <c r="Q258" s="233"/>
      <c r="R258" s="1"/>
      <c r="S258" s="6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154</v>
      </c>
      <c r="B259" s="186">
        <v>44035</v>
      </c>
      <c r="C259" s="186"/>
      <c r="D259" s="187" t="s">
        <v>488</v>
      </c>
      <c r="E259" s="188" t="s">
        <v>590</v>
      </c>
      <c r="F259" s="158">
        <v>231</v>
      </c>
      <c r="G259" s="188"/>
      <c r="H259" s="188">
        <v>281</v>
      </c>
      <c r="I259" s="190">
        <v>281</v>
      </c>
      <c r="J259" s="160" t="s">
        <v>677</v>
      </c>
      <c r="K259" s="161">
        <f t="shared" si="48"/>
        <v>50</v>
      </c>
      <c r="L259" s="162">
        <f t="shared" si="49"/>
        <v>0.21645021645021645</v>
      </c>
      <c r="M259" s="157" t="s">
        <v>593</v>
      </c>
      <c r="N259" s="163">
        <v>44358</v>
      </c>
      <c r="O259" s="1"/>
      <c r="P259" s="1"/>
      <c r="Q259" s="233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155</v>
      </c>
      <c r="B260" s="186">
        <v>44092</v>
      </c>
      <c r="C260" s="186"/>
      <c r="D260" s="187" t="s">
        <v>144</v>
      </c>
      <c r="E260" s="188" t="s">
        <v>590</v>
      </c>
      <c r="F260" s="188">
        <v>206</v>
      </c>
      <c r="G260" s="188"/>
      <c r="H260" s="188">
        <v>248</v>
      </c>
      <c r="I260" s="190">
        <v>248</v>
      </c>
      <c r="J260" s="160" t="s">
        <v>677</v>
      </c>
      <c r="K260" s="161">
        <f t="shared" si="48"/>
        <v>42</v>
      </c>
      <c r="L260" s="162">
        <f t="shared" si="49"/>
        <v>0.20388349514563106</v>
      </c>
      <c r="M260" s="157" t="s">
        <v>593</v>
      </c>
      <c r="N260" s="163">
        <v>44214</v>
      </c>
      <c r="O260" s="1"/>
      <c r="P260" s="1"/>
      <c r="Q260" s="233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156</v>
      </c>
      <c r="B261" s="186">
        <v>44140</v>
      </c>
      <c r="C261" s="186"/>
      <c r="D261" s="187" t="s">
        <v>144</v>
      </c>
      <c r="E261" s="188" t="s">
        <v>590</v>
      </c>
      <c r="F261" s="188">
        <v>182.5</v>
      </c>
      <c r="G261" s="188"/>
      <c r="H261" s="188">
        <v>248</v>
      </c>
      <c r="I261" s="190">
        <v>248</v>
      </c>
      <c r="J261" s="160" t="s">
        <v>677</v>
      </c>
      <c r="K261" s="161">
        <f t="shared" si="48"/>
        <v>65.5</v>
      </c>
      <c r="L261" s="162">
        <f t="shared" si="49"/>
        <v>0.35890410958904112</v>
      </c>
      <c r="M261" s="157" t="s">
        <v>593</v>
      </c>
      <c r="N261" s="163">
        <v>44214</v>
      </c>
      <c r="O261" s="1"/>
      <c r="P261" s="1"/>
      <c r="Q261" s="233"/>
      <c r="R261" s="1"/>
      <c r="S261" s="6" t="s">
        <v>784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157</v>
      </c>
      <c r="B262" s="186">
        <v>44140</v>
      </c>
      <c r="C262" s="186"/>
      <c r="D262" s="187" t="s">
        <v>346</v>
      </c>
      <c r="E262" s="188" t="s">
        <v>590</v>
      </c>
      <c r="F262" s="188">
        <v>247.5</v>
      </c>
      <c r="G262" s="188"/>
      <c r="H262" s="188">
        <v>320</v>
      </c>
      <c r="I262" s="190">
        <v>320</v>
      </c>
      <c r="J262" s="160" t="s">
        <v>677</v>
      </c>
      <c r="K262" s="161">
        <f t="shared" si="48"/>
        <v>72.5</v>
      </c>
      <c r="L262" s="162">
        <f t="shared" si="49"/>
        <v>0.29292929292929293</v>
      </c>
      <c r="M262" s="157" t="s">
        <v>593</v>
      </c>
      <c r="N262" s="163">
        <v>44323</v>
      </c>
      <c r="O262" s="1"/>
      <c r="P262" s="1"/>
      <c r="Q262" s="233"/>
      <c r="R262" s="1"/>
      <c r="S262" s="6" t="s">
        <v>784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158</v>
      </c>
      <c r="B263" s="186">
        <v>44140</v>
      </c>
      <c r="C263" s="186"/>
      <c r="D263" s="187" t="s">
        <v>203</v>
      </c>
      <c r="E263" s="188" t="s">
        <v>590</v>
      </c>
      <c r="F263" s="158">
        <v>925</v>
      </c>
      <c r="G263" s="188"/>
      <c r="H263" s="188">
        <v>1095</v>
      </c>
      <c r="I263" s="190">
        <v>1093</v>
      </c>
      <c r="J263" s="160" t="s">
        <v>819</v>
      </c>
      <c r="K263" s="161">
        <f t="shared" si="48"/>
        <v>170</v>
      </c>
      <c r="L263" s="162">
        <f t="shared" si="49"/>
        <v>0.18378378378378379</v>
      </c>
      <c r="M263" s="157" t="s">
        <v>593</v>
      </c>
      <c r="N263" s="163">
        <v>44201</v>
      </c>
      <c r="O263" s="1"/>
      <c r="P263" s="1"/>
      <c r="Q263" s="233"/>
      <c r="R263" s="1"/>
      <c r="S263" s="6" t="s">
        <v>784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159</v>
      </c>
      <c r="B264" s="186">
        <v>44140</v>
      </c>
      <c r="C264" s="186"/>
      <c r="D264" s="187" t="s">
        <v>364</v>
      </c>
      <c r="E264" s="188" t="s">
        <v>590</v>
      </c>
      <c r="F264" s="158">
        <v>332.5</v>
      </c>
      <c r="G264" s="188"/>
      <c r="H264" s="188">
        <v>393</v>
      </c>
      <c r="I264" s="190">
        <v>406</v>
      </c>
      <c r="J264" s="160" t="s">
        <v>820</v>
      </c>
      <c r="K264" s="161">
        <f t="shared" si="48"/>
        <v>60.5</v>
      </c>
      <c r="L264" s="162">
        <f t="shared" si="49"/>
        <v>0.18195488721804512</v>
      </c>
      <c r="M264" s="157" t="s">
        <v>593</v>
      </c>
      <c r="N264" s="163">
        <v>44256</v>
      </c>
      <c r="O264" s="1"/>
      <c r="P264" s="1"/>
      <c r="Q264" s="233"/>
      <c r="R264" s="1"/>
      <c r="S264" s="6" t="s">
        <v>784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160</v>
      </c>
      <c r="B265" s="186">
        <v>44141</v>
      </c>
      <c r="C265" s="186"/>
      <c r="D265" s="187" t="s">
        <v>488</v>
      </c>
      <c r="E265" s="188" t="s">
        <v>590</v>
      </c>
      <c r="F265" s="158">
        <v>231</v>
      </c>
      <c r="G265" s="188"/>
      <c r="H265" s="188">
        <v>281</v>
      </c>
      <c r="I265" s="190">
        <v>281</v>
      </c>
      <c r="J265" s="160" t="s">
        <v>677</v>
      </c>
      <c r="K265" s="161">
        <f t="shared" si="48"/>
        <v>50</v>
      </c>
      <c r="L265" s="162">
        <f t="shared" si="49"/>
        <v>0.21645021645021645</v>
      </c>
      <c r="M265" s="157" t="s">
        <v>593</v>
      </c>
      <c r="N265" s="163">
        <v>44358</v>
      </c>
      <c r="O265" s="1"/>
      <c r="P265" s="1"/>
      <c r="Q265" s="233"/>
      <c r="R265" s="1"/>
      <c r="S265" s="6" t="s">
        <v>784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161</v>
      </c>
      <c r="B266" s="186">
        <v>44187</v>
      </c>
      <c r="C266" s="186"/>
      <c r="D266" s="187" t="s">
        <v>821</v>
      </c>
      <c r="E266" s="188" t="s">
        <v>590</v>
      </c>
      <c r="F266" s="158">
        <v>190</v>
      </c>
      <c r="G266" s="188"/>
      <c r="H266" s="188">
        <v>239</v>
      </c>
      <c r="I266" s="190">
        <v>239</v>
      </c>
      <c r="J266" s="160" t="s">
        <v>822</v>
      </c>
      <c r="K266" s="161">
        <f t="shared" si="48"/>
        <v>49</v>
      </c>
      <c r="L266" s="162">
        <f t="shared" si="49"/>
        <v>0.25789473684210529</v>
      </c>
      <c r="M266" s="157" t="s">
        <v>593</v>
      </c>
      <c r="N266" s="163">
        <v>44844</v>
      </c>
      <c r="O266" s="1"/>
      <c r="P266" s="1"/>
      <c r="Q266" s="233"/>
      <c r="R266" s="1"/>
      <c r="S266" s="6" t="s">
        <v>784</v>
      </c>
    </row>
    <row r="267" spans="1:27" ht="12.75" customHeight="1">
      <c r="A267" s="185">
        <v>162</v>
      </c>
      <c r="B267" s="186">
        <v>44258</v>
      </c>
      <c r="C267" s="186"/>
      <c r="D267" s="187" t="s">
        <v>817</v>
      </c>
      <c r="E267" s="188" t="s">
        <v>590</v>
      </c>
      <c r="F267" s="158">
        <v>495</v>
      </c>
      <c r="G267" s="188"/>
      <c r="H267" s="188">
        <v>595</v>
      </c>
      <c r="I267" s="190">
        <v>590</v>
      </c>
      <c r="J267" s="160" t="s">
        <v>613</v>
      </c>
      <c r="K267" s="161">
        <f t="shared" si="48"/>
        <v>100</v>
      </c>
      <c r="L267" s="162">
        <f t="shared" si="49"/>
        <v>0.20202020202020202</v>
      </c>
      <c r="M267" s="157" t="s">
        <v>593</v>
      </c>
      <c r="N267" s="163">
        <v>44589</v>
      </c>
      <c r="O267" s="1"/>
      <c r="P267" s="1"/>
      <c r="Q267" s="233"/>
      <c r="S267" s="6" t="s">
        <v>784</v>
      </c>
    </row>
    <row r="268" spans="1:27" ht="12.75" customHeight="1">
      <c r="A268" s="185">
        <v>163</v>
      </c>
      <c r="B268" s="186">
        <v>44274</v>
      </c>
      <c r="C268" s="186"/>
      <c r="D268" s="187" t="s">
        <v>364</v>
      </c>
      <c r="E268" s="188" t="s">
        <v>590</v>
      </c>
      <c r="F268" s="158">
        <v>355</v>
      </c>
      <c r="G268" s="188"/>
      <c r="H268" s="188">
        <v>422.5</v>
      </c>
      <c r="I268" s="190">
        <v>420</v>
      </c>
      <c r="J268" s="160" t="s">
        <v>823</v>
      </c>
      <c r="K268" s="161">
        <f t="shared" si="48"/>
        <v>67.5</v>
      </c>
      <c r="L268" s="162">
        <f t="shared" si="49"/>
        <v>0.19014084507042253</v>
      </c>
      <c r="M268" s="157" t="s">
        <v>593</v>
      </c>
      <c r="N268" s="163">
        <v>44361</v>
      </c>
      <c r="O268" s="1"/>
      <c r="S268" s="203" t="s">
        <v>784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164</v>
      </c>
      <c r="B269" s="186">
        <v>44295</v>
      </c>
      <c r="C269" s="186"/>
      <c r="D269" s="187" t="s">
        <v>326</v>
      </c>
      <c r="E269" s="188" t="s">
        <v>590</v>
      </c>
      <c r="F269" s="158">
        <v>555</v>
      </c>
      <c r="G269" s="188"/>
      <c r="H269" s="188">
        <v>663</v>
      </c>
      <c r="I269" s="190">
        <v>663</v>
      </c>
      <c r="J269" s="160" t="s">
        <v>824</v>
      </c>
      <c r="K269" s="161">
        <f t="shared" si="48"/>
        <v>108</v>
      </c>
      <c r="L269" s="162">
        <f t="shared" si="49"/>
        <v>0.19459459459459461</v>
      </c>
      <c r="M269" s="157" t="s">
        <v>593</v>
      </c>
      <c r="N269" s="163">
        <v>44321</v>
      </c>
      <c r="O269" s="1"/>
      <c r="P269" s="1"/>
      <c r="Q269" s="233"/>
      <c r="R269" s="1"/>
      <c r="S269" s="203" t="s">
        <v>784</v>
      </c>
    </row>
    <row r="270" spans="1:27" ht="12.75" customHeight="1">
      <c r="A270" s="185">
        <v>165</v>
      </c>
      <c r="B270" s="186">
        <v>44308</v>
      </c>
      <c r="C270" s="186"/>
      <c r="D270" s="187" t="s">
        <v>788</v>
      </c>
      <c r="E270" s="188" t="s">
        <v>590</v>
      </c>
      <c r="F270" s="158">
        <v>126.5</v>
      </c>
      <c r="G270" s="188"/>
      <c r="H270" s="188">
        <v>155</v>
      </c>
      <c r="I270" s="190">
        <v>155</v>
      </c>
      <c r="J270" s="160" t="s">
        <v>677</v>
      </c>
      <c r="K270" s="161">
        <f t="shared" si="48"/>
        <v>28.5</v>
      </c>
      <c r="L270" s="162">
        <f t="shared" si="49"/>
        <v>0.22529644268774704</v>
      </c>
      <c r="M270" s="157" t="s">
        <v>593</v>
      </c>
      <c r="N270" s="163">
        <v>44362</v>
      </c>
      <c r="O270" s="1"/>
      <c r="S270" s="203" t="s">
        <v>784</v>
      </c>
    </row>
    <row r="271" spans="1:27" ht="12.75" customHeight="1">
      <c r="A271" s="164">
        <v>166</v>
      </c>
      <c r="B271" s="195">
        <v>44368</v>
      </c>
      <c r="C271" s="195"/>
      <c r="D271" s="166" t="s">
        <v>825</v>
      </c>
      <c r="E271" s="168" t="s">
        <v>590</v>
      </c>
      <c r="F271" s="196">
        <v>287.5</v>
      </c>
      <c r="G271" s="168"/>
      <c r="H271" s="168">
        <v>245</v>
      </c>
      <c r="I271" s="169">
        <v>344</v>
      </c>
      <c r="J271" s="170" t="s">
        <v>826</v>
      </c>
      <c r="K271" s="171">
        <f t="shared" si="48"/>
        <v>-42.5</v>
      </c>
      <c r="L271" s="172">
        <f t="shared" si="49"/>
        <v>-0.14782608695652175</v>
      </c>
      <c r="M271" s="168" t="s">
        <v>603</v>
      </c>
      <c r="N271" s="165">
        <v>44508</v>
      </c>
      <c r="O271" s="1"/>
      <c r="S271" s="203" t="s">
        <v>784</v>
      </c>
    </row>
    <row r="272" spans="1:27" ht="12.75" customHeight="1">
      <c r="A272" s="185">
        <v>167</v>
      </c>
      <c r="B272" s="186">
        <v>44368</v>
      </c>
      <c r="C272" s="186"/>
      <c r="D272" s="187" t="s">
        <v>488</v>
      </c>
      <c r="E272" s="188" t="s">
        <v>590</v>
      </c>
      <c r="F272" s="158">
        <v>241</v>
      </c>
      <c r="G272" s="188"/>
      <c r="H272" s="188">
        <v>298</v>
      </c>
      <c r="I272" s="190">
        <v>320</v>
      </c>
      <c r="J272" s="160" t="s">
        <v>677</v>
      </c>
      <c r="K272" s="161">
        <f t="shared" si="48"/>
        <v>57</v>
      </c>
      <c r="L272" s="162">
        <f t="shared" si="49"/>
        <v>0.23651452282157676</v>
      </c>
      <c r="M272" s="157" t="s">
        <v>593</v>
      </c>
      <c r="N272" s="163">
        <v>44802</v>
      </c>
      <c r="O272" s="37"/>
      <c r="S272" s="203" t="s">
        <v>784</v>
      </c>
    </row>
    <row r="273" spans="1:19" ht="12.75" customHeight="1">
      <c r="A273" s="185">
        <v>168</v>
      </c>
      <c r="B273" s="186">
        <v>44406</v>
      </c>
      <c r="C273" s="186"/>
      <c r="D273" s="187" t="s">
        <v>788</v>
      </c>
      <c r="E273" s="188" t="s">
        <v>590</v>
      </c>
      <c r="F273" s="158">
        <v>162.5</v>
      </c>
      <c r="G273" s="188"/>
      <c r="H273" s="188">
        <v>200</v>
      </c>
      <c r="I273" s="190">
        <v>200</v>
      </c>
      <c r="J273" s="160" t="s">
        <v>677</v>
      </c>
      <c r="K273" s="161">
        <f t="shared" si="48"/>
        <v>37.5</v>
      </c>
      <c r="L273" s="162">
        <f t="shared" si="49"/>
        <v>0.23076923076923078</v>
      </c>
      <c r="M273" s="157" t="s">
        <v>593</v>
      </c>
      <c r="N273" s="163">
        <v>44802</v>
      </c>
      <c r="O273" s="1"/>
      <c r="S273" s="203" t="s">
        <v>784</v>
      </c>
    </row>
    <row r="274" spans="1:19" ht="12.75" customHeight="1">
      <c r="A274" s="185">
        <v>169</v>
      </c>
      <c r="B274" s="186">
        <v>44462</v>
      </c>
      <c r="C274" s="186"/>
      <c r="D274" s="187" t="s">
        <v>445</v>
      </c>
      <c r="E274" s="188" t="s">
        <v>590</v>
      </c>
      <c r="F274" s="158">
        <v>1235</v>
      </c>
      <c r="G274" s="188"/>
      <c r="H274" s="188">
        <v>1505</v>
      </c>
      <c r="I274" s="190">
        <v>1500</v>
      </c>
      <c r="J274" s="160" t="s">
        <v>677</v>
      </c>
      <c r="K274" s="161">
        <f t="shared" si="48"/>
        <v>270</v>
      </c>
      <c r="L274" s="162">
        <f t="shared" si="49"/>
        <v>0.21862348178137653</v>
      </c>
      <c r="M274" s="157" t="s">
        <v>593</v>
      </c>
      <c r="N274" s="163">
        <v>44564</v>
      </c>
      <c r="O274" s="1"/>
      <c r="S274" s="203" t="s">
        <v>784</v>
      </c>
    </row>
    <row r="275" spans="1:19" ht="12.75" customHeight="1">
      <c r="A275" s="185">
        <v>170</v>
      </c>
      <c r="B275" s="186">
        <v>44480</v>
      </c>
      <c r="C275" s="186"/>
      <c r="D275" s="187" t="s">
        <v>827</v>
      </c>
      <c r="E275" s="188" t="s">
        <v>590</v>
      </c>
      <c r="F275" s="158">
        <v>58.75</v>
      </c>
      <c r="G275" s="188"/>
      <c r="H275" s="188">
        <v>64.25</v>
      </c>
      <c r="I275" s="190"/>
      <c r="J275" s="160" t="s">
        <v>677</v>
      </c>
      <c r="K275" s="161">
        <f t="shared" ref="K275" si="50">H275-F275</f>
        <v>5.5</v>
      </c>
      <c r="L275" s="162">
        <f t="shared" ref="L275" si="51">K275/F275</f>
        <v>9.3617021276595741E-2</v>
      </c>
      <c r="M275" s="157" t="s">
        <v>593</v>
      </c>
      <c r="N275" s="163">
        <v>45322</v>
      </c>
      <c r="O275" s="37"/>
      <c r="S275" s="203" t="s">
        <v>784</v>
      </c>
    </row>
    <row r="276" spans="1:19" ht="12.75" customHeight="1">
      <c r="A276" s="154">
        <v>171</v>
      </c>
      <c r="B276" s="155">
        <v>44481</v>
      </c>
      <c r="C276" s="155"/>
      <c r="D276" s="156" t="s">
        <v>278</v>
      </c>
      <c r="E276" s="157" t="s">
        <v>590</v>
      </c>
      <c r="F276" s="158">
        <v>315</v>
      </c>
      <c r="G276" s="157"/>
      <c r="H276" s="157">
        <v>335</v>
      </c>
      <c r="I276" s="159">
        <v>380</v>
      </c>
      <c r="J276" s="160" t="s">
        <v>895</v>
      </c>
      <c r="K276" s="161">
        <f t="shared" ref="K276" si="52">H276-F276</f>
        <v>20</v>
      </c>
      <c r="L276" s="162">
        <f t="shared" ref="L276" si="53">K276/F276</f>
        <v>6.3492063492063489E-2</v>
      </c>
      <c r="M276" s="157" t="s">
        <v>593</v>
      </c>
      <c r="N276" s="163">
        <v>45297</v>
      </c>
      <c r="O276" s="37"/>
      <c r="S276" s="203" t="s">
        <v>784</v>
      </c>
    </row>
    <row r="277" spans="1:19" ht="12.75" customHeight="1">
      <c r="A277" s="154">
        <v>172</v>
      </c>
      <c r="B277" s="155">
        <v>44481</v>
      </c>
      <c r="C277" s="155"/>
      <c r="D277" s="156" t="s">
        <v>828</v>
      </c>
      <c r="E277" s="157" t="s">
        <v>590</v>
      </c>
      <c r="F277" s="158">
        <v>45.5</v>
      </c>
      <c r="G277" s="157"/>
      <c r="H277" s="157">
        <v>56.5</v>
      </c>
      <c r="I277" s="159">
        <v>56</v>
      </c>
      <c r="J277" s="160" t="s">
        <v>677</v>
      </c>
      <c r="K277" s="161">
        <f t="shared" ref="K277:K278" si="54">H277-F277</f>
        <v>11</v>
      </c>
      <c r="L277" s="162">
        <f t="shared" ref="L277:L278" si="55">K277/F277</f>
        <v>0.24175824175824176</v>
      </c>
      <c r="M277" s="157" t="s">
        <v>593</v>
      </c>
      <c r="N277" s="163">
        <v>44881</v>
      </c>
      <c r="O277" s="37"/>
      <c r="S277" s="203"/>
    </row>
    <row r="278" spans="1:19" ht="12.75" customHeight="1">
      <c r="A278" s="154">
        <v>173</v>
      </c>
      <c r="B278" s="155">
        <v>44551</v>
      </c>
      <c r="C278" s="155"/>
      <c r="D278" s="156" t="s">
        <v>131</v>
      </c>
      <c r="E278" s="157" t="s">
        <v>590</v>
      </c>
      <c r="F278" s="158">
        <v>2300</v>
      </c>
      <c r="G278" s="157"/>
      <c r="H278" s="157">
        <f>(2820+2200)/2</f>
        <v>2510</v>
      </c>
      <c r="I278" s="159">
        <v>3000</v>
      </c>
      <c r="J278" s="160" t="s">
        <v>829</v>
      </c>
      <c r="K278" s="161">
        <f t="shared" si="54"/>
        <v>210</v>
      </c>
      <c r="L278" s="162">
        <f t="shared" si="55"/>
        <v>9.1304347826086957E-2</v>
      </c>
      <c r="M278" s="157" t="s">
        <v>593</v>
      </c>
      <c r="N278" s="163">
        <v>44649</v>
      </c>
      <c r="O278" s="1"/>
      <c r="S278" s="203"/>
    </row>
    <row r="279" spans="1:19" ht="12.75" customHeight="1">
      <c r="A279" s="154">
        <v>174</v>
      </c>
      <c r="B279" s="155">
        <v>44606</v>
      </c>
      <c r="C279" s="155"/>
      <c r="D279" s="156" t="s">
        <v>435</v>
      </c>
      <c r="E279" s="157" t="s">
        <v>590</v>
      </c>
      <c r="F279" s="158">
        <v>635</v>
      </c>
      <c r="G279" s="157"/>
      <c r="H279" s="157">
        <v>700</v>
      </c>
      <c r="I279" s="159">
        <v>764</v>
      </c>
      <c r="J279" s="160" t="s">
        <v>863</v>
      </c>
      <c r="K279" s="161">
        <f t="shared" ref="K279" si="56">H279-F279</f>
        <v>65</v>
      </c>
      <c r="L279" s="162">
        <f t="shared" ref="L279" si="57">K279/F279</f>
        <v>0.10236220472440945</v>
      </c>
      <c r="M279" s="157" t="s">
        <v>593</v>
      </c>
      <c r="N279" s="163">
        <v>45159</v>
      </c>
      <c r="O279" s="37"/>
      <c r="S279" s="203"/>
    </row>
    <row r="280" spans="1:19" ht="12.75" customHeight="1">
      <c r="A280" s="154">
        <v>175</v>
      </c>
      <c r="B280" s="155">
        <v>44613</v>
      </c>
      <c r="C280" s="155"/>
      <c r="D280" s="156" t="s">
        <v>445</v>
      </c>
      <c r="E280" s="157" t="s">
        <v>590</v>
      </c>
      <c r="F280" s="158">
        <v>1255</v>
      </c>
      <c r="G280" s="157"/>
      <c r="H280" s="157">
        <v>1515</v>
      </c>
      <c r="I280" s="159">
        <v>1510</v>
      </c>
      <c r="J280" s="160" t="s">
        <v>677</v>
      </c>
      <c r="K280" s="161">
        <f>H280-F280</f>
        <v>260</v>
      </c>
      <c r="L280" s="162">
        <f>K280/F280</f>
        <v>0.20717131474103587</v>
      </c>
      <c r="M280" s="157" t="s">
        <v>593</v>
      </c>
      <c r="N280" s="163">
        <v>44834</v>
      </c>
      <c r="O280" s="37"/>
      <c r="S280" s="203"/>
    </row>
    <row r="281" spans="1:19" ht="12.75" customHeight="1">
      <c r="A281">
        <v>176</v>
      </c>
      <c r="B281" s="205">
        <v>44670</v>
      </c>
      <c r="C281" s="205"/>
      <c r="D281" s="53" t="s">
        <v>551</v>
      </c>
      <c r="E281" s="206" t="s">
        <v>590</v>
      </c>
      <c r="F281" s="51" t="s">
        <v>830</v>
      </c>
      <c r="G281" s="51"/>
      <c r="H281" s="51"/>
      <c r="I281" s="51">
        <v>553</v>
      </c>
      <c r="J281" s="51" t="s">
        <v>591</v>
      </c>
      <c r="K281" s="51"/>
      <c r="L281" s="51"/>
      <c r="M281" s="51"/>
      <c r="N281" s="51"/>
      <c r="O281" s="37"/>
      <c r="S281" s="203"/>
    </row>
    <row r="282" spans="1:19" ht="12.75" customHeight="1">
      <c r="A282" s="185">
        <v>177</v>
      </c>
      <c r="B282" s="186">
        <v>44746</v>
      </c>
      <c r="C282" s="186"/>
      <c r="D282" s="187" t="s">
        <v>831</v>
      </c>
      <c r="E282" s="188" t="s">
        <v>590</v>
      </c>
      <c r="F282" s="188">
        <v>207.5</v>
      </c>
      <c r="G282" s="188"/>
      <c r="H282" s="188">
        <v>254</v>
      </c>
      <c r="I282" s="190">
        <v>254</v>
      </c>
      <c r="J282" s="160" t="s">
        <v>677</v>
      </c>
      <c r="K282" s="161">
        <f t="shared" ref="K282:K284" si="58">H282-F282</f>
        <v>46.5</v>
      </c>
      <c r="L282" s="162">
        <f t="shared" ref="L282:L284" si="59">K282/F282</f>
        <v>0.22409638554216868</v>
      </c>
      <c r="M282" s="157" t="s">
        <v>593</v>
      </c>
      <c r="N282" s="163">
        <v>44792</v>
      </c>
      <c r="O282" s="1"/>
      <c r="S282" s="203"/>
    </row>
    <row r="283" spans="1:19" ht="12.75" customHeight="1">
      <c r="A283" s="185">
        <v>178</v>
      </c>
      <c r="B283" s="186">
        <v>44775</v>
      </c>
      <c r="C283" s="186"/>
      <c r="D283" s="187" t="s">
        <v>490</v>
      </c>
      <c r="E283" s="188" t="s">
        <v>590</v>
      </c>
      <c r="F283" s="188">
        <v>31.25</v>
      </c>
      <c r="G283" s="188"/>
      <c r="H283" s="188">
        <v>38.75</v>
      </c>
      <c r="I283" s="190">
        <v>38</v>
      </c>
      <c r="J283" s="160" t="s">
        <v>677</v>
      </c>
      <c r="K283" s="161">
        <f t="shared" si="58"/>
        <v>7.5</v>
      </c>
      <c r="L283" s="162">
        <f t="shared" si="59"/>
        <v>0.24</v>
      </c>
      <c r="M283" s="157" t="s">
        <v>593</v>
      </c>
      <c r="N283" s="163">
        <v>44844</v>
      </c>
      <c r="O283" s="37"/>
      <c r="S283" s="55"/>
    </row>
    <row r="284" spans="1:19" ht="12.75" customHeight="1">
      <c r="A284" s="185">
        <v>179</v>
      </c>
      <c r="B284" s="186">
        <v>44841</v>
      </c>
      <c r="C284" s="186"/>
      <c r="D284" s="187" t="s">
        <v>832</v>
      </c>
      <c r="E284" s="188" t="s">
        <v>590</v>
      </c>
      <c r="F284" s="158">
        <v>665</v>
      </c>
      <c r="G284" s="188"/>
      <c r="H284" s="188">
        <v>807.5</v>
      </c>
      <c r="I284" s="190">
        <v>840</v>
      </c>
      <c r="J284" s="160" t="s">
        <v>829</v>
      </c>
      <c r="K284" s="161">
        <f t="shared" si="58"/>
        <v>142.5</v>
      </c>
      <c r="L284" s="162">
        <f t="shared" si="59"/>
        <v>0.21428571428571427</v>
      </c>
      <c r="M284" s="157" t="s">
        <v>593</v>
      </c>
      <c r="N284" s="163">
        <v>45097</v>
      </c>
      <c r="O284" s="37"/>
      <c r="S284" s="55"/>
    </row>
    <row r="285" spans="1:19" ht="12.75" customHeight="1">
      <c r="A285" s="185">
        <v>180</v>
      </c>
      <c r="B285" s="186">
        <v>44844</v>
      </c>
      <c r="C285" s="186"/>
      <c r="D285" s="187" t="s">
        <v>437</v>
      </c>
      <c r="E285" s="188" t="s">
        <v>590</v>
      </c>
      <c r="F285" s="158">
        <v>227.5</v>
      </c>
      <c r="G285" s="188"/>
      <c r="H285" s="188">
        <v>270</v>
      </c>
      <c r="I285" s="190">
        <v>291</v>
      </c>
      <c r="J285" s="160" t="s">
        <v>865</v>
      </c>
      <c r="K285" s="161">
        <f t="shared" ref="K285" si="60">H285-F285</f>
        <v>42.5</v>
      </c>
      <c r="L285" s="162">
        <f t="shared" ref="L285" si="61">K285/F285</f>
        <v>0.18681318681318682</v>
      </c>
      <c r="M285" s="157" t="s">
        <v>593</v>
      </c>
      <c r="N285" s="163">
        <v>45160</v>
      </c>
      <c r="O285" s="37"/>
      <c r="R285" s="37"/>
      <c r="S285" s="55"/>
    </row>
    <row r="286" spans="1:19" ht="12.75" customHeight="1">
      <c r="A286" s="185">
        <v>181</v>
      </c>
      <c r="B286" s="186">
        <v>44845</v>
      </c>
      <c r="C286" s="186"/>
      <c r="D286" s="187" t="s">
        <v>435</v>
      </c>
      <c r="E286" s="188" t="s">
        <v>590</v>
      </c>
      <c r="F286" s="158">
        <v>555</v>
      </c>
      <c r="G286" s="188"/>
      <c r="H286" s="188">
        <v>700</v>
      </c>
      <c r="I286" s="190">
        <v>765</v>
      </c>
      <c r="J286" s="160" t="s">
        <v>864</v>
      </c>
      <c r="K286" s="161">
        <f t="shared" ref="K286" si="62">H286-F286</f>
        <v>145</v>
      </c>
      <c r="L286" s="162">
        <f t="shared" ref="L286" si="63">K286/F286</f>
        <v>0.26126126126126126</v>
      </c>
      <c r="M286" s="157" t="s">
        <v>593</v>
      </c>
      <c r="N286" s="163">
        <v>45159</v>
      </c>
      <c r="O286" s="37"/>
      <c r="R286" s="37"/>
      <c r="S286" s="55"/>
    </row>
    <row r="287" spans="1:19" ht="12.75" customHeight="1">
      <c r="A287" s="185">
        <v>182</v>
      </c>
      <c r="B287" s="186">
        <v>44981</v>
      </c>
      <c r="C287" s="186"/>
      <c r="D287" s="187" t="s">
        <v>452</v>
      </c>
      <c r="E287" s="188" t="s">
        <v>590</v>
      </c>
      <c r="F287" s="158">
        <v>1675</v>
      </c>
      <c r="G287" s="188"/>
      <c r="H287" s="188">
        <v>2080</v>
      </c>
      <c r="I287" s="190">
        <v>2080</v>
      </c>
      <c r="J287" s="160" t="s">
        <v>677</v>
      </c>
      <c r="K287" s="161">
        <f>H287-F287</f>
        <v>405</v>
      </c>
      <c r="L287" s="162">
        <f>K287/F287</f>
        <v>0.2417910447761194</v>
      </c>
      <c r="M287" s="157" t="s">
        <v>593</v>
      </c>
      <c r="N287" s="163">
        <v>45119</v>
      </c>
      <c r="O287" s="37"/>
      <c r="S287" s="55" t="s">
        <v>861</v>
      </c>
    </row>
    <row r="288" spans="1:19" ht="12.75" customHeight="1">
      <c r="A288" s="185">
        <v>183</v>
      </c>
      <c r="B288" s="186">
        <v>44986</v>
      </c>
      <c r="C288" s="186"/>
      <c r="D288" s="187" t="s">
        <v>490</v>
      </c>
      <c r="E288" s="188" t="s">
        <v>590</v>
      </c>
      <c r="F288" s="158">
        <v>57.5</v>
      </c>
      <c r="G288" s="188"/>
      <c r="H288" s="188">
        <v>120</v>
      </c>
      <c r="I288" s="190">
        <v>120</v>
      </c>
      <c r="J288" s="160" t="s">
        <v>677</v>
      </c>
      <c r="K288" s="161">
        <f>H288-F288</f>
        <v>62.5</v>
      </c>
      <c r="L288" s="162">
        <f>K288/F288</f>
        <v>1.0869565217391304</v>
      </c>
      <c r="M288" s="157" t="s">
        <v>593</v>
      </c>
      <c r="N288" s="163">
        <v>45049</v>
      </c>
      <c r="O288" s="37"/>
      <c r="S288" s="55" t="s">
        <v>861</v>
      </c>
    </row>
    <row r="289" spans="1:39" ht="12.75" customHeight="1">
      <c r="A289" s="185">
        <v>184</v>
      </c>
      <c r="B289" s="186">
        <v>45008</v>
      </c>
      <c r="C289" s="186"/>
      <c r="D289" s="187" t="s">
        <v>507</v>
      </c>
      <c r="E289" s="188" t="s">
        <v>590</v>
      </c>
      <c r="F289" s="158">
        <v>2765</v>
      </c>
      <c r="G289" s="188"/>
      <c r="H289" s="188">
        <v>3547.5</v>
      </c>
      <c r="I289" s="190">
        <v>3523</v>
      </c>
      <c r="J289" s="160" t="s">
        <v>677</v>
      </c>
      <c r="K289" s="161">
        <f>H289-F289</f>
        <v>782.5</v>
      </c>
      <c r="L289" s="162">
        <f>K289/F289</f>
        <v>0.28300180831826399</v>
      </c>
      <c r="M289" s="157" t="s">
        <v>593</v>
      </c>
      <c r="N289" s="163">
        <v>45177</v>
      </c>
      <c r="O289" s="37"/>
      <c r="S289" s="55" t="s">
        <v>861</v>
      </c>
    </row>
    <row r="290" spans="1:39" ht="12.75" customHeight="1">
      <c r="A290" s="185">
        <v>185</v>
      </c>
      <c r="B290" s="186">
        <v>45027</v>
      </c>
      <c r="C290" s="186"/>
      <c r="D290" s="187" t="s">
        <v>833</v>
      </c>
      <c r="E290" s="188" t="s">
        <v>590</v>
      </c>
      <c r="F290" s="188">
        <v>460</v>
      </c>
      <c r="G290" s="188"/>
      <c r="H290" s="188">
        <v>825</v>
      </c>
      <c r="I290" s="190">
        <v>810</v>
      </c>
      <c r="J290" s="160" t="s">
        <v>677</v>
      </c>
      <c r="K290" s="161">
        <f>H290-F290</f>
        <v>365</v>
      </c>
      <c r="L290" s="162">
        <f>K290/F290</f>
        <v>0.79347826086956519</v>
      </c>
      <c r="M290" s="157" t="s">
        <v>593</v>
      </c>
      <c r="N290" s="163">
        <v>45155</v>
      </c>
      <c r="O290" s="37"/>
      <c r="S290" s="55" t="s">
        <v>861</v>
      </c>
    </row>
    <row r="291" spans="1:39" ht="12.75" customHeight="1">
      <c r="A291" s="204">
        <v>186</v>
      </c>
      <c r="B291" s="205">
        <v>45050</v>
      </c>
      <c r="C291" s="53"/>
      <c r="D291" s="53" t="s">
        <v>42</v>
      </c>
      <c r="E291" s="206" t="s">
        <v>590</v>
      </c>
      <c r="F291" s="51" t="s">
        <v>834</v>
      </c>
      <c r="G291" s="51"/>
      <c r="H291" s="51"/>
      <c r="I291" s="51">
        <v>5040</v>
      </c>
      <c r="J291" s="51" t="s">
        <v>591</v>
      </c>
      <c r="K291" s="51"/>
      <c r="L291" s="51"/>
      <c r="M291" s="51"/>
      <c r="N291" s="51"/>
      <c r="O291" s="37"/>
      <c r="S291" s="55" t="s">
        <v>861</v>
      </c>
    </row>
    <row r="292" spans="1:39" ht="12.75" customHeight="1">
      <c r="A292" s="185">
        <v>187</v>
      </c>
      <c r="B292" s="186">
        <v>45075</v>
      </c>
      <c r="C292" s="186"/>
      <c r="D292" s="187" t="s">
        <v>835</v>
      </c>
      <c r="E292" s="188" t="s">
        <v>590</v>
      </c>
      <c r="F292" s="158">
        <v>585</v>
      </c>
      <c r="G292" s="188"/>
      <c r="H292" s="188">
        <v>732</v>
      </c>
      <c r="I292" s="190">
        <v>732</v>
      </c>
      <c r="J292" s="160" t="s">
        <v>677</v>
      </c>
      <c r="K292" s="161">
        <f>H292-F292</f>
        <v>147</v>
      </c>
      <c r="L292" s="162">
        <f>K292/F292</f>
        <v>0.25128205128205128</v>
      </c>
      <c r="M292" s="157" t="s">
        <v>593</v>
      </c>
      <c r="N292" s="163">
        <v>45152</v>
      </c>
      <c r="O292" s="37"/>
      <c r="R292" s="37"/>
      <c r="S292" s="55" t="s">
        <v>861</v>
      </c>
      <c r="U292" s="37"/>
      <c r="W292" s="37"/>
      <c r="X292" s="55"/>
      <c r="Z292" s="37"/>
      <c r="AB292" s="37"/>
      <c r="AC292" s="55"/>
      <c r="AE292" s="37"/>
      <c r="AG292" s="37"/>
      <c r="AH292" s="55"/>
      <c r="AJ292" s="37"/>
      <c r="AL292" s="37"/>
      <c r="AM292" s="55"/>
    </row>
    <row r="293" spans="1:39" ht="12.75" customHeight="1">
      <c r="A293" s="204">
        <v>188</v>
      </c>
      <c r="B293" s="205">
        <v>45078</v>
      </c>
      <c r="C293" s="53"/>
      <c r="D293" s="53" t="s">
        <v>539</v>
      </c>
      <c r="E293" s="206" t="s">
        <v>590</v>
      </c>
      <c r="F293" s="51" t="s">
        <v>836</v>
      </c>
      <c r="G293" s="51"/>
      <c r="H293" s="51"/>
      <c r="I293" s="51">
        <v>4300</v>
      </c>
      <c r="J293" s="51" t="s">
        <v>591</v>
      </c>
      <c r="K293" s="51"/>
      <c r="L293" s="51"/>
      <c r="M293" s="51"/>
      <c r="N293" s="51"/>
      <c r="O293" s="37"/>
      <c r="R293" s="37"/>
      <c r="S293" s="55" t="s">
        <v>861</v>
      </c>
      <c r="U293" s="37"/>
      <c r="W293" s="37"/>
      <c r="X293" s="55"/>
      <c r="Z293" s="37"/>
      <c r="AB293" s="37"/>
      <c r="AC293" s="55"/>
      <c r="AE293" s="37"/>
      <c r="AG293" s="37"/>
      <c r="AH293" s="55"/>
      <c r="AJ293" s="37"/>
      <c r="AL293" s="37"/>
      <c r="AM293" s="55"/>
    </row>
    <row r="294" spans="1:39" ht="12.75" customHeight="1">
      <c r="A294" s="185">
        <v>189</v>
      </c>
      <c r="B294" s="186">
        <v>45103</v>
      </c>
      <c r="C294" s="186"/>
      <c r="D294" s="187" t="s">
        <v>858</v>
      </c>
      <c r="E294" s="188" t="s">
        <v>590</v>
      </c>
      <c r="F294" s="158">
        <v>282.5</v>
      </c>
      <c r="G294" s="188"/>
      <c r="H294" s="188">
        <v>383</v>
      </c>
      <c r="I294" s="190">
        <v>383</v>
      </c>
      <c r="J294" s="160" t="s">
        <v>677</v>
      </c>
      <c r="K294" s="161">
        <f>H294-F294</f>
        <v>100.5</v>
      </c>
      <c r="L294" s="162">
        <f>K294/F294</f>
        <v>0.35575221238938054</v>
      </c>
      <c r="M294" s="157" t="s">
        <v>593</v>
      </c>
      <c r="N294" s="163">
        <v>45265</v>
      </c>
      <c r="O294" s="37"/>
      <c r="R294" s="37"/>
      <c r="S294" s="55" t="s">
        <v>861</v>
      </c>
      <c r="U294" s="37"/>
      <c r="W294" s="37"/>
      <c r="X294" s="55"/>
      <c r="Z294" s="37"/>
      <c r="AB294" s="37"/>
      <c r="AC294" s="55"/>
      <c r="AE294" s="37"/>
      <c r="AG294" s="37"/>
      <c r="AH294" s="55"/>
      <c r="AJ294" s="37"/>
      <c r="AL294" s="37"/>
      <c r="AM294" s="55"/>
    </row>
    <row r="295" spans="1:39" ht="12.75" customHeight="1">
      <c r="A295" s="185">
        <v>190</v>
      </c>
      <c r="B295" s="186">
        <v>45120</v>
      </c>
      <c r="C295" s="186"/>
      <c r="D295" s="187" t="s">
        <v>538</v>
      </c>
      <c r="E295" s="188" t="s">
        <v>590</v>
      </c>
      <c r="F295" s="158">
        <v>2312.5</v>
      </c>
      <c r="G295" s="188"/>
      <c r="H295" s="188">
        <v>2935</v>
      </c>
      <c r="I295" s="190">
        <v>2935</v>
      </c>
      <c r="J295" s="160" t="s">
        <v>677</v>
      </c>
      <c r="K295" s="161">
        <f>H295-F295</f>
        <v>622.5</v>
      </c>
      <c r="L295" s="162">
        <f>K295/F295</f>
        <v>0.26918918918918922</v>
      </c>
      <c r="M295" s="157" t="s">
        <v>593</v>
      </c>
      <c r="N295" s="163">
        <v>45177</v>
      </c>
      <c r="O295" s="37"/>
      <c r="R295" s="37"/>
      <c r="S295" s="55" t="s">
        <v>861</v>
      </c>
      <c r="U295" s="37"/>
      <c r="W295" s="37"/>
      <c r="X295" s="55"/>
      <c r="Z295" s="37"/>
      <c r="AB295" s="37"/>
      <c r="AC295" s="55"/>
      <c r="AE295" s="37"/>
      <c r="AG295" s="37"/>
      <c r="AH295" s="55"/>
      <c r="AJ295" s="37"/>
      <c r="AL295" s="37"/>
      <c r="AM295" s="55"/>
    </row>
    <row r="296" spans="1:39" ht="12.75" customHeight="1">
      <c r="A296" s="185">
        <v>191</v>
      </c>
      <c r="B296" s="186">
        <v>45125</v>
      </c>
      <c r="C296" s="186"/>
      <c r="D296" s="187" t="s">
        <v>203</v>
      </c>
      <c r="E296" s="188" t="s">
        <v>590</v>
      </c>
      <c r="F296" s="158">
        <v>3980</v>
      </c>
      <c r="G296" s="188"/>
      <c r="H296" s="188">
        <v>4895</v>
      </c>
      <c r="I296" s="190">
        <v>4895</v>
      </c>
      <c r="J296" s="160" t="s">
        <v>677</v>
      </c>
      <c r="K296" s="161">
        <f>H296-F296</f>
        <v>915</v>
      </c>
      <c r="L296" s="162">
        <f>K296/F296</f>
        <v>0.22989949748743718</v>
      </c>
      <c r="M296" s="157" t="s">
        <v>593</v>
      </c>
      <c r="N296" s="163">
        <v>45155</v>
      </c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185">
        <v>192</v>
      </c>
      <c r="B297" s="186">
        <v>45145</v>
      </c>
      <c r="C297" s="186"/>
      <c r="D297" s="187" t="s">
        <v>862</v>
      </c>
      <c r="E297" s="188" t="s">
        <v>590</v>
      </c>
      <c r="F297" s="158">
        <v>565</v>
      </c>
      <c r="G297" s="188"/>
      <c r="H297" s="188">
        <v>725</v>
      </c>
      <c r="I297" s="190">
        <v>725</v>
      </c>
      <c r="J297" s="160" t="s">
        <v>677</v>
      </c>
      <c r="K297" s="161">
        <f>H297-F297</f>
        <v>160</v>
      </c>
      <c r="L297" s="162">
        <f>K297/F297</f>
        <v>0.2831858407079646</v>
      </c>
      <c r="M297" s="157" t="s">
        <v>593</v>
      </c>
      <c r="N297" s="163">
        <v>45169</v>
      </c>
      <c r="O297" s="37"/>
      <c r="S297" s="55" t="s">
        <v>861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77">
        <v>193</v>
      </c>
      <c r="B298" s="278">
        <v>45167</v>
      </c>
      <c r="C298" s="278"/>
      <c r="D298" s="279" t="s">
        <v>866</v>
      </c>
      <c r="E298" s="280" t="s">
        <v>590</v>
      </c>
      <c r="F298" s="158">
        <v>700</v>
      </c>
      <c r="G298" s="280"/>
      <c r="H298" s="280">
        <v>950</v>
      </c>
      <c r="I298" s="281">
        <v>950</v>
      </c>
      <c r="J298" s="282" t="s">
        <v>677</v>
      </c>
      <c r="K298" s="161">
        <f>H298-F298</f>
        <v>250</v>
      </c>
      <c r="L298" s="162">
        <f>K298/F298</f>
        <v>0.35714285714285715</v>
      </c>
      <c r="M298" s="157" t="s">
        <v>593</v>
      </c>
      <c r="N298" s="163">
        <v>45261</v>
      </c>
      <c r="O298" s="37"/>
      <c r="S298" s="55" t="s">
        <v>861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04">
        <v>194</v>
      </c>
      <c r="B299" s="205">
        <v>45184</v>
      </c>
      <c r="C299" s="53"/>
      <c r="D299" s="53" t="s">
        <v>541</v>
      </c>
      <c r="E299" s="206" t="s">
        <v>590</v>
      </c>
      <c r="F299" s="51" t="s">
        <v>868</v>
      </c>
      <c r="G299" s="51"/>
      <c r="H299" s="51"/>
      <c r="I299" s="51">
        <v>480</v>
      </c>
      <c r="J299" s="51" t="s">
        <v>591</v>
      </c>
      <c r="K299" s="51"/>
      <c r="L299" s="51"/>
      <c r="M299" s="51"/>
      <c r="N299" s="51"/>
      <c r="O299" s="37"/>
      <c r="S299" s="55" t="s">
        <v>861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04">
        <v>195</v>
      </c>
      <c r="B300" s="205">
        <v>45203</v>
      </c>
      <c r="C300" s="53"/>
      <c r="D300" s="53" t="s">
        <v>176</v>
      </c>
      <c r="E300" s="206" t="s">
        <v>590</v>
      </c>
      <c r="F300" s="51" t="s">
        <v>869</v>
      </c>
      <c r="G300" s="51"/>
      <c r="H300" s="51"/>
      <c r="I300" s="51">
        <v>1198</v>
      </c>
      <c r="J300" s="51" t="s">
        <v>591</v>
      </c>
      <c r="K300" s="51"/>
      <c r="L300" s="51"/>
      <c r="M300" s="51"/>
      <c r="N300" s="51"/>
      <c r="O300" s="37"/>
      <c r="S300" s="55" t="s">
        <v>874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04">
        <v>196</v>
      </c>
      <c r="B301" s="205">
        <v>45216</v>
      </c>
      <c r="C301" s="53"/>
      <c r="D301" s="53" t="s">
        <v>107</v>
      </c>
      <c r="E301" s="206" t="s">
        <v>590</v>
      </c>
      <c r="F301" s="51" t="s">
        <v>870</v>
      </c>
      <c r="G301" s="51"/>
      <c r="H301" s="51"/>
      <c r="I301" s="51">
        <v>6870</v>
      </c>
      <c r="J301" s="51" t="s">
        <v>591</v>
      </c>
      <c r="K301" s="51"/>
      <c r="L301" s="51"/>
      <c r="M301" s="51"/>
      <c r="N301" s="51"/>
      <c r="O301" s="37"/>
      <c r="S301" s="55" t="s">
        <v>874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77">
        <v>197</v>
      </c>
      <c r="B302" s="278">
        <v>45216</v>
      </c>
      <c r="C302" s="278"/>
      <c r="D302" s="279" t="s">
        <v>871</v>
      </c>
      <c r="E302" s="280" t="s">
        <v>590</v>
      </c>
      <c r="F302" s="158">
        <v>1090</v>
      </c>
      <c r="G302" s="280"/>
      <c r="H302" s="280">
        <v>1415</v>
      </c>
      <c r="I302" s="281">
        <v>1415</v>
      </c>
      <c r="J302" s="282" t="s">
        <v>677</v>
      </c>
      <c r="K302" s="161">
        <f>H302-F302</f>
        <v>325</v>
      </c>
      <c r="L302" s="162">
        <f>K302/F302</f>
        <v>0.29816513761467889</v>
      </c>
      <c r="M302" s="157" t="s">
        <v>593</v>
      </c>
      <c r="N302" s="163">
        <v>45282</v>
      </c>
      <c r="O302" s="37"/>
      <c r="S302" s="55" t="s">
        <v>861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77">
        <v>198</v>
      </c>
      <c r="B303" s="278">
        <v>45236</v>
      </c>
      <c r="C303" s="278"/>
      <c r="D303" s="279" t="s">
        <v>876</v>
      </c>
      <c r="E303" s="280" t="s">
        <v>590</v>
      </c>
      <c r="F303" s="158">
        <v>1270</v>
      </c>
      <c r="G303" s="280"/>
      <c r="H303" s="280">
        <v>1613</v>
      </c>
      <c r="I303" s="281">
        <v>1613</v>
      </c>
      <c r="J303" s="282" t="s">
        <v>677</v>
      </c>
      <c r="K303" s="161">
        <f>H303-F303</f>
        <v>343</v>
      </c>
      <c r="L303" s="162">
        <f>K303/F303</f>
        <v>0.27007874015748029</v>
      </c>
      <c r="M303" s="157" t="s">
        <v>593</v>
      </c>
      <c r="N303" s="163">
        <v>45246</v>
      </c>
      <c r="O303" s="37"/>
      <c r="S303" s="55" t="s">
        <v>874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04">
        <v>199</v>
      </c>
      <c r="B304" s="205">
        <v>45251</v>
      </c>
      <c r="C304" s="53"/>
      <c r="D304" s="53" t="s">
        <v>878</v>
      </c>
      <c r="E304" s="206" t="s">
        <v>590</v>
      </c>
      <c r="F304" s="51" t="s">
        <v>879</v>
      </c>
      <c r="G304" s="51"/>
      <c r="H304" s="51"/>
      <c r="I304" s="51">
        <v>1490</v>
      </c>
      <c r="J304" s="51" t="s">
        <v>591</v>
      </c>
      <c r="K304" s="51"/>
      <c r="L304" s="51"/>
      <c r="M304" s="51"/>
      <c r="N304" s="51"/>
      <c r="O304" s="37"/>
      <c r="S304" s="55" t="s">
        <v>861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04">
        <v>200</v>
      </c>
      <c r="B305" s="205">
        <v>45254</v>
      </c>
      <c r="C305" s="53"/>
      <c r="D305" s="53" t="s">
        <v>876</v>
      </c>
      <c r="E305" s="206" t="s">
        <v>590</v>
      </c>
      <c r="F305" s="51" t="s">
        <v>881</v>
      </c>
      <c r="G305" s="51"/>
      <c r="H305" s="51"/>
      <c r="I305" s="51">
        <v>1806</v>
      </c>
      <c r="J305" s="51" t="s">
        <v>591</v>
      </c>
      <c r="K305" s="51"/>
      <c r="L305" s="51"/>
      <c r="M305" s="51"/>
      <c r="N305" s="51"/>
      <c r="O305" s="37"/>
      <c r="S305" s="55" t="s">
        <v>874</v>
      </c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04">
        <v>201</v>
      </c>
      <c r="B306" s="205">
        <v>45265</v>
      </c>
      <c r="C306" s="53"/>
      <c r="D306" s="221" t="s">
        <v>542</v>
      </c>
      <c r="E306" s="206" t="s">
        <v>590</v>
      </c>
      <c r="F306" s="51" t="s">
        <v>885</v>
      </c>
      <c r="G306" s="51"/>
      <c r="I306" s="51">
        <v>558</v>
      </c>
      <c r="J306" s="51" t="s">
        <v>591</v>
      </c>
      <c r="K306" s="51"/>
      <c r="L306" s="51"/>
      <c r="M306" s="51"/>
      <c r="N306" s="51"/>
      <c r="O306" s="37"/>
      <c r="S306" s="55" t="s">
        <v>861</v>
      </c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77">
        <v>202</v>
      </c>
      <c r="B307" s="278">
        <v>45272</v>
      </c>
      <c r="C307" s="278"/>
      <c r="D307" s="279" t="s">
        <v>887</v>
      </c>
      <c r="E307" s="280" t="s">
        <v>590</v>
      </c>
      <c r="F307" s="158">
        <v>4225</v>
      </c>
      <c r="G307" s="280"/>
      <c r="H307" s="280">
        <v>5512</v>
      </c>
      <c r="I307" s="281">
        <v>5512</v>
      </c>
      <c r="J307" s="282" t="s">
        <v>677</v>
      </c>
      <c r="K307" s="161">
        <f>H307-F307</f>
        <v>1287</v>
      </c>
      <c r="L307" s="162">
        <f>K307/F307</f>
        <v>0.30461538461538462</v>
      </c>
      <c r="M307" s="157" t="s">
        <v>593</v>
      </c>
      <c r="N307" s="163">
        <v>45329</v>
      </c>
      <c r="O307" s="37"/>
      <c r="S307" s="55" t="s">
        <v>874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204">
        <v>203</v>
      </c>
      <c r="B308" s="205">
        <v>45292</v>
      </c>
      <c r="C308" s="53"/>
      <c r="D308" s="53" t="s">
        <v>314</v>
      </c>
      <c r="E308" s="206" t="s">
        <v>590</v>
      </c>
      <c r="F308" s="51" t="s">
        <v>892</v>
      </c>
      <c r="G308" s="51"/>
      <c r="H308" s="51"/>
      <c r="I308" s="51">
        <v>4909</v>
      </c>
      <c r="J308" s="51" t="s">
        <v>591</v>
      </c>
      <c r="K308" s="51"/>
      <c r="L308" s="51"/>
      <c r="M308" s="51"/>
      <c r="N308" s="51"/>
      <c r="O308" s="37"/>
      <c r="S308" s="55" t="s">
        <v>874</v>
      </c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04">
        <v>204</v>
      </c>
      <c r="B309" s="205">
        <v>45294</v>
      </c>
      <c r="C309" s="53"/>
      <c r="D309" s="53" t="s">
        <v>540</v>
      </c>
      <c r="E309" s="206" t="s">
        <v>590</v>
      </c>
      <c r="F309" s="51" t="s">
        <v>894</v>
      </c>
      <c r="G309" s="51"/>
      <c r="H309" s="51"/>
      <c r="I309" s="51">
        <v>1080</v>
      </c>
      <c r="J309" s="51" t="s">
        <v>591</v>
      </c>
      <c r="K309" s="51"/>
      <c r="L309" s="51"/>
      <c r="M309" s="51"/>
      <c r="N309" s="51"/>
      <c r="O309" s="37"/>
      <c r="S309" s="55" t="s">
        <v>861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04">
        <v>205</v>
      </c>
      <c r="B310" s="205">
        <v>45315</v>
      </c>
      <c r="C310" s="53"/>
      <c r="D310" s="53" t="s">
        <v>315</v>
      </c>
      <c r="E310" s="206" t="s">
        <v>590</v>
      </c>
      <c r="F310" s="51" t="s">
        <v>898</v>
      </c>
      <c r="G310" s="51"/>
      <c r="H310" s="51"/>
      <c r="I310" s="51">
        <v>2077</v>
      </c>
      <c r="J310" s="51" t="s">
        <v>591</v>
      </c>
      <c r="K310" s="51"/>
      <c r="L310" s="51"/>
      <c r="M310" s="51"/>
      <c r="N310" s="51"/>
      <c r="O310" s="37"/>
      <c r="S310" s="55" t="s">
        <v>874</v>
      </c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04">
        <v>206</v>
      </c>
      <c r="B311" s="205">
        <v>45320</v>
      </c>
      <c r="C311" s="53"/>
      <c r="D311" s="53" t="s">
        <v>904</v>
      </c>
      <c r="E311" s="206" t="s">
        <v>590</v>
      </c>
      <c r="F311" s="51" t="s">
        <v>905</v>
      </c>
      <c r="G311" s="51"/>
      <c r="H311" s="51"/>
      <c r="I311" s="51">
        <v>2906</v>
      </c>
      <c r="J311" s="51" t="s">
        <v>591</v>
      </c>
      <c r="K311" s="51"/>
      <c r="L311" s="51"/>
      <c r="M311" s="51"/>
      <c r="N311" s="51"/>
      <c r="O311" s="37"/>
      <c r="S311" s="55" t="s">
        <v>861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04">
        <v>207</v>
      </c>
      <c r="B312" s="205">
        <v>45331</v>
      </c>
      <c r="C312" s="53"/>
      <c r="D312" s="53" t="s">
        <v>538</v>
      </c>
      <c r="E312" s="206" t="s">
        <v>590</v>
      </c>
      <c r="F312" s="51" t="s">
        <v>987</v>
      </c>
      <c r="G312" s="51"/>
      <c r="H312" s="51"/>
      <c r="I312" s="51">
        <v>4096</v>
      </c>
      <c r="J312" s="51" t="s">
        <v>591</v>
      </c>
      <c r="K312" s="51"/>
      <c r="L312" s="51"/>
      <c r="M312" s="51"/>
      <c r="N312" s="51"/>
      <c r="O312" s="37"/>
      <c r="S312" s="55"/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53"/>
      <c r="B313" s="53"/>
      <c r="C313" s="53"/>
      <c r="D313" s="53"/>
      <c r="E313" s="53"/>
      <c r="F313" s="51"/>
      <c r="G313" s="51"/>
      <c r="H313" s="51"/>
      <c r="I313" s="51"/>
      <c r="J313" s="31"/>
      <c r="K313" s="51"/>
      <c r="L313" s="51"/>
      <c r="M313" s="51"/>
      <c r="N313" s="53"/>
      <c r="O313" s="37"/>
      <c r="S313" s="55"/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B314" s="207" t="s">
        <v>837</v>
      </c>
      <c r="F314" s="55"/>
      <c r="G314" s="55"/>
      <c r="H314" s="55"/>
      <c r="I314" s="55"/>
      <c r="J314" s="37"/>
      <c r="K314" s="55"/>
      <c r="L314" s="55"/>
      <c r="M314" s="55"/>
      <c r="O314" s="37"/>
      <c r="S314" s="55"/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08"/>
      <c r="F315" s="55"/>
      <c r="G315" s="55"/>
      <c r="H315" s="55"/>
      <c r="I315" s="55"/>
      <c r="J315" s="37"/>
      <c r="K315" s="55"/>
      <c r="L315" s="55"/>
      <c r="M315" s="55"/>
      <c r="O315" s="37"/>
      <c r="S315" s="55"/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08"/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A317" s="51"/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</sheetData>
  <autoFilter ref="S1:S313" xr:uid="{00000000-0009-0000-0000-000005000000}"/>
  <mergeCells count="68">
    <mergeCell ref="A79:A80"/>
    <mergeCell ref="B79:B80"/>
    <mergeCell ref="A77:A78"/>
    <mergeCell ref="B77:B78"/>
    <mergeCell ref="J77:J78"/>
    <mergeCell ref="A54:A55"/>
    <mergeCell ref="B54:B55"/>
    <mergeCell ref="O54:O55"/>
    <mergeCell ref="P54:P55"/>
    <mergeCell ref="J54:J55"/>
    <mergeCell ref="A64:A65"/>
    <mergeCell ref="B64:B65"/>
    <mergeCell ref="J64:J65"/>
    <mergeCell ref="A58:A59"/>
    <mergeCell ref="B58:B59"/>
    <mergeCell ref="J58:J59"/>
    <mergeCell ref="A71:A72"/>
    <mergeCell ref="A73:A74"/>
    <mergeCell ref="A75:A76"/>
    <mergeCell ref="A69:A70"/>
    <mergeCell ref="B69:B70"/>
    <mergeCell ref="A83:A84"/>
    <mergeCell ref="B83:B84"/>
    <mergeCell ref="A81:A82"/>
    <mergeCell ref="B81:B82"/>
    <mergeCell ref="J81:J82"/>
    <mergeCell ref="J83:J84"/>
    <mergeCell ref="B71:B72"/>
    <mergeCell ref="P83:P84"/>
    <mergeCell ref="M83:M84"/>
    <mergeCell ref="O83:O84"/>
    <mergeCell ref="J46:J47"/>
    <mergeCell ref="O75:O76"/>
    <mergeCell ref="P75:P76"/>
    <mergeCell ref="M58:M59"/>
    <mergeCell ref="O58:O59"/>
    <mergeCell ref="J75:J76"/>
    <mergeCell ref="J71:J72"/>
    <mergeCell ref="B73:B74"/>
    <mergeCell ref="B75:B76"/>
    <mergeCell ref="P58:P59"/>
    <mergeCell ref="M64:M65"/>
    <mergeCell ref="O64:O65"/>
    <mergeCell ref="P64:P65"/>
    <mergeCell ref="O69:O70"/>
    <mergeCell ref="M73:M74"/>
    <mergeCell ref="O73:O74"/>
    <mergeCell ref="P73:P74"/>
    <mergeCell ref="P81:P82"/>
    <mergeCell ref="J73:J74"/>
    <mergeCell ref="M69:M70"/>
    <mergeCell ref="M75:M76"/>
    <mergeCell ref="J69:J70"/>
    <mergeCell ref="P69:P70"/>
    <mergeCell ref="O77:O78"/>
    <mergeCell ref="M77:M78"/>
    <mergeCell ref="J79:J80"/>
    <mergeCell ref="P79:P80"/>
    <mergeCell ref="P77:P78"/>
    <mergeCell ref="M79:M80"/>
    <mergeCell ref="K79:K80"/>
    <mergeCell ref="O79:O80"/>
    <mergeCell ref="M46:M47"/>
    <mergeCell ref="O46:O47"/>
    <mergeCell ref="G46:G47"/>
    <mergeCell ref="P46:P47"/>
    <mergeCell ref="A46:A47"/>
    <mergeCell ref="B46:B4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2024-02-15T16:45:49Z</dcterms:modified>
</cp:coreProperties>
</file>