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8795" windowHeight="73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6" l="1"/>
  <c r="K12" i="6"/>
  <c r="M12" i="6" s="1"/>
  <c r="L28" i="6"/>
  <c r="K28" i="6"/>
  <c r="K75" i="6"/>
  <c r="M75" i="6" s="1"/>
  <c r="K74" i="6"/>
  <c r="M74" i="6" s="1"/>
  <c r="M50" i="6"/>
  <c r="L50" i="6"/>
  <c r="K50" i="6"/>
  <c r="L46" i="6"/>
  <c r="K46" i="6"/>
  <c r="M28" i="6" l="1"/>
  <c r="M46" i="6"/>
  <c r="L49" i="6"/>
  <c r="K49" i="6"/>
  <c r="L62" i="6"/>
  <c r="K62" i="6"/>
  <c r="M49" i="6" l="1"/>
  <c r="M62" i="6"/>
  <c r="L43" i="6" l="1"/>
  <c r="K43" i="6"/>
  <c r="M43" i="6" s="1"/>
  <c r="K73" i="6" l="1"/>
  <c r="M73" i="6" s="1"/>
  <c r="K72" i="6"/>
  <c r="M72" i="6" s="1"/>
  <c r="K71" i="6"/>
  <c r="M71" i="6" s="1"/>
  <c r="L26" i="6"/>
  <c r="K26" i="6"/>
  <c r="M26" i="6" l="1"/>
  <c r="L44" i="6"/>
  <c r="K44" i="6"/>
  <c r="M44" i="6" l="1"/>
  <c r="L45" i="6"/>
  <c r="K45" i="6"/>
  <c r="M45" i="6" l="1"/>
  <c r="L15" i="6"/>
  <c r="K15" i="6"/>
  <c r="L16" i="6"/>
  <c r="K16" i="6"/>
  <c r="M15" i="6" l="1"/>
  <c r="M16" i="6"/>
  <c r="K70" i="6"/>
  <c r="M70" i="6" s="1"/>
  <c r="L23" i="6"/>
  <c r="K23" i="6"/>
  <c r="M23" i="6" l="1"/>
  <c r="L14" i="6"/>
  <c r="K14" i="6"/>
  <c r="L22" i="6"/>
  <c r="K22" i="6"/>
  <c r="L25" i="6"/>
  <c r="K25" i="6"/>
  <c r="M25" i="6" s="1"/>
  <c r="L20" i="6"/>
  <c r="K20" i="6"/>
  <c r="M20" i="6" l="1"/>
  <c r="M14" i="6"/>
  <c r="M22" i="6"/>
  <c r="L42" i="6"/>
  <c r="K42" i="6"/>
  <c r="M42" i="6" l="1"/>
  <c r="K69" i="6"/>
  <c r="K68" i="6"/>
  <c r="K67" i="6"/>
  <c r="K66" i="6"/>
  <c r="M66" i="6" s="1"/>
  <c r="L41" i="6"/>
  <c r="K41" i="6"/>
  <c r="L40" i="6"/>
  <c r="K40" i="6"/>
  <c r="L18" i="6"/>
  <c r="K18" i="6"/>
  <c r="M18" i="6" l="1"/>
  <c r="M40" i="6"/>
  <c r="M41" i="6"/>
  <c r="L17" i="6"/>
  <c r="K17" i="6"/>
  <c r="M17" i="6" l="1"/>
  <c r="L39" i="6"/>
  <c r="K39" i="6"/>
  <c r="M39" i="6" l="1"/>
  <c r="L11" i="6" l="1"/>
  <c r="K11" i="6"/>
  <c r="M11" i="6" l="1"/>
  <c r="K262" i="6" l="1"/>
  <c r="L262" i="6" s="1"/>
  <c r="L10" i="6" l="1"/>
  <c r="K10" i="6"/>
  <c r="M10" i="6" l="1"/>
  <c r="K268" i="6" l="1"/>
  <c r="L268" i="6" s="1"/>
  <c r="K251" i="6" l="1"/>
  <c r="L251" i="6" s="1"/>
  <c r="K265" i="6" l="1"/>
  <c r="L265" i="6" s="1"/>
  <c r="K257" i="6" l="1"/>
  <c r="L257" i="6" s="1"/>
  <c r="K267" i="6" l="1"/>
  <c r="L267" i="6" s="1"/>
  <c r="H263" i="6" l="1"/>
  <c r="K263" i="6" l="1"/>
  <c r="L263" i="6" s="1"/>
  <c r="K252" i="6"/>
  <c r="L252" i="6" s="1"/>
  <c r="K242" i="6"/>
  <c r="L242" i="6" s="1"/>
  <c r="K258" i="6" l="1"/>
  <c r="L258" i="6" s="1"/>
  <c r="K259" i="6" l="1"/>
  <c r="L259" i="6" s="1"/>
  <c r="K256" i="6" l="1"/>
  <c r="L256" i="6" s="1"/>
  <c r="K235" i="6"/>
  <c r="L235" i="6" s="1"/>
  <c r="K255" i="6"/>
  <c r="L255" i="6" s="1"/>
  <c r="K254" i="6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3" i="6"/>
  <c r="L233" i="6" s="1"/>
  <c r="K232" i="6"/>
  <c r="L232" i="6" s="1"/>
  <c r="F231" i="6"/>
  <c r="K231" i="6" s="1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F224" i="6"/>
  <c r="K224" i="6" s="1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6" i="6"/>
  <c r="L206" i="6" s="1"/>
  <c r="K204" i="6"/>
  <c r="L204" i="6" s="1"/>
  <c r="K203" i="6"/>
  <c r="L203" i="6" s="1"/>
  <c r="F202" i="6"/>
  <c r="K202" i="6" s="1"/>
  <c r="L202" i="6" s="1"/>
  <c r="K201" i="6"/>
  <c r="L201" i="6" s="1"/>
  <c r="K198" i="6"/>
  <c r="L198" i="6" s="1"/>
  <c r="K197" i="6"/>
  <c r="L197" i="6" s="1"/>
  <c r="K196" i="6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4" i="6"/>
  <c r="L174" i="6" s="1"/>
  <c r="K172" i="6"/>
  <c r="L172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F154" i="6"/>
  <c r="K154" i="6" s="1"/>
  <c r="L154" i="6" s="1"/>
  <c r="H153" i="6"/>
  <c r="K153" i="6" s="1"/>
  <c r="L153" i="6" s="1"/>
  <c r="K150" i="6"/>
  <c r="L150" i="6" s="1"/>
  <c r="K149" i="6"/>
  <c r="L149" i="6" s="1"/>
  <c r="K148" i="6"/>
  <c r="L148" i="6" s="1"/>
  <c r="K147" i="6"/>
  <c r="L147" i="6" s="1"/>
  <c r="K146" i="6"/>
  <c r="L146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H119" i="6"/>
  <c r="K119" i="6" s="1"/>
  <c r="L119" i="6" s="1"/>
  <c r="F118" i="6"/>
  <c r="K118" i="6" s="1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<sst xmlns="http://schemas.openxmlformats.org/spreadsheetml/2006/main" count="2782" uniqueCount="1096">
  <si>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</si>
  <si>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</si>
  <si>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</si>
  <si>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</si>
  <si>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</si>
  <si>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</si>
  <si>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</si>
  <si>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</si>
  <si>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</si>
  <si>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</si>
  <si>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</si>
  <si>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</si>
  <si>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</si>
  <si>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</si>
  <si>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</si>
  <si>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</si>
  <si>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</si>
  <si>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</si>
  <si>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</si>
  <si>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</si>
  <si>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</si>
  <si>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</si>
  <si>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</si>
  <si>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</si>
  <si>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</si>
  <si>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</si>
  <si>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</si>
  <si>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</si>
  <si>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</si>
  <si>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</si>
  <si>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</si>
  <si>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</si>
  <si>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</si>
  <si>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</si>
  <si>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</si>
  <si>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</si>
  <si>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</si>
  <si>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</si>
  <si>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</si>
  <si>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</si>
  <si>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</si>
  <si>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</si>
  <si>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</si>
  <si>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</si>
  <si>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</si>
  <si>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</si>
  <si>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</si>
  <si>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</si>
  <si>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</si>
  <si>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</si>
  <si>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</si>
  <si>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</si>
  <si>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</si>
  <si>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</si>
  <si>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</si>
  <si>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</si>
  <si>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</si>
  <si>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</si>
  <si>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</si>
  <si>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</si>
  <si>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</si>
  <si>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</si>
  <si>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</si>
  <si>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</si>
  <si>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</si>
  <si>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</si>
  <si>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</si>
  <si>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</si>
  <si>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</si>
  <si>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</si>
  <si>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</si>
  <si>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</si>
  <si>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</si>
  <si>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</si>
  <si>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</si>
  <si>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</si>
  <si>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</si>
  <si>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</si>
  <si>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</si>
  <si>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</si>
  <si>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</si>
  <si>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</si>
  <si>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</si>
  <si>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</si>
  <si>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</si>
  <si>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</si>
  <si>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</si>
  <si>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</si>
  <si>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</si>
  <si>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</si>
  <si>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</si>
  <si>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</si>
  <si>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</si>
  <si>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</si>
  <si>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</si>
  <si>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</si>
  <si>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</si>
  <si>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</si>
  <si>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</si>
  <si>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</si>
  <si>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</si>
  <si>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</si>
  <si>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</si>
  <si>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</si>
  <si>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</si>
  <si>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</si>
  <si>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</si>
  <si>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</si>
  <si>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</si>
  <si>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</si>
  <si>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</si>
  <si>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</si>
  <si>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</si>
  <si>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</si>
  <si>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</si>
  <si>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</si>
  <si>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</si>
  <si>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</si>
  <si>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</si>
  <si>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</si>
  <si>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</si>
  <si>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</si>
  <si>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</si>
  <si>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</si>
  <si>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</si>
  <si>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</si>
  <si>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</si>
  <si>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</si>
  <si>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</si>
  <si>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</si>
  <si>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</si>
  <si>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</si>
  <si>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</si>
  <si>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</si>
  <si>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</si>
  <si>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</si>
  <si>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</si>
  <si>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</si>
  <si>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</si>
  <si>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</si>
  <si>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</si>
  <si>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</si>
  <si>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</si>
  <si>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</si>
  <si>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</si>
  <si>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</si>
  <si>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</si>
  <si>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</si>
  <si>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</si>
  <si>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</si>
  <si>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</si>
  <si>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</si>
  <si>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</si>
  <si>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</si>
  <si>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</si>
  <si>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</si>
  <si>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</si>
  <si>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</si>
  <si>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</si>
  <si>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</si>
  <si>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</si>
  <si>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</si>
  <si>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</si>
  <si>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</si>
  <si>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</si>
  <si>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</si>
  <si>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</si>
  <si>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</si>
  <si>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</si>
  <si>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</si>
  <si>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</si>
  <si>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</si>
  <si>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</si>
  <si>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</si>
  <si>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</si>
  <si>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</si>
  <si>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</si>
  <si>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</si>
  <si>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</si>
  <si>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</si>
  <si>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</si>
  <si>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</si>
  <si>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</si>
  <si>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</si>
  <si>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</si>
  <si>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</si>
  <si>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</si>
  <si>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</si>
  <si>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</si>
  <si>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</si>
  <si>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</si>
  <si>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</si>
  <si>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</si>
  <si>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</si>
  <si>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</si>
  <si>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</si>
  <si>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</si>
  <si>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</si>
  <si>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</si>
  <si>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</si>
  <si>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</si>
  <si>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</si>
  <si>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</si>
  <si>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</si>
  <si>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</si>
  <si>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</si>
  <si>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</si>
  <si>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</si>
  <si>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</si>
  <si>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</si>
  <si>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</si>
  <si>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</si>
  <si>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</si>
  <si>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</si>
  <si>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</si>
  <si>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</si>
  <si>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</si>
  <si>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</si>
  <si>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</si>
  <si>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</si>
  <si>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</si>
  <si>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</si>
  <si>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</si>
  <si>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</si>
  <si>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</si>
  <si>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</si>
  <si>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</si>
  <si>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</si>
  <si>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</si>
  <si>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</si>
  <si>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</si>
  <si>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</si>
  <si>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</si>
  <si>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</si>
  <si>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</si>
  <si>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</si>
  <si>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</si>
  <si>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</si>
  <si>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</si>
  <si>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</si>
  <si>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</si>
  <si>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</si>
  <si>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</si>
  <si>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</si>
  <si>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</si>
  <si>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</si>
  <si>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</si>
  <si>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</si>
  <si>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</si>
  <si>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</si>
  <si>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</si>
  <si>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</si>
  <si>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</si>
  <si>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</si>
  <si>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</si>
  <si>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</si>
  <si>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</si>
  <si>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</si>
  <si>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</si>
  <si>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</si>
  <si>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</si>
  <si>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</si>
  <si>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</si>
  <si>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</si>
  <si>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</si>
  <si>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</si>
  <si>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</si>
  <si>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</si>
  <si>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</si>
  <si>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</si>
  <si>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</si>
  <si>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</si>
  <si>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</si>
  <si>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</si>
  <si>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</si>
  <si>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</si>
  <si>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</si>
  <si>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</si>
  <si>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</si>
  <si>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</si>
  <si>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</si>
  <si>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</si>
  <si>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</si>
  <si>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</si>
  <si>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</si>
  <si>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</si>
  <si>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</si>
  <si>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</si>
  <si>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</si>
  <si>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</si>
  <si>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</si>
  <si>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</si>
  <si>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</si>
  <si>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</si>
  <si>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</si>
  <si>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</si>
  <si>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</si>
  <si>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</si>
  <si>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</si>
  <si>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</si>
  <si>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</si>
  <si>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</si>
  <si>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</si>
  <si>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</si>
  <si>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</si>
  <si>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</si>
  <si>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</si>
  <si>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</si>
  <si>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</si>
  <si>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</si>
  <si>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</si>
  <si>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</si>
  <si>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</si>
  <si>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</si>
  <si>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</si>
  <si>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</si>
  <si>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</si>
  <si>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</si>
  <si>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</si>
  <si>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</si>
  <si>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</si>
  <si>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</si>
  <si>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</si>
  <si>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</si>
  <si>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</si>
  <si>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</si>
  <si>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</si>
  <si>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</si>
  <si>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</si>
  <si>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</si>
  <si>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</si>
  <si>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</si>
  <si>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</si>
  <si>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</si>
  <si>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</si>
  <si>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</si>
  <si>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</si>
  <si>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</si>
  <si>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</si>
  <si>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</si>
  <si>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</si>
  <si>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</si>
  <si>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</si>
  <si>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</si>
  <si>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</si>
  <si>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</si>
  <si>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</si>
  <si>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</si>
  <si>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</si>
  <si>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</si>
  <si>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</si>
  <si>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</si>
  <si>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</si>
  <si>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</si>
  <si>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</si>
  <si>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</si>
  <si>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</si>
  <si>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</si>
  <si>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</si>
  <si>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</si>
  <si>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</si>
  <si>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</si>
  <si>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</si>
  <si>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</si>
  <si>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</si>
  <si>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</si>
  <si>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</si>
  <si>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</si>
  <si>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</si>
  <si>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</si>
  <si>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</si>
  <si>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</si>
  <si>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</si>
  <si>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</si>
  <si>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</si>
  <si>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</si>
  <si>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</si>
  <si>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</si>
  <si>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</si>
  <si>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</si>
  <si>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</si>
  <si>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</si>
  <si>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</si>
  <si>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</si>
  <si>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</si>
  <si>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</si>
  <si>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</si>
  <si>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</si>
  <si>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</si>
  <si>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</si>
  <si>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</si>
  <si>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</si>
  <si>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</si>
  <si>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</si>
  <si>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</si>
  <si>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</si>
  <si>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</si>
  <si>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</si>
  <si>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</si>
  <si>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</si>
  <si>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</si>
  <si>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</si>
  <si>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</si>
  <si>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</si>
  <si>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</si>
  <si>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</si>
  <si>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</si>
  <si>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</si>
  <si>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</si>
  <si>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</si>
  <si>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</si>
  <si>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</si>
  <si>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</si>
  <si>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</si>
  <si>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</si>
  <si>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</si>
  <si>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</si>
  <si>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</si>
  <si>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</si>
  <si>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</si>
  <si>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</si>
  <si>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</si>
  <si>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</si>
  <si>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</si>
  <si>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</si>
  <si>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</si>
  <si>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</si>
  <si>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</si>
  <si>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</si>
  <si>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</si>
  <si>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</si>
  <si>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</si>
  <si>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</si>
  <si>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</si>
  <si>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</si>
  <si>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</si>
  <si>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</si>
  <si>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</si>
  <si>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</si>
  <si>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</si>
  <si>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</si>
  <si>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</si>
  <si>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</si>
  <si>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</si>
  <si>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</si>
  <si>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</si>
  <si>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</si>
  <si>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</si>
  <si>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</si>
  <si>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</si>
  <si>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</si>
  <si>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</si>
  <si>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</si>
  <si>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</si>
  <si>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</si>
  <si>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</si>
  <si>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</si>
  <si>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</si>
  <si>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</si>
  <si>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</si>
  <si>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</si>
  <si>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</si>
  <si>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</si>
  <si>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</si>
  <si>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</si>
  <si>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</si>
  <si>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</si>
  <si>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</si>
  <si>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</si>
  <si>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</si>
  <si>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</si>
  <si>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</si>
  <si>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</si>
  <si>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</si>
  <si>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</si>
  <si>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</si>
  <si>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</si>
  <si>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</si>
  <si>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</si>
  <si>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</si>
  <si>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</si>
  <si>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</si>
  <si>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</si>
  <si>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</si>
  <si>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</si>
  <si>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</si>
  <si>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</si>
  <si>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</si>
  <si>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</si>
  <si>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</si>
  <si>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</si>
  <si>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</si>
  <si>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</si>
  <si>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</si>
  <si>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</si>
  <si>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</si>
  <si>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</si>
  <si>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</si>
  <si>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</si>
  <si>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</si>
  <si>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</si>
  <si>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</si>
  <si>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</si>
  <si>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</si>
  <si>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</si>
  <si>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</si>
  <si>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</si>
  <si>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</si>
  <si>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</si>
  <si>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</si>
  <si>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</si>
  <si>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</si>
  <si>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</si>
  <si>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</si>
  <si>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</si>
  <si>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</si>
  <si>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</si>
  <si>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</si>
  <si>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</si>
  <si>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</si>
  <si>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</si>
  <si>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</si>
  <si>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</si>
  <si>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</si>
  <si>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</si>
  <si>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</si>
  <si>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</si>
  <si>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</si>
  <si>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</si>
  <si>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</si>
  <si>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</si>
  <si>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</si>
  <si>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</si>
  <si>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</si>
  <si>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</si>
  <si>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</si>
  <si>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</si>
  <si>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</si>
  <si>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</si>
  <si>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</si>
  <si>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</si>
  <si>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</si>
  <si>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</si>
  <si>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</si>
  <si>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</si>
  <si>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</si>
  <si>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</si>
  <si>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</si>
  <si>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</si>
  <si>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</si>
  <si>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</si>
  <si>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</si>
  <si>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</si>
  <si>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</si>
  <si>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</si>
  <si>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</si>
  <si>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</si>
  <si>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</si>
  <si>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</si>
  <si>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</si>
  <si>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</si>
  <si>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</si>
  <si>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</si>
  <si>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</si>
  <si>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</si>
  <si>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</si>
  <si>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</si>
  <si>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</si>
  <si>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</si>
  <si>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</si>
  <si>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</si>
  <si>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</si>
  <si>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</si>
  <si>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</si>
  <si>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</si>
  <si>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</si>
  <si>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</si>
  <si>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</si>
  <si>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</si>
  <si>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</si>
  <si>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</si>
  <si>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</si>
  <si>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</si>
  <si>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</si>
  <si>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</si>
  <si>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</si>
  <si>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</si>
  <si>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</si>
  <si>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</si>
  <si>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</si>
  <si>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</si>
  <si>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</si>
  <si>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</si>
  <si>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</si>
  <si>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</si>
  <si>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</si>
  <si>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</si>
  <si>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</si>
  <si>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</si>
  <si>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</si>
  <si>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</si>
  <si>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</si>
  <si>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</si>
  <si>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</si>
  <si>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</si>
  <si>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</si>
  <si>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</si>
  <si>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</si>
  <si>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</si>
  <si>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</si>
  <si>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</si>
  <si>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</si>
  <si>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</si>
  <si>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</si>
  <si>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</si>
  <si>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</si>
  <si>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</si>
  <si>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</si>
  <si>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</si>
  <si>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</si>
  <si>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</si>
  <si>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</si>
  <si>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</si>
  <si>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</si>
  <si>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</si>
  <si>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</si>
  <si>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</si>
  <si>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</si>
  <si>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</si>
  <si>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</si>
  <si>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</si>
  <si>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</si>
  <si>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</si>
  <si>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</si>
  <si>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</si>
  <si>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</si>
  <si>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</si>
  <si>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</si>
  <si>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</si>
  <si>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</si>
  <si>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</si>
  <si>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</si>
  <si>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</si>
  <si>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</si>
  <si>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</si>
  <si>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</si>
  <si>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</si>
  <si>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</si>
  <si>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</si>
  <si>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</si>
  <si>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</si>
  <si>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</si>
  <si>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</si>
  <si>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</si>
  <si>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</si>
  <si>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</si>
  <si>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</si>
  <si>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</si>
  <si>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</si>
  <si>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</si>
  <si>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</si>
  <si>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</si>
  <si>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</si>
  <si>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</si>
  <si>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</si>
  <si>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</si>
  <si>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</si>
  <si>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</si>
  <si>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</si>
  <si>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</si>
  <si>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</si>
  <si>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</si>
  <si>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</si>
  <si>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</si>
  <si>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</si>
  <si>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</si>
  <si>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</si>
  <si>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</si>
  <si>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</si>
  <si>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</si>
  <si>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</si>
  <si>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</si>
  <si>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</si>
  <si>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</si>
  <si>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</si>
  <si>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</si>
  <si>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</si>
  <si>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</si>
  <si>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</si>
  <si>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</si>
  <si>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</si>
  <si>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</si>
  <si>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</si>
  <si>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</si>
  <si>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</si>
  <si>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</si>
  <si>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</si>
  <si>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</si>
  <si>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</si>
  <si>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</si>
  <si>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</si>
  <si>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</si>
  <si>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</si>
  <si>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</si>
  <si>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</si>
  <si>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</si>
  <si>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</si>
  <si>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</si>
  <si>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</si>
  <si>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</si>
  <si>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</si>
  <si>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</si>
  <si>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</si>
  <si>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</si>
  <si>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</si>
  <si>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</si>
  <si>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</si>
  <si>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</si>
  <si>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</si>
  <si>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</si>
  <si>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</si>
  <si>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</si>
  <si>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</si>
  <si>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</si>
  <si>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</si>
  <si>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</si>
  <si>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</si>
  <si>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</si>
  <si>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</si>
  <si>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</si>
  <si>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</si>
  <si>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</si>
  <si>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</si>
  <si>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</si>
  <si>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</si>
  <si>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</si>
  <si>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</si>
  <si>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</si>
  <si>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</si>
  <si>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</si>
  <si>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</si>
  <si>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</si>
  <si>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</si>
  <si>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</si>
  <si>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</si>
  <si>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</si>
  <si>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</si>
  <si>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</si>
  <si>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</si>
  <si>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</si>
  <si>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</si>
  <si>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</si>
  <si>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</si>
  <si>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</si>
  <si>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</si>
  <si>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</si>
  <si>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</si>
  <si>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</si>
  <si>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</si>
  <si>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</si>
  <si>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</si>
  <si>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</si>
  <si>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</si>
  <si>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</si>
  <si>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</si>
  <si>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</si>
  <si>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</si>
  <si>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</si>
  <si>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</si>
  <si>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</si>
  <si>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</si>
  <si>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</si>
  <si>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</si>
  <si>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</si>
  <si>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</si>
  <si>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</si>
  <si>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</si>
  <si>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</si>
  <si>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</si>
  <si>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</si>
  <si>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</si>
  <si>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</si>
  <si>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</si>
  <si>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</si>
  <si>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</si>
  <si>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</si>
  <si>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</si>
  <si>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</si>
  <si>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</si>
  <si>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</si>
  <si>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</si>
  <si>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</si>
  <si>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</si>
  <si>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</si>
  <si>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</si>
  <si>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</si>
  <si>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</si>
  <si>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</si>
  <si>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</si>
  <si>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</si>
  <si>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</si>
  <si>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</si>
  <si>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</si>
  <si>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</si>
  <si>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</si>
  <si>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</si>
  <si>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</si>
  <si>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</si>
  <si>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</si>
  <si>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</si>
  <si>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</si>
  <si>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</si>
  <si>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</si>
  <si>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</si>
  <si>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</si>
  <si>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</si>
  <si>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</si>
  <si>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</si>
  <si>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</si>
  <si>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</si>
  <si>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</si>
  <si>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</si>
  <si>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</si>
  <si>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</si>
  <si>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</si>
  <si>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</si>
  <si>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</si>
  <si>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</si>
  <si>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</si>
  <si>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</si>
  <si>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</si>
  <si>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</si>
  <si>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</si>
  <si>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</si>
  <si>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</si>
  <si>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</si>
  <si>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</si>
  <si>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</si>
  <si>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</si>
  <si>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</si>
  <si>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</si>
  <si>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</si>
  <si>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</si>
  <si>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</si>
  <si>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</si>
  <si>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</si>
  <si>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</si>
  <si>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</si>
  <si>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</si>
  <si>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</si>
  <si>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</si>
  <si>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</si>
  <si>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</si>
  <si>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</si>
  <si>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</si>
  <si>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</si>
  <si>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</si>
  <si>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</si>
  <si>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</si>
  <si>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</si>
  <si>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</si>
  <si>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</si>
  <si>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</si>
  <si>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</si>
  <si>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</si>
  <si>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</si>
  <si>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</si>
  <si>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</si>
  <si>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</si>
  <si>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</si>
  <si>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</si>
  <si>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</si>
  <si>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</si>
  <si>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</si>
  <si>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</si>
  <si>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</si>
  <si>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</si>
  <si>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</si>
  <si>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</si>
  <si>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</si>
  <si>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</si>
  <si>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</si>
  <si>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</si>
  <si>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</si>
  <si>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</si>
  <si>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</si>
  <si>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</si>
  <si>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</si>
  <si>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</si>
  <si>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</si>
  <si>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</si>
  <si>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</si>
  <si>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</si>
  <si>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</si>
  <si>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</si>
  <si>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</si>
  <si>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</si>
  <si>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</si>
  <si>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</si>
  <si>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</si>
  <si>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</si>
  <si>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</si>
  <si>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</si>
  <si>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</si>
  <si>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</si>
  <si>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</si>
  <si>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</si>
  <si>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</si>
  <si>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</si>
  <si>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</si>
  <si>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</si>
  <si>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</si>
  <si>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</si>
  <si>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</si>
  <si>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</si>
  <si>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</si>
  <si>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</si>
  <si>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</si>
  <si>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</si>
  <si>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</si>
  <si>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</si>
  <si>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</si>
  <si>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</si>
  <si>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</si>
  <si>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</si>
  <si>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</si>
  <si>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</si>
  <si>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</si>
  <si>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</si>
  <si>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</si>
  <si>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</si>
  <si>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</si>
  <si>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</si>
  <si>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</si>
  <si>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</si>
  <si>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</si>
  <si>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MULTIPLIER SHARE &amp; STOCK ADVISORS PRIVATE LIMITED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</si>
  <si>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</si>
  <si>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</si>
  <si>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</si>
  <si>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</si>
  <si>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</si>
  <si>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</si>
  <si>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</si>
  <si>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</si>
  <si>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</si>
  <si>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</si>
  <si>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1020-1026</t>
  </si>
  <si>
    <t>1060-1080</t>
  </si>
  <si>
    <t xml:space="preserve">HDFCBANK 1680 CE FEB </t>
  </si>
  <si>
    <t>30-40</t>
  </si>
  <si>
    <t>VIVEK KUMAR BHAUKA</t>
  </si>
  <si>
    <t>GRAVITON RESEARCH CAPITAL LLP</t>
  </si>
  <si>
    <t>JETFREIGHT</t>
  </si>
  <si>
    <t>Jet Freight Logistics Ltd</t>
  </si>
  <si>
    <t>SAHITAY COMMOSALES LLP</t>
  </si>
  <si>
    <t>JILESH NAVIN CHHEDA</t>
  </si>
  <si>
    <t>PALAK INTERMEDIATES PRIVATE LIMITED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</si>
  <si>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</si>
  <si>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</si>
  <si>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</si>
  <si>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</si>
  <si>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</si>
  <si>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</si>
  <si>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</si>
  <si>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ADITYA</t>
  </si>
  <si>
    <t>ZODINGLIANA CHHAKCHHUAK</t>
  </si>
  <si>
    <t>GARNETINT</t>
  </si>
  <si>
    <t>MANGAL SAVITRI BIZCON PRIVATE LIMITED</t>
  </si>
  <si>
    <t>JETINFRA</t>
  </si>
  <si>
    <t>MILEFUR</t>
  </si>
  <si>
    <t>SHASHIJIT</t>
  </si>
  <si>
    <t>SHREESEC</t>
  </si>
  <si>
    <t>PLENTY NIRYAT PRIVATE LIMITED</t>
  </si>
  <si>
    <t>SOFCOM</t>
  </si>
  <si>
    <t>BTML</t>
  </si>
  <si>
    <t>Bodhi Tree Multimedia Ltd</t>
  </si>
  <si>
    <t>HARDIK TILAK LALANI</t>
  </si>
  <si>
    <t>HANSRAJ COMMOSALES LLP</t>
  </si>
  <si>
    <t>VCL</t>
  </si>
  <si>
    <t>Vaxtex Cotfab Limited</t>
  </si>
  <si>
    <t>L7 HITECH PRIVATE LIMITED</t>
  </si>
  <si>
    <t>VAX ENTERPRISE PRIVATE LIMITED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</si>
  <si>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</si>
  <si>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</si>
  <si>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</si>
  <si>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</si>
  <si>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</si>
  <si>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</si>
  <si>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1810-1895</t>
  </si>
  <si>
    <t>2250-2310</t>
  </si>
  <si>
    <t>2450-2500</t>
  </si>
  <si>
    <t>1415-1425</t>
  </si>
  <si>
    <t>1470-1490</t>
  </si>
  <si>
    <t>Loss of Rs.48/-</t>
  </si>
  <si>
    <t>AARTECH</t>
  </si>
  <si>
    <t>VEENA RAJESH SHAH</t>
  </si>
  <si>
    <t>APLAB</t>
  </si>
  <si>
    <t>SHAH DIPAK KANAYALAL</t>
  </si>
  <si>
    <t>AVL</t>
  </si>
  <si>
    <t>SUNITA SINHA</t>
  </si>
  <si>
    <t>ENVISION INDIA FUND</t>
  </si>
  <si>
    <t>CATVISION</t>
  </si>
  <si>
    <t>PARTHIV RAMESHCHANDRA PATEL</t>
  </si>
  <si>
    <t>CHOTHANI</t>
  </si>
  <si>
    <t>DHANESHA ADVISORY LLP</t>
  </si>
  <si>
    <t>KETAN PRAVEEN RANGA</t>
  </si>
  <si>
    <t>DHARNI</t>
  </si>
  <si>
    <t>KAVITA TANEJA</t>
  </si>
  <si>
    <t>DML</t>
  </si>
  <si>
    <t>HAXCO INVEST PRIVATE LIMITED</t>
  </si>
  <si>
    <t>EARTH</t>
  </si>
  <si>
    <t>PRANALVINODBHAIRABADIYA</t>
  </si>
  <si>
    <t>GARGI</t>
  </si>
  <si>
    <t>ANSHULAGARWAL</t>
  </si>
  <si>
    <t>LAXMAN LAL PATIDAR</t>
  </si>
  <si>
    <t>GGENG</t>
  </si>
  <si>
    <t>BHAVYA DHIMAN</t>
  </si>
  <si>
    <t>JEBY JOSEPH</t>
  </si>
  <si>
    <t>SUKRITI GARG</t>
  </si>
  <si>
    <t>GOPAIST</t>
  </si>
  <si>
    <t>HARSH BHAVESHBHAI PATEL</t>
  </si>
  <si>
    <t>HEERAISP</t>
  </si>
  <si>
    <t>MAYANK RASIKLAL KOTADIA</t>
  </si>
  <si>
    <t>SHOBHA GANGWAL</t>
  </si>
  <si>
    <t>JANUSCORP</t>
  </si>
  <si>
    <t>DENNY THOMAS</t>
  </si>
  <si>
    <t>LEMON MANAGEMENT CONSULTANCY PRIVATE LIMITED</t>
  </si>
  <si>
    <t>S &amp; D SHARE &amp; STOCK PVT LTD</t>
  </si>
  <si>
    <t>KAMLESH NAVINCHANDRA SHAH</t>
  </si>
  <si>
    <t>PRISMX</t>
  </si>
  <si>
    <t>THAKUR UTTUNG HITENDRA</t>
  </si>
  <si>
    <t>RAJKOTINV</t>
  </si>
  <si>
    <t>JAI PRAKASH SHARMA .</t>
  </si>
  <si>
    <t>SAGARPROD</t>
  </si>
  <si>
    <t>TEJAL PARAG DATTANI</t>
  </si>
  <si>
    <t>SEACOAST</t>
  </si>
  <si>
    <t>MANISHKUMAR RAICHAND SHAH</t>
  </si>
  <si>
    <t>SWATI AMRISH SHAH</t>
  </si>
  <si>
    <t>MITAL RITESH VASNAWALA</t>
  </si>
  <si>
    <t>STANCAP</t>
  </si>
  <si>
    <t>AXIS INVESTMENTS</t>
  </si>
  <si>
    <t>RAJ KUMARI SINGH</t>
  </si>
  <si>
    <t>THINKINK</t>
  </si>
  <si>
    <t>DIPAK POPATLAL BAFNA</t>
  </si>
  <si>
    <t>TITAANIUM</t>
  </si>
  <si>
    <t>SHASHIKANTJAGANNATHKHADE</t>
  </si>
  <si>
    <t>TOYAMSL</t>
  </si>
  <si>
    <t>TTIL</t>
  </si>
  <si>
    <t>UTLINDS</t>
  </si>
  <si>
    <t>SUNITABEN RAJESH AGRAWAL</t>
  </si>
  <si>
    <t>COMPANY SHIVAAY TRADING</t>
  </si>
  <si>
    <t>BSEL INFRASTRUCTURE REALTY LTD</t>
  </si>
  <si>
    <t>GRCL</t>
  </si>
  <si>
    <t>Gayatri Rubb and Chem Ltd</t>
  </si>
  <si>
    <t>VERMA SUSHIL KUMAR</t>
  </si>
  <si>
    <t>MANJULA BHANU CHAUHAN</t>
  </si>
  <si>
    <t>PURVISH MUKESH SHAH</t>
  </si>
  <si>
    <t>PARTHIV APRESH PARIKH</t>
  </si>
  <si>
    <t>SHRIPAL V VORA HUF</t>
  </si>
  <si>
    <t>ANKITA VISHAL SHAH</t>
  </si>
  <si>
    <t>CHETAN RASIKLAL SHAH</t>
  </si>
  <si>
    <t>JINDALPHOT</t>
  </si>
  <si>
    <t>Jindal Photo Limited</t>
  </si>
  <si>
    <t>AKSHAY PRAKASH PATIL</t>
  </si>
  <si>
    <t>LASA</t>
  </si>
  <si>
    <t>Lasa Supergenerics Ltd</t>
  </si>
  <si>
    <t>MARSHALL</t>
  </si>
  <si>
    <t>Marshall Machines Ltd</t>
  </si>
  <si>
    <t>EPITOME TRADING AND INVESTMENTS</t>
  </si>
  <si>
    <t>ACHINTYA SECURITIES PRIVATE LIMITED</t>
  </si>
  <si>
    <t>NURECA</t>
  </si>
  <si>
    <t>Nureca Limited</t>
  </si>
  <si>
    <t>RITEZONE</t>
  </si>
  <si>
    <t>Rite Zone Chemcon Ind Ltd</t>
  </si>
  <si>
    <t>VIJAY JAYANTILAL SANGHAVI</t>
  </si>
  <si>
    <t>NIKHIL R JAIN</t>
  </si>
  <si>
    <t>SUULD</t>
  </si>
  <si>
    <t>Suumaya Industries Ltd</t>
  </si>
  <si>
    <t>TEMBO</t>
  </si>
  <si>
    <t>Tembo Global Ind Ltd</t>
  </si>
  <si>
    <t>KAUSHIK MAHESHBHAI WAGHELA</t>
  </si>
  <si>
    <t>AKG</t>
  </si>
  <si>
    <t>AKG Exim Limited</t>
  </si>
  <si>
    <t>RAJEEV KUMAR GUPTA</t>
  </si>
  <si>
    <t>GODHA</t>
  </si>
  <si>
    <t>Godha Cabcon Insulat Ltd</t>
  </si>
  <si>
    <t>MADHU DEVI GODHA</t>
  </si>
  <si>
    <t>AMIT KUMAR HUF</t>
  </si>
  <si>
    <t>RAJNEESH AGARWAL HUF</t>
  </si>
  <si>
    <t>ONMOBILE</t>
  </si>
  <si>
    <t>OnMobile Global Limited</t>
  </si>
  <si>
    <t>ALTRUIST CUSTOMER MANEGEMENT INDIA PRIVATE LIMITED</t>
  </si>
  <si>
    <t>PATEL-RE</t>
  </si>
  <si>
    <t>Patel Engineering Limited</t>
  </si>
  <si>
    <t>BANK OF BARODA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</si>
</sst>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8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J16" sqref="J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8" t="s">
        <v>16</v>
      </c>
      <c r="B9" s="380" t="s">
        <v>17</v>
      </c>
      <c r="C9" s="380" t="s">
        <v>18</v>
      </c>
      <c r="D9" s="380" t="s">
        <v>19</v>
      </c>
      <c r="E9" s="23" t="s">
        <v>20</v>
      </c>
      <c r="F9" s="23" t="s">
        <v>21</v>
      </c>
      <c r="G9" s="375" t="s">
        <v>22</v>
      </c>
      <c r="H9" s="376"/>
      <c r="I9" s="377"/>
      <c r="J9" s="375" t="s">
        <v>23</v>
      </c>
      <c r="K9" s="376"/>
      <c r="L9" s="377"/>
      <c r="M9" s="23"/>
      <c r="N9" s="24"/>
      <c r="O9" s="24"/>
      <c r="P9" s="24"/>
    </row>
    <row r="10" spans="1:16" ht="59.25" customHeight="1">
      <c r="A10" s="379"/>
      <c r="B10" s="381"/>
      <c r="C10" s="381"/>
      <c r="D10" s="38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18062.849999999999</v>
      </c>
      <c r="F11" s="32">
        <v>18086.883333333331</v>
      </c>
      <c r="G11" s="33">
        <v>18023.766666666663</v>
      </c>
      <c r="H11" s="33">
        <v>17984.683333333331</v>
      </c>
      <c r="I11" s="33">
        <v>17921.566666666662</v>
      </c>
      <c r="J11" s="33">
        <v>18125.966666666664</v>
      </c>
      <c r="K11" s="33">
        <v>18189.083333333332</v>
      </c>
      <c r="L11" s="33">
        <v>18228.166666666664</v>
      </c>
      <c r="M11" s="34">
        <v>18150</v>
      </c>
      <c r="N11" s="34">
        <v>18047.8</v>
      </c>
      <c r="O11" s="35">
        <v>11279700</v>
      </c>
      <c r="P11" s="36">
        <v>-8.037920693688385E-3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41735.75</v>
      </c>
      <c r="F12" s="37">
        <v>41812.5</v>
      </c>
      <c r="G12" s="38">
        <v>41588.25</v>
      </c>
      <c r="H12" s="38">
        <v>41440.75</v>
      </c>
      <c r="I12" s="38">
        <v>41216.5</v>
      </c>
      <c r="J12" s="38">
        <v>41960</v>
      </c>
      <c r="K12" s="38">
        <v>42184.25</v>
      </c>
      <c r="L12" s="38">
        <v>42331.75</v>
      </c>
      <c r="M12" s="28">
        <v>42036.75</v>
      </c>
      <c r="N12" s="28">
        <v>41665</v>
      </c>
      <c r="O12" s="39">
        <v>2844450</v>
      </c>
      <c r="P12" s="40">
        <v>5.852800803818136E-2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18637.349999999999</v>
      </c>
      <c r="F13" s="37">
        <v>18680.05</v>
      </c>
      <c r="G13" s="38">
        <v>18580.449999999997</v>
      </c>
      <c r="H13" s="38">
        <v>18523.55</v>
      </c>
      <c r="I13" s="38">
        <v>18423.949999999997</v>
      </c>
      <c r="J13" s="38">
        <v>18736.949999999997</v>
      </c>
      <c r="K13" s="38">
        <v>18836.549999999996</v>
      </c>
      <c r="L13" s="38">
        <v>18893.449999999997</v>
      </c>
      <c r="M13" s="28">
        <v>18779.650000000001</v>
      </c>
      <c r="N13" s="28">
        <v>18623.150000000001</v>
      </c>
      <c r="O13" s="39">
        <v>16000</v>
      </c>
      <c r="P13" s="40">
        <v>-2.9126213592233011E-2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552.5</v>
      </c>
      <c r="F15" s="37">
        <v>549.01666666666677</v>
      </c>
      <c r="G15" s="38">
        <v>544.33333333333348</v>
      </c>
      <c r="H15" s="38">
        <v>536.16666666666674</v>
      </c>
      <c r="I15" s="38">
        <v>531.48333333333346</v>
      </c>
      <c r="J15" s="38">
        <v>557.18333333333351</v>
      </c>
      <c r="K15" s="38">
        <v>561.86666666666667</v>
      </c>
      <c r="L15" s="38">
        <v>570.03333333333353</v>
      </c>
      <c r="M15" s="28">
        <v>553.70000000000005</v>
      </c>
      <c r="N15" s="28">
        <v>540.85</v>
      </c>
      <c r="O15" s="39">
        <v>5727300</v>
      </c>
      <c r="P15" s="40">
        <v>0.15238583889173934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3190.8</v>
      </c>
      <c r="F16" s="37">
        <v>3179.3833333333332</v>
      </c>
      <c r="G16" s="38">
        <v>3147.7666666666664</v>
      </c>
      <c r="H16" s="38">
        <v>3104.7333333333331</v>
      </c>
      <c r="I16" s="38">
        <v>3073.1166666666663</v>
      </c>
      <c r="J16" s="38">
        <v>3222.4166666666665</v>
      </c>
      <c r="K16" s="38">
        <v>3254.0333333333333</v>
      </c>
      <c r="L16" s="38">
        <v>3297.0666666666666</v>
      </c>
      <c r="M16" s="28">
        <v>3211</v>
      </c>
      <c r="N16" s="28">
        <v>3136.35</v>
      </c>
      <c r="O16" s="39">
        <v>1575250</v>
      </c>
      <c r="P16" s="40">
        <v>-2.4763968425940256E-2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20495.2</v>
      </c>
      <c r="F17" s="37">
        <v>20480.95</v>
      </c>
      <c r="G17" s="38">
        <v>20356.95</v>
      </c>
      <c r="H17" s="38">
        <v>20218.7</v>
      </c>
      <c r="I17" s="38">
        <v>20094.7</v>
      </c>
      <c r="J17" s="38">
        <v>20619.2</v>
      </c>
      <c r="K17" s="38">
        <v>20743.2</v>
      </c>
      <c r="L17" s="38">
        <v>20881.45</v>
      </c>
      <c r="M17" s="28">
        <v>20604.95</v>
      </c>
      <c r="N17" s="28">
        <v>20342.7</v>
      </c>
      <c r="O17" s="39">
        <v>52560</v>
      </c>
      <c r="P17" s="40">
        <v>3.4645669291338582E-2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147</v>
      </c>
      <c r="F18" s="37">
        <v>146.88333333333333</v>
      </c>
      <c r="G18" s="38">
        <v>145.71666666666664</v>
      </c>
      <c r="H18" s="38">
        <v>144.43333333333331</v>
      </c>
      <c r="I18" s="38">
        <v>143.26666666666662</v>
      </c>
      <c r="J18" s="38">
        <v>148.16666666666666</v>
      </c>
      <c r="K18" s="38">
        <v>149.33333333333334</v>
      </c>
      <c r="L18" s="38">
        <v>150.61666666666667</v>
      </c>
      <c r="M18" s="28">
        <v>148.05000000000001</v>
      </c>
      <c r="N18" s="28">
        <v>145.6</v>
      </c>
      <c r="O18" s="39">
        <v>33355800</v>
      </c>
      <c r="P18" s="40">
        <v>1.0965630114566284E-2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261.25</v>
      </c>
      <c r="F19" s="37">
        <v>258.58333333333331</v>
      </c>
      <c r="G19" s="38">
        <v>255.16666666666663</v>
      </c>
      <c r="H19" s="38">
        <v>249.08333333333331</v>
      </c>
      <c r="I19" s="38">
        <v>245.66666666666663</v>
      </c>
      <c r="J19" s="38">
        <v>264.66666666666663</v>
      </c>
      <c r="K19" s="38">
        <v>268.08333333333326</v>
      </c>
      <c r="L19" s="38">
        <v>274.16666666666663</v>
      </c>
      <c r="M19" s="28">
        <v>262</v>
      </c>
      <c r="N19" s="28">
        <v>252.5</v>
      </c>
      <c r="O19" s="39">
        <v>20196800</v>
      </c>
      <c r="P19" s="40">
        <v>2.076215505913272E-2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1847.65</v>
      </c>
      <c r="F20" s="37">
        <v>1858.5333333333335</v>
      </c>
      <c r="G20" s="38">
        <v>1822.0666666666671</v>
      </c>
      <c r="H20" s="38">
        <v>1796.4833333333336</v>
      </c>
      <c r="I20" s="38">
        <v>1760.0166666666671</v>
      </c>
      <c r="J20" s="38">
        <v>1884.116666666667</v>
      </c>
      <c r="K20" s="38">
        <v>1920.5833333333337</v>
      </c>
      <c r="L20" s="38">
        <v>1946.166666666667</v>
      </c>
      <c r="M20" s="28">
        <v>1895</v>
      </c>
      <c r="N20" s="28">
        <v>1832.95</v>
      </c>
      <c r="O20" s="39">
        <v>4247750</v>
      </c>
      <c r="P20" s="40">
        <v>5.5210532853061732E-2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1798.2</v>
      </c>
      <c r="F21" s="37">
        <v>1822.3333333333333</v>
      </c>
      <c r="G21" s="38">
        <v>1765.9666666666665</v>
      </c>
      <c r="H21" s="38">
        <v>1733.7333333333331</v>
      </c>
      <c r="I21" s="38">
        <v>1677.3666666666663</v>
      </c>
      <c r="J21" s="38">
        <v>1854.5666666666666</v>
      </c>
      <c r="K21" s="38">
        <v>1910.9333333333334</v>
      </c>
      <c r="L21" s="38">
        <v>1943.1666666666667</v>
      </c>
      <c r="M21" s="28">
        <v>1878.7</v>
      </c>
      <c r="N21" s="28">
        <v>1790.1</v>
      </c>
      <c r="O21" s="39">
        <v>12659250</v>
      </c>
      <c r="P21" s="40">
        <v>3.1702695544100566E-2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577.25</v>
      </c>
      <c r="F22" s="37">
        <v>580.5333333333333</v>
      </c>
      <c r="G22" s="38">
        <v>570.36666666666656</v>
      </c>
      <c r="H22" s="38">
        <v>563.48333333333323</v>
      </c>
      <c r="I22" s="38">
        <v>553.31666666666649</v>
      </c>
      <c r="J22" s="38">
        <v>587.41666666666663</v>
      </c>
      <c r="K22" s="38">
        <v>597.58333333333337</v>
      </c>
      <c r="L22" s="38">
        <v>604.4666666666667</v>
      </c>
      <c r="M22" s="28">
        <v>590.70000000000005</v>
      </c>
      <c r="N22" s="28">
        <v>573.65</v>
      </c>
      <c r="O22" s="39">
        <v>57571250</v>
      </c>
      <c r="P22" s="40">
        <v>-2.5878964408302925E-3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3279.05</v>
      </c>
      <c r="F23" s="37">
        <v>3285.7333333333336</v>
      </c>
      <c r="G23" s="38">
        <v>3256.4666666666672</v>
      </c>
      <c r="H23" s="38">
        <v>3233.8833333333337</v>
      </c>
      <c r="I23" s="38">
        <v>3204.6166666666672</v>
      </c>
      <c r="J23" s="38">
        <v>3308.3166666666671</v>
      </c>
      <c r="K23" s="38">
        <v>3337.5833333333335</v>
      </c>
      <c r="L23" s="38">
        <v>3360.166666666667</v>
      </c>
      <c r="M23" s="28">
        <v>3315</v>
      </c>
      <c r="N23" s="28">
        <v>3263.15</v>
      </c>
      <c r="O23" s="39">
        <v>762200</v>
      </c>
      <c r="P23" s="40">
        <v>-7.8657577346617725E-4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347.95</v>
      </c>
      <c r="F24" s="37">
        <v>349.7</v>
      </c>
      <c r="G24" s="38">
        <v>344.75</v>
      </c>
      <c r="H24" s="38">
        <v>341.55</v>
      </c>
      <c r="I24" s="38">
        <v>336.6</v>
      </c>
      <c r="J24" s="38">
        <v>352.9</v>
      </c>
      <c r="K24" s="38">
        <v>357.84999999999991</v>
      </c>
      <c r="L24" s="38">
        <v>361.04999999999995</v>
      </c>
      <c r="M24" s="28">
        <v>354.65</v>
      </c>
      <c r="N24" s="28">
        <v>346.5</v>
      </c>
      <c r="O24" s="39">
        <v>68146200</v>
      </c>
      <c r="P24" s="40">
        <v>-8.5373837894461169E-3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4642</v>
      </c>
      <c r="F25" s="37">
        <v>4604.6166666666668</v>
      </c>
      <c r="G25" s="38">
        <v>4539.2333333333336</v>
      </c>
      <c r="H25" s="38">
        <v>4436.4666666666672</v>
      </c>
      <c r="I25" s="38">
        <v>4371.0833333333339</v>
      </c>
      <c r="J25" s="38">
        <v>4707.3833333333332</v>
      </c>
      <c r="K25" s="38">
        <v>4772.7666666666664</v>
      </c>
      <c r="L25" s="38">
        <v>4875.5333333333328</v>
      </c>
      <c r="M25" s="28">
        <v>4670</v>
      </c>
      <c r="N25" s="28">
        <v>4501.8500000000004</v>
      </c>
      <c r="O25" s="39">
        <v>1842500</v>
      </c>
      <c r="P25" s="40">
        <v>1.2015104703055269E-2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335.3</v>
      </c>
      <c r="F26" s="37">
        <v>333.68333333333334</v>
      </c>
      <c r="G26" s="38">
        <v>330.66666666666669</v>
      </c>
      <c r="H26" s="38">
        <v>326.03333333333336</v>
      </c>
      <c r="I26" s="38">
        <v>323.01666666666671</v>
      </c>
      <c r="J26" s="38">
        <v>338.31666666666666</v>
      </c>
      <c r="K26" s="38">
        <v>341.33333333333331</v>
      </c>
      <c r="L26" s="38">
        <v>345.96666666666664</v>
      </c>
      <c r="M26" s="28">
        <v>336.7</v>
      </c>
      <c r="N26" s="28">
        <v>329.05</v>
      </c>
      <c r="O26" s="39">
        <v>13832000</v>
      </c>
      <c r="P26" s="40">
        <v>5.27437400106553E-2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151</v>
      </c>
      <c r="F27" s="37">
        <v>150.9</v>
      </c>
      <c r="G27" s="38">
        <v>150.20000000000002</v>
      </c>
      <c r="H27" s="38">
        <v>149.4</v>
      </c>
      <c r="I27" s="38">
        <v>148.70000000000002</v>
      </c>
      <c r="J27" s="38">
        <v>151.70000000000002</v>
      </c>
      <c r="K27" s="38">
        <v>152.4</v>
      </c>
      <c r="L27" s="38">
        <v>153.20000000000002</v>
      </c>
      <c r="M27" s="28">
        <v>151.6</v>
      </c>
      <c r="N27" s="28">
        <v>150.1</v>
      </c>
      <c r="O27" s="39">
        <v>75075000</v>
      </c>
      <c r="P27" s="40">
        <v>-7.0757836265044304E-3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2814.05</v>
      </c>
      <c r="F28" s="37">
        <v>2816.5666666666671</v>
      </c>
      <c r="G28" s="38">
        <v>2793.483333333334</v>
      </c>
      <c r="H28" s="38">
        <v>2772.916666666667</v>
      </c>
      <c r="I28" s="38">
        <v>2749.8333333333339</v>
      </c>
      <c r="J28" s="38">
        <v>2837.1333333333341</v>
      </c>
      <c r="K28" s="38">
        <v>2860.2166666666672</v>
      </c>
      <c r="L28" s="38">
        <v>2880.7833333333342</v>
      </c>
      <c r="M28" s="28">
        <v>2839.65</v>
      </c>
      <c r="N28" s="28">
        <v>2796</v>
      </c>
      <c r="O28" s="39">
        <v>7889600</v>
      </c>
      <c r="P28" s="40">
        <v>1.8407125338840841E-2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1932.65</v>
      </c>
      <c r="F29" s="37">
        <v>1931.8833333333332</v>
      </c>
      <c r="G29" s="38">
        <v>1915.7666666666664</v>
      </c>
      <c r="H29" s="38">
        <v>1898.8833333333332</v>
      </c>
      <c r="I29" s="38">
        <v>1882.7666666666664</v>
      </c>
      <c r="J29" s="38">
        <v>1948.7666666666664</v>
      </c>
      <c r="K29" s="38">
        <v>1964.8833333333332</v>
      </c>
      <c r="L29" s="38">
        <v>1981.7666666666664</v>
      </c>
      <c r="M29" s="28">
        <v>1948</v>
      </c>
      <c r="N29" s="28">
        <v>1915</v>
      </c>
      <c r="O29" s="39">
        <v>1986875</v>
      </c>
      <c r="P29" s="40">
        <v>-1.7942095963028409E-2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7388.85</v>
      </c>
      <c r="F30" s="37">
        <v>7336.95</v>
      </c>
      <c r="G30" s="38">
        <v>7248.9</v>
      </c>
      <c r="H30" s="38">
        <v>7108.95</v>
      </c>
      <c r="I30" s="38">
        <v>7020.9</v>
      </c>
      <c r="J30" s="38">
        <v>7476.9</v>
      </c>
      <c r="K30" s="38">
        <v>7564.9500000000007</v>
      </c>
      <c r="L30" s="38">
        <v>7704.9</v>
      </c>
      <c r="M30" s="28">
        <v>7425</v>
      </c>
      <c r="N30" s="28">
        <v>7197</v>
      </c>
      <c r="O30" s="39">
        <v>179175</v>
      </c>
      <c r="P30" s="40">
        <v>6.3184498736310029E-3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625.4</v>
      </c>
      <c r="F31" s="37">
        <v>629.36666666666667</v>
      </c>
      <c r="G31" s="38">
        <v>619.5333333333333</v>
      </c>
      <c r="H31" s="38">
        <v>613.66666666666663</v>
      </c>
      <c r="I31" s="38">
        <v>603.83333333333326</v>
      </c>
      <c r="J31" s="38">
        <v>635.23333333333335</v>
      </c>
      <c r="K31" s="38">
        <v>645.06666666666661</v>
      </c>
      <c r="L31" s="38">
        <v>650.93333333333339</v>
      </c>
      <c r="M31" s="28">
        <v>639.20000000000005</v>
      </c>
      <c r="N31" s="28">
        <v>623.5</v>
      </c>
      <c r="O31" s="39">
        <v>11013000</v>
      </c>
      <c r="P31" s="40">
        <v>5.4077335375191424E-2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478.1</v>
      </c>
      <c r="F32" s="37">
        <v>476.3</v>
      </c>
      <c r="G32" s="38">
        <v>471.75</v>
      </c>
      <c r="H32" s="38">
        <v>465.4</v>
      </c>
      <c r="I32" s="38">
        <v>460.84999999999997</v>
      </c>
      <c r="J32" s="38">
        <v>482.65000000000003</v>
      </c>
      <c r="K32" s="38">
        <v>487.2000000000001</v>
      </c>
      <c r="L32" s="38">
        <v>493.55000000000007</v>
      </c>
      <c r="M32" s="28">
        <v>480.85</v>
      </c>
      <c r="N32" s="28">
        <v>469.95</v>
      </c>
      <c r="O32" s="39">
        <v>16798000</v>
      </c>
      <c r="P32" s="40">
        <v>4.5627139744786806E-2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866.8</v>
      </c>
      <c r="F33" s="37">
        <v>869.08333333333337</v>
      </c>
      <c r="G33" s="38">
        <v>862.16666666666674</v>
      </c>
      <c r="H33" s="38">
        <v>857.53333333333342</v>
      </c>
      <c r="I33" s="38">
        <v>850.61666666666679</v>
      </c>
      <c r="J33" s="38">
        <v>873.7166666666667</v>
      </c>
      <c r="K33" s="38">
        <v>880.63333333333344</v>
      </c>
      <c r="L33" s="38">
        <v>885.26666666666665</v>
      </c>
      <c r="M33" s="28">
        <v>876</v>
      </c>
      <c r="N33" s="28">
        <v>864.45</v>
      </c>
      <c r="O33" s="39">
        <v>49594800</v>
      </c>
      <c r="P33" s="40">
        <v>2.5279087075167451E-2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3906.65</v>
      </c>
      <c r="F34" s="37">
        <v>3913.2000000000003</v>
      </c>
      <c r="G34" s="38">
        <v>3893.5000000000005</v>
      </c>
      <c r="H34" s="38">
        <v>3880.3500000000004</v>
      </c>
      <c r="I34" s="38">
        <v>3860.6500000000005</v>
      </c>
      <c r="J34" s="38">
        <v>3926.3500000000004</v>
      </c>
      <c r="K34" s="38">
        <v>3946.05</v>
      </c>
      <c r="L34" s="38">
        <v>3959.2000000000003</v>
      </c>
      <c r="M34" s="28">
        <v>3932.9</v>
      </c>
      <c r="N34" s="28">
        <v>3900.05</v>
      </c>
      <c r="O34" s="39">
        <v>1475000</v>
      </c>
      <c r="P34" s="40">
        <v>2.2530329289428077E-2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1427.1</v>
      </c>
      <c r="F35" s="37">
        <v>1425.25</v>
      </c>
      <c r="G35" s="38">
        <v>1415.5</v>
      </c>
      <c r="H35" s="38">
        <v>1403.9</v>
      </c>
      <c r="I35" s="38">
        <v>1394.15</v>
      </c>
      <c r="J35" s="38">
        <v>1436.85</v>
      </c>
      <c r="K35" s="38">
        <v>1446.6</v>
      </c>
      <c r="L35" s="38">
        <v>1458.1999999999998</v>
      </c>
      <c r="M35" s="28">
        <v>1435</v>
      </c>
      <c r="N35" s="28">
        <v>1413.65</v>
      </c>
      <c r="O35" s="39">
        <v>10354000</v>
      </c>
      <c r="P35" s="40">
        <v>-4.9524946068756598E-2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6449</v>
      </c>
      <c r="F36" s="37">
        <v>6465.166666666667</v>
      </c>
      <c r="G36" s="38">
        <v>6408.9833333333336</v>
      </c>
      <c r="H36" s="38">
        <v>6368.9666666666662</v>
      </c>
      <c r="I36" s="38">
        <v>6312.7833333333328</v>
      </c>
      <c r="J36" s="38">
        <v>6505.1833333333343</v>
      </c>
      <c r="K36" s="38">
        <v>6561.3666666666668</v>
      </c>
      <c r="L36" s="38">
        <v>6601.383333333335</v>
      </c>
      <c r="M36" s="28">
        <v>6521.35</v>
      </c>
      <c r="N36" s="28">
        <v>6425.15</v>
      </c>
      <c r="O36" s="39">
        <v>4820000</v>
      </c>
      <c r="P36" s="40">
        <v>-1.476033871093042E-3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2004.4</v>
      </c>
      <c r="F37" s="37">
        <v>2011.1499999999999</v>
      </c>
      <c r="G37" s="38">
        <v>1993.2999999999997</v>
      </c>
      <c r="H37" s="38">
        <v>1982.1999999999998</v>
      </c>
      <c r="I37" s="38">
        <v>1964.3499999999997</v>
      </c>
      <c r="J37" s="38">
        <v>2022.2499999999998</v>
      </c>
      <c r="K37" s="38">
        <v>2040.0999999999997</v>
      </c>
      <c r="L37" s="38">
        <v>2051.1999999999998</v>
      </c>
      <c r="M37" s="28">
        <v>2029</v>
      </c>
      <c r="N37" s="28">
        <v>2000.05</v>
      </c>
      <c r="O37" s="39">
        <v>1982700</v>
      </c>
      <c r="P37" s="40">
        <v>-3.6182722749886929E-3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373.3</v>
      </c>
      <c r="F38" s="37">
        <v>371.76666666666665</v>
      </c>
      <c r="G38" s="38">
        <v>367.5333333333333</v>
      </c>
      <c r="H38" s="38">
        <v>361.76666666666665</v>
      </c>
      <c r="I38" s="38">
        <v>357.5333333333333</v>
      </c>
      <c r="J38" s="38">
        <v>377.5333333333333</v>
      </c>
      <c r="K38" s="38">
        <v>381.76666666666665</v>
      </c>
      <c r="L38" s="38">
        <v>387.5333333333333</v>
      </c>
      <c r="M38" s="28">
        <v>376</v>
      </c>
      <c r="N38" s="28">
        <v>366</v>
      </c>
      <c r="O38" s="39">
        <v>8059200</v>
      </c>
      <c r="P38" s="40">
        <v>-4.5454545454545452E-3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242.05</v>
      </c>
      <c r="F39" s="37">
        <v>242.73333333333335</v>
      </c>
      <c r="G39" s="38">
        <v>240.66666666666669</v>
      </c>
      <c r="H39" s="38">
        <v>239.28333333333333</v>
      </c>
      <c r="I39" s="38">
        <v>237.21666666666667</v>
      </c>
      <c r="J39" s="38">
        <v>244.1166666666667</v>
      </c>
      <c r="K39" s="38">
        <v>246.18333333333337</v>
      </c>
      <c r="L39" s="38">
        <v>247.56666666666672</v>
      </c>
      <c r="M39" s="28">
        <v>244.8</v>
      </c>
      <c r="N39" s="28">
        <v>241.35</v>
      </c>
      <c r="O39" s="39">
        <v>40359600</v>
      </c>
      <c r="P39" s="40">
        <v>-1.1419249592169658E-2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170</v>
      </c>
      <c r="F40" s="37">
        <v>170.25</v>
      </c>
      <c r="G40" s="38">
        <v>169.25</v>
      </c>
      <c r="H40" s="38">
        <v>168.5</v>
      </c>
      <c r="I40" s="38">
        <v>167.5</v>
      </c>
      <c r="J40" s="38">
        <v>171</v>
      </c>
      <c r="K40" s="38">
        <v>172</v>
      </c>
      <c r="L40" s="38">
        <v>172.75</v>
      </c>
      <c r="M40" s="28">
        <v>171.25</v>
      </c>
      <c r="N40" s="28">
        <v>169.5</v>
      </c>
      <c r="O40" s="39">
        <v>107095950</v>
      </c>
      <c r="P40" s="40">
        <v>-1.5593912996719901E-2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1448.65</v>
      </c>
      <c r="F41" s="37">
        <v>1459.1000000000001</v>
      </c>
      <c r="G41" s="38">
        <v>1433.2000000000003</v>
      </c>
      <c r="H41" s="38">
        <v>1417.7500000000002</v>
      </c>
      <c r="I41" s="38">
        <v>1391.8500000000004</v>
      </c>
      <c r="J41" s="38">
        <v>1474.5500000000002</v>
      </c>
      <c r="K41" s="38">
        <v>1500.4500000000003</v>
      </c>
      <c r="L41" s="38">
        <v>1515.9</v>
      </c>
      <c r="M41" s="28">
        <v>1485</v>
      </c>
      <c r="N41" s="28">
        <v>1443.65</v>
      </c>
      <c r="O41" s="39">
        <v>2976050</v>
      </c>
      <c r="P41" s="40">
        <v>6.035665294924554E-2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98.1</v>
      </c>
      <c r="F42" s="37">
        <v>97.066666666666663</v>
      </c>
      <c r="G42" s="38">
        <v>95.533333333333331</v>
      </c>
      <c r="H42" s="38">
        <v>92.966666666666669</v>
      </c>
      <c r="I42" s="38">
        <v>91.433333333333337</v>
      </c>
      <c r="J42" s="38">
        <v>99.633333333333326</v>
      </c>
      <c r="K42" s="38">
        <v>101.16666666666666</v>
      </c>
      <c r="L42" s="38">
        <v>103.73333333333332</v>
      </c>
      <c r="M42" s="28">
        <v>98.6</v>
      </c>
      <c r="N42" s="28">
        <v>94.5</v>
      </c>
      <c r="O42" s="39">
        <v>99579000</v>
      </c>
      <c r="P42" s="40">
        <v>5.7244261262808401E-5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564.25</v>
      </c>
      <c r="F43" s="37">
        <v>562.1</v>
      </c>
      <c r="G43" s="38">
        <v>559.20000000000005</v>
      </c>
      <c r="H43" s="38">
        <v>554.15</v>
      </c>
      <c r="I43" s="38">
        <v>551.25</v>
      </c>
      <c r="J43" s="38">
        <v>567.15000000000009</v>
      </c>
      <c r="K43" s="38">
        <v>570.04999999999995</v>
      </c>
      <c r="L43" s="38">
        <v>575.10000000000014</v>
      </c>
      <c r="M43" s="28">
        <v>565</v>
      </c>
      <c r="N43" s="28">
        <v>557.04999999999995</v>
      </c>
      <c r="O43" s="39">
        <v>7824300</v>
      </c>
      <c r="P43" s="40">
        <v>5.5131467345207802E-3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858.35</v>
      </c>
      <c r="F44" s="37">
        <v>855.4666666666667</v>
      </c>
      <c r="G44" s="38">
        <v>838.03333333333342</v>
      </c>
      <c r="H44" s="38">
        <v>817.7166666666667</v>
      </c>
      <c r="I44" s="38">
        <v>800.28333333333342</v>
      </c>
      <c r="J44" s="38">
        <v>875.78333333333342</v>
      </c>
      <c r="K44" s="38">
        <v>893.21666666666681</v>
      </c>
      <c r="L44" s="38">
        <v>913.53333333333342</v>
      </c>
      <c r="M44" s="28">
        <v>872.9</v>
      </c>
      <c r="N44" s="28">
        <v>835.15</v>
      </c>
      <c r="O44" s="39">
        <v>8240000</v>
      </c>
      <c r="P44" s="40">
        <v>-4.9157627509808448E-2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784.45</v>
      </c>
      <c r="F45" s="37">
        <v>785.88333333333333</v>
      </c>
      <c r="G45" s="38">
        <v>780.2166666666667</v>
      </c>
      <c r="H45" s="38">
        <v>775.98333333333335</v>
      </c>
      <c r="I45" s="38">
        <v>770.31666666666672</v>
      </c>
      <c r="J45" s="38">
        <v>790.11666666666667</v>
      </c>
      <c r="K45" s="38">
        <v>795.78333333333342</v>
      </c>
      <c r="L45" s="38">
        <v>800.01666666666665</v>
      </c>
      <c r="M45" s="28">
        <v>791.55</v>
      </c>
      <c r="N45" s="28">
        <v>781.65</v>
      </c>
      <c r="O45" s="39">
        <v>45969550</v>
      </c>
      <c r="P45" s="40">
        <v>3.504769805060141E-3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72.95</v>
      </c>
      <c r="F46" s="37">
        <v>72.63333333333334</v>
      </c>
      <c r="G46" s="38">
        <v>71.966666666666683</v>
      </c>
      <c r="H46" s="38">
        <v>70.983333333333348</v>
      </c>
      <c r="I46" s="38">
        <v>70.316666666666691</v>
      </c>
      <c r="J46" s="38">
        <v>73.616666666666674</v>
      </c>
      <c r="K46" s="38">
        <v>74.283333333333331</v>
      </c>
      <c r="L46" s="38">
        <v>75.266666666666666</v>
      </c>
      <c r="M46" s="28">
        <v>73.3</v>
      </c>
      <c r="N46" s="28">
        <v>71.650000000000006</v>
      </c>
      <c r="O46" s="39">
        <v>87832500</v>
      </c>
      <c r="P46" s="40">
        <v>-4.5962591240875914E-2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243.05</v>
      </c>
      <c r="F47" s="37">
        <v>242.31666666666669</v>
      </c>
      <c r="G47" s="38">
        <v>238.88333333333338</v>
      </c>
      <c r="H47" s="38">
        <v>234.7166666666667</v>
      </c>
      <c r="I47" s="38">
        <v>231.28333333333339</v>
      </c>
      <c r="J47" s="38">
        <v>246.48333333333338</v>
      </c>
      <c r="K47" s="38">
        <v>249.91666666666671</v>
      </c>
      <c r="L47" s="38">
        <v>254.08333333333337</v>
      </c>
      <c r="M47" s="28">
        <v>245.75</v>
      </c>
      <c r="N47" s="28">
        <v>238.15</v>
      </c>
      <c r="O47" s="39">
        <v>34042300</v>
      </c>
      <c r="P47" s="40">
        <v>3.5541873644441335E-2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17886.3</v>
      </c>
      <c r="F48" s="37">
        <v>17815.3</v>
      </c>
      <c r="G48" s="38">
        <v>17680.599999999999</v>
      </c>
      <c r="H48" s="38">
        <v>17474.899999999998</v>
      </c>
      <c r="I48" s="38">
        <v>17340.199999999997</v>
      </c>
      <c r="J48" s="38">
        <v>18021</v>
      </c>
      <c r="K48" s="38">
        <v>18155.700000000004</v>
      </c>
      <c r="L48" s="38">
        <v>18361.400000000001</v>
      </c>
      <c r="M48" s="28">
        <v>17950</v>
      </c>
      <c r="N48" s="28">
        <v>17609.599999999999</v>
      </c>
      <c r="O48" s="39">
        <v>168750</v>
      </c>
      <c r="P48" s="40">
        <v>6.5612883984491497E-3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326.75</v>
      </c>
      <c r="F49" s="37">
        <v>328.36666666666662</v>
      </c>
      <c r="G49" s="38">
        <v>323.33333333333326</v>
      </c>
      <c r="H49" s="38">
        <v>319.91666666666663</v>
      </c>
      <c r="I49" s="38">
        <v>314.88333333333327</v>
      </c>
      <c r="J49" s="38">
        <v>331.78333333333325</v>
      </c>
      <c r="K49" s="38">
        <v>336.81666666666666</v>
      </c>
      <c r="L49" s="38">
        <v>340.23333333333323</v>
      </c>
      <c r="M49" s="28">
        <v>333.4</v>
      </c>
      <c r="N49" s="28">
        <v>324.95</v>
      </c>
      <c r="O49" s="39">
        <v>16527600</v>
      </c>
      <c r="P49" s="40">
        <v>8.9592974961433494E-2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4585.7</v>
      </c>
      <c r="F50" s="37">
        <v>4594.583333333333</v>
      </c>
      <c r="G50" s="38">
        <v>4572.3166666666657</v>
      </c>
      <c r="H50" s="38">
        <v>4558.9333333333325</v>
      </c>
      <c r="I50" s="38">
        <v>4536.6666666666652</v>
      </c>
      <c r="J50" s="38">
        <v>4607.9666666666662</v>
      </c>
      <c r="K50" s="38">
        <v>4630.2333333333345</v>
      </c>
      <c r="L50" s="38">
        <v>4643.6166666666668</v>
      </c>
      <c r="M50" s="28">
        <v>4616.8500000000004</v>
      </c>
      <c r="N50" s="28">
        <v>4581.2</v>
      </c>
      <c r="O50" s="39">
        <v>1531400</v>
      </c>
      <c r="P50" s="40">
        <v>2.1341870081365878E-2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296.75</v>
      </c>
      <c r="F51" s="37">
        <v>297.58333333333331</v>
      </c>
      <c r="G51" s="38">
        <v>294.71666666666664</v>
      </c>
      <c r="H51" s="38">
        <v>292.68333333333334</v>
      </c>
      <c r="I51" s="38">
        <v>289.81666666666666</v>
      </c>
      <c r="J51" s="38">
        <v>299.61666666666662</v>
      </c>
      <c r="K51" s="38">
        <v>302.48333333333329</v>
      </c>
      <c r="L51" s="38">
        <v>304.51666666666659</v>
      </c>
      <c r="M51" s="28">
        <v>300.45</v>
      </c>
      <c r="N51" s="28">
        <v>295.55</v>
      </c>
      <c r="O51" s="39">
        <v>9224000</v>
      </c>
      <c r="P51" s="40">
        <v>2.3907846120408607E-3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295.64999999999998</v>
      </c>
      <c r="F52" s="37">
        <v>296.61666666666662</v>
      </c>
      <c r="G52" s="38">
        <v>293.83333333333326</v>
      </c>
      <c r="H52" s="38">
        <v>292.01666666666665</v>
      </c>
      <c r="I52" s="38">
        <v>289.23333333333329</v>
      </c>
      <c r="J52" s="38">
        <v>298.43333333333322</v>
      </c>
      <c r="K52" s="38">
        <v>301.21666666666664</v>
      </c>
      <c r="L52" s="38">
        <v>303.03333333333319</v>
      </c>
      <c r="M52" s="28">
        <v>299.39999999999998</v>
      </c>
      <c r="N52" s="28">
        <v>294.8</v>
      </c>
      <c r="O52" s="39">
        <v>44231400</v>
      </c>
      <c r="P52" s="40">
        <v>-1.2239975881820922E-2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586.85</v>
      </c>
      <c r="F53" s="37">
        <v>589.55000000000007</v>
      </c>
      <c r="G53" s="38">
        <v>581.25000000000011</v>
      </c>
      <c r="H53" s="38">
        <v>575.65000000000009</v>
      </c>
      <c r="I53" s="38">
        <v>567.35000000000014</v>
      </c>
      <c r="J53" s="38">
        <v>595.15000000000009</v>
      </c>
      <c r="K53" s="38">
        <v>603.45000000000005</v>
      </c>
      <c r="L53" s="38">
        <v>609.05000000000007</v>
      </c>
      <c r="M53" s="28">
        <v>597.85</v>
      </c>
      <c r="N53" s="28">
        <v>583.95000000000005</v>
      </c>
      <c r="O53" s="39">
        <v>3208725</v>
      </c>
      <c r="P53" s="40">
        <v>-9.1074681238615665E-4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300.75</v>
      </c>
      <c r="F54" s="37">
        <v>300.05</v>
      </c>
      <c r="G54" s="38">
        <v>297.45000000000005</v>
      </c>
      <c r="H54" s="38">
        <v>294.15000000000003</v>
      </c>
      <c r="I54" s="38">
        <v>291.55000000000007</v>
      </c>
      <c r="J54" s="38">
        <v>303.35000000000002</v>
      </c>
      <c r="K54" s="38">
        <v>305.95000000000005</v>
      </c>
      <c r="L54" s="38">
        <v>309.25</v>
      </c>
      <c r="M54" s="28">
        <v>302.64999999999998</v>
      </c>
      <c r="N54" s="28">
        <v>296.75</v>
      </c>
      <c r="O54" s="39">
        <v>5796000</v>
      </c>
      <c r="P54" s="40">
        <v>1.0362694300518134E-3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782.7</v>
      </c>
      <c r="F55" s="37">
        <v>782.7166666666667</v>
      </c>
      <c r="G55" s="38">
        <v>777.98333333333335</v>
      </c>
      <c r="H55" s="38">
        <v>773.26666666666665</v>
      </c>
      <c r="I55" s="38">
        <v>768.5333333333333</v>
      </c>
      <c r="J55" s="38">
        <v>787.43333333333339</v>
      </c>
      <c r="K55" s="38">
        <v>792.16666666666674</v>
      </c>
      <c r="L55" s="38">
        <v>796.88333333333344</v>
      </c>
      <c r="M55" s="28">
        <v>787.45</v>
      </c>
      <c r="N55" s="28">
        <v>778</v>
      </c>
      <c r="O55" s="39">
        <v>11608750</v>
      </c>
      <c r="P55" s="40">
        <v>-7.5317409081127604E-4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1037.3</v>
      </c>
      <c r="F56" s="37">
        <v>1035.8</v>
      </c>
      <c r="G56" s="38">
        <v>1032.05</v>
      </c>
      <c r="H56" s="38">
        <v>1026.8</v>
      </c>
      <c r="I56" s="38">
        <v>1023.05</v>
      </c>
      <c r="J56" s="38">
        <v>1041.05</v>
      </c>
      <c r="K56" s="38">
        <v>1044.8</v>
      </c>
      <c r="L56" s="38">
        <v>1050.05</v>
      </c>
      <c r="M56" s="28">
        <v>1039.55</v>
      </c>
      <c r="N56" s="28">
        <v>1030.55</v>
      </c>
      <c r="O56" s="39">
        <v>9187100</v>
      </c>
      <c r="P56" s="40">
        <v>6.7668637367333858E-3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215.2</v>
      </c>
      <c r="F57" s="37">
        <v>214.83333333333334</v>
      </c>
      <c r="G57" s="38">
        <v>213.4666666666667</v>
      </c>
      <c r="H57" s="38">
        <v>211.73333333333335</v>
      </c>
      <c r="I57" s="38">
        <v>210.3666666666667</v>
      </c>
      <c r="J57" s="38">
        <v>216.56666666666669</v>
      </c>
      <c r="K57" s="38">
        <v>217.93333333333331</v>
      </c>
      <c r="L57" s="38">
        <v>219.66666666666669</v>
      </c>
      <c r="M57" s="28">
        <v>216.2</v>
      </c>
      <c r="N57" s="28">
        <v>213.1</v>
      </c>
      <c r="O57" s="39">
        <v>44608200</v>
      </c>
      <c r="P57" s="40">
        <v>-1.5023648335342669E-2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4232.3500000000004</v>
      </c>
      <c r="F58" s="37">
        <v>4200.4000000000005</v>
      </c>
      <c r="G58" s="38">
        <v>4158.7000000000007</v>
      </c>
      <c r="H58" s="38">
        <v>4085.05</v>
      </c>
      <c r="I58" s="38">
        <v>4043.3500000000004</v>
      </c>
      <c r="J58" s="38">
        <v>4274.0500000000011</v>
      </c>
      <c r="K58" s="38">
        <v>4315.75</v>
      </c>
      <c r="L58" s="38">
        <v>4389.4000000000015</v>
      </c>
      <c r="M58" s="28">
        <v>4242.1000000000004</v>
      </c>
      <c r="N58" s="28">
        <v>4126.75</v>
      </c>
      <c r="O58" s="39">
        <v>1426650</v>
      </c>
      <c r="P58" s="40">
        <v>2.7327716569453445E-2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1452.2</v>
      </c>
      <c r="F59" s="37">
        <v>1454.3999999999999</v>
      </c>
      <c r="G59" s="38">
        <v>1446.7999999999997</v>
      </c>
      <c r="H59" s="38">
        <v>1441.3999999999999</v>
      </c>
      <c r="I59" s="38">
        <v>1433.7999999999997</v>
      </c>
      <c r="J59" s="38">
        <v>1459.7999999999997</v>
      </c>
      <c r="K59" s="38">
        <v>1467.3999999999996</v>
      </c>
      <c r="L59" s="38">
        <v>1472.7999999999997</v>
      </c>
      <c r="M59" s="28">
        <v>1462</v>
      </c>
      <c r="N59" s="28">
        <v>1449</v>
      </c>
      <c r="O59" s="39">
        <v>2349900</v>
      </c>
      <c r="P59" s="40">
        <v>2.3163669612922891E-2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614.65</v>
      </c>
      <c r="F60" s="37">
        <v>617.2833333333333</v>
      </c>
      <c r="G60" s="38">
        <v>610.11666666666656</v>
      </c>
      <c r="H60" s="38">
        <v>605.58333333333326</v>
      </c>
      <c r="I60" s="38">
        <v>598.41666666666652</v>
      </c>
      <c r="J60" s="38">
        <v>621.81666666666661</v>
      </c>
      <c r="K60" s="38">
        <v>628.98333333333335</v>
      </c>
      <c r="L60" s="38">
        <v>633.51666666666665</v>
      </c>
      <c r="M60" s="28">
        <v>624.45000000000005</v>
      </c>
      <c r="N60" s="28">
        <v>612.75</v>
      </c>
      <c r="O60" s="39">
        <v>9857000</v>
      </c>
      <c r="P60" s="40">
        <v>2.5915903413821814E-2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908.65</v>
      </c>
      <c r="F61" s="37">
        <v>908.4</v>
      </c>
      <c r="G61" s="38">
        <v>902.05</v>
      </c>
      <c r="H61" s="38">
        <v>895.44999999999993</v>
      </c>
      <c r="I61" s="38">
        <v>889.09999999999991</v>
      </c>
      <c r="J61" s="38">
        <v>915</v>
      </c>
      <c r="K61" s="38">
        <v>921.35000000000014</v>
      </c>
      <c r="L61" s="38">
        <v>927.95</v>
      </c>
      <c r="M61" s="28">
        <v>914.75</v>
      </c>
      <c r="N61" s="28">
        <v>901.8</v>
      </c>
      <c r="O61" s="39">
        <v>2219700</v>
      </c>
      <c r="P61" s="40">
        <v>3.7986704653371322E-3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300.8</v>
      </c>
      <c r="F62" s="37">
        <v>302.51666666666671</v>
      </c>
      <c r="G62" s="38">
        <v>297.43333333333339</v>
      </c>
      <c r="H62" s="38">
        <v>294.06666666666666</v>
      </c>
      <c r="I62" s="38">
        <v>288.98333333333335</v>
      </c>
      <c r="J62" s="38">
        <v>305.88333333333344</v>
      </c>
      <c r="K62" s="38">
        <v>310.96666666666681</v>
      </c>
      <c r="L62" s="38">
        <v>314.33333333333348</v>
      </c>
      <c r="M62" s="28">
        <v>307.60000000000002</v>
      </c>
      <c r="N62" s="28">
        <v>299.14999999999998</v>
      </c>
      <c r="O62" s="39">
        <v>6693000</v>
      </c>
      <c r="P62" s="40">
        <v>0.20140010770059236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141.25</v>
      </c>
      <c r="F63" s="37">
        <v>140.63333333333333</v>
      </c>
      <c r="G63" s="38">
        <v>139.06666666666666</v>
      </c>
      <c r="H63" s="38">
        <v>136.88333333333333</v>
      </c>
      <c r="I63" s="38">
        <v>135.31666666666666</v>
      </c>
      <c r="J63" s="38">
        <v>142.81666666666666</v>
      </c>
      <c r="K63" s="38">
        <v>144.38333333333333</v>
      </c>
      <c r="L63" s="38">
        <v>146.56666666666666</v>
      </c>
      <c r="M63" s="28">
        <v>142.19999999999999</v>
      </c>
      <c r="N63" s="28">
        <v>138.44999999999999</v>
      </c>
      <c r="O63" s="39">
        <v>13520000</v>
      </c>
      <c r="P63" s="40">
        <v>-6.1111111111111109E-2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1630.95</v>
      </c>
      <c r="F64" s="37">
        <v>1632.3166666666666</v>
      </c>
      <c r="G64" s="38">
        <v>1610.6333333333332</v>
      </c>
      <c r="H64" s="38">
        <v>1590.3166666666666</v>
      </c>
      <c r="I64" s="38">
        <v>1568.6333333333332</v>
      </c>
      <c r="J64" s="38">
        <v>1652.6333333333332</v>
      </c>
      <c r="K64" s="38">
        <v>1674.3166666666666</v>
      </c>
      <c r="L64" s="38">
        <v>1694.6333333333332</v>
      </c>
      <c r="M64" s="28">
        <v>1654</v>
      </c>
      <c r="N64" s="28">
        <v>1612</v>
      </c>
      <c r="O64" s="39">
        <v>2968800</v>
      </c>
      <c r="P64" s="40">
        <v>9.0588494599955924E-2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536.4</v>
      </c>
      <c r="F65" s="37">
        <v>536.85</v>
      </c>
      <c r="G65" s="38">
        <v>534.25</v>
      </c>
      <c r="H65" s="38">
        <v>532.1</v>
      </c>
      <c r="I65" s="38">
        <v>529.5</v>
      </c>
      <c r="J65" s="38">
        <v>539</v>
      </c>
      <c r="K65" s="38">
        <v>541.60000000000014</v>
      </c>
      <c r="L65" s="38">
        <v>543.75</v>
      </c>
      <c r="M65" s="28">
        <v>539.45000000000005</v>
      </c>
      <c r="N65" s="28">
        <v>534.70000000000005</v>
      </c>
      <c r="O65" s="39">
        <v>11750000</v>
      </c>
      <c r="P65" s="40">
        <v>2.9876227059325651E-3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1933.85</v>
      </c>
      <c r="F66" s="37">
        <v>1932.3</v>
      </c>
      <c r="G66" s="38">
        <v>1923.6</v>
      </c>
      <c r="H66" s="38">
        <v>1913.35</v>
      </c>
      <c r="I66" s="38">
        <v>1904.6499999999999</v>
      </c>
      <c r="J66" s="38">
        <v>1942.55</v>
      </c>
      <c r="K66" s="38">
        <v>1951.2500000000002</v>
      </c>
      <c r="L66" s="38">
        <v>1961.5</v>
      </c>
      <c r="M66" s="28">
        <v>1941</v>
      </c>
      <c r="N66" s="28">
        <v>1922.05</v>
      </c>
      <c r="O66" s="39">
        <v>1655000</v>
      </c>
      <c r="P66" s="40">
        <v>4.2475728155339804E-3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1832.6</v>
      </c>
      <c r="F67" s="37">
        <v>1825.8666666666668</v>
      </c>
      <c r="G67" s="38">
        <v>1806.7333333333336</v>
      </c>
      <c r="H67" s="38">
        <v>1780.8666666666668</v>
      </c>
      <c r="I67" s="38">
        <v>1761.7333333333336</v>
      </c>
      <c r="J67" s="38">
        <v>1851.7333333333336</v>
      </c>
      <c r="K67" s="38">
        <v>1870.8666666666668</v>
      </c>
      <c r="L67" s="38">
        <v>1896.7333333333336</v>
      </c>
      <c r="M67" s="28">
        <v>1845</v>
      </c>
      <c r="N67" s="28">
        <v>1800</v>
      </c>
      <c r="O67" s="39">
        <v>1824750</v>
      </c>
      <c r="P67" s="40">
        <v>4.7052072873332379E-2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205</v>
      </c>
      <c r="F68" s="37">
        <v>204.65</v>
      </c>
      <c r="G68" s="38">
        <v>203</v>
      </c>
      <c r="H68" s="38">
        <v>201</v>
      </c>
      <c r="I68" s="38">
        <v>199.35</v>
      </c>
      <c r="J68" s="38">
        <v>206.65</v>
      </c>
      <c r="K68" s="38">
        <v>208.30000000000004</v>
      </c>
      <c r="L68" s="38">
        <v>210.3</v>
      </c>
      <c r="M68" s="28">
        <v>206.3</v>
      </c>
      <c r="N68" s="28">
        <v>202.65</v>
      </c>
      <c r="O68" s="39">
        <v>19392800</v>
      </c>
      <c r="P68" s="40">
        <v>3.7681159420289855E-3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2876.6</v>
      </c>
      <c r="F69" s="37">
        <v>2865.0833333333335</v>
      </c>
      <c r="G69" s="38">
        <v>2842.5166666666669</v>
      </c>
      <c r="H69" s="38">
        <v>2808.4333333333334</v>
      </c>
      <c r="I69" s="38">
        <v>2785.8666666666668</v>
      </c>
      <c r="J69" s="38">
        <v>2899.166666666667</v>
      </c>
      <c r="K69" s="38">
        <v>2921.7333333333336</v>
      </c>
      <c r="L69" s="38">
        <v>2955.8166666666671</v>
      </c>
      <c r="M69" s="28">
        <v>2887.65</v>
      </c>
      <c r="N69" s="28">
        <v>2831</v>
      </c>
      <c r="O69" s="39">
        <v>3735000</v>
      </c>
      <c r="P69" s="40">
        <v>-2.0764511562057573E-2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2735.75</v>
      </c>
      <c r="F70" s="37">
        <v>2738.9333333333329</v>
      </c>
      <c r="G70" s="38">
        <v>2696.8166666666657</v>
      </c>
      <c r="H70" s="38">
        <v>2657.8833333333328</v>
      </c>
      <c r="I70" s="38">
        <v>2615.7666666666655</v>
      </c>
      <c r="J70" s="38">
        <v>2777.8666666666659</v>
      </c>
      <c r="K70" s="38">
        <v>2819.9833333333336</v>
      </c>
      <c r="L70" s="38">
        <v>2858.9166666666661</v>
      </c>
      <c r="M70" s="28">
        <v>2781.05</v>
      </c>
      <c r="N70" s="28">
        <v>2700</v>
      </c>
      <c r="O70" s="39">
        <v>1310375</v>
      </c>
      <c r="P70" s="40">
        <v>0.13146249325418241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371.7</v>
      </c>
      <c r="F71" s="37">
        <v>369.09999999999997</v>
      </c>
      <c r="G71" s="38">
        <v>365.09999999999991</v>
      </c>
      <c r="H71" s="38">
        <v>358.49999999999994</v>
      </c>
      <c r="I71" s="38">
        <v>354.49999999999989</v>
      </c>
      <c r="J71" s="38">
        <v>375.69999999999993</v>
      </c>
      <c r="K71" s="38">
        <v>379.70000000000005</v>
      </c>
      <c r="L71" s="38">
        <v>386.29999999999995</v>
      </c>
      <c r="M71" s="28">
        <v>373.1</v>
      </c>
      <c r="N71" s="28">
        <v>362.5</v>
      </c>
      <c r="O71" s="39">
        <v>45330450</v>
      </c>
      <c r="P71" s="40">
        <v>-2.9531244480553887E-2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4522.3500000000004</v>
      </c>
      <c r="F72" s="37">
        <v>4530.95</v>
      </c>
      <c r="G72" s="38">
        <v>4508.0499999999993</v>
      </c>
      <c r="H72" s="38">
        <v>4493.7499999999991</v>
      </c>
      <c r="I72" s="38">
        <v>4470.8499999999985</v>
      </c>
      <c r="J72" s="38">
        <v>4545.25</v>
      </c>
      <c r="K72" s="38">
        <v>4568.1499999999996</v>
      </c>
      <c r="L72" s="38">
        <v>4582.4500000000007</v>
      </c>
      <c r="M72" s="28">
        <v>4553.8500000000004</v>
      </c>
      <c r="N72" s="28">
        <v>4516.6499999999996</v>
      </c>
      <c r="O72" s="39">
        <v>2205875</v>
      </c>
      <c r="P72" s="40">
        <v>4.0395994538006373E-3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3289.4</v>
      </c>
      <c r="F73" s="37">
        <v>3302.5499999999997</v>
      </c>
      <c r="G73" s="38">
        <v>3258.0999999999995</v>
      </c>
      <c r="H73" s="38">
        <v>3226.7999999999997</v>
      </c>
      <c r="I73" s="38">
        <v>3182.3499999999995</v>
      </c>
      <c r="J73" s="38">
        <v>3333.8499999999995</v>
      </c>
      <c r="K73" s="38">
        <v>3378.2999999999993</v>
      </c>
      <c r="L73" s="38">
        <v>3409.5999999999995</v>
      </c>
      <c r="M73" s="28">
        <v>3347</v>
      </c>
      <c r="N73" s="28">
        <v>3271.25</v>
      </c>
      <c r="O73" s="39">
        <v>3390625</v>
      </c>
      <c r="P73" s="40">
        <v>2.7524395417904114E-2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2090.9499999999998</v>
      </c>
      <c r="F74" s="37">
        <v>2077.1166666666668</v>
      </c>
      <c r="G74" s="38">
        <v>2055.2333333333336</v>
      </c>
      <c r="H74" s="38">
        <v>2019.5166666666669</v>
      </c>
      <c r="I74" s="38">
        <v>1997.6333333333337</v>
      </c>
      <c r="J74" s="38">
        <v>2112.8333333333335</v>
      </c>
      <c r="K74" s="38">
        <v>2134.7166666666667</v>
      </c>
      <c r="L74" s="38">
        <v>2170.4333333333334</v>
      </c>
      <c r="M74" s="28">
        <v>2099</v>
      </c>
      <c r="N74" s="28">
        <v>2041.4</v>
      </c>
      <c r="O74" s="39">
        <v>1045000</v>
      </c>
      <c r="P74" s="40">
        <v>2.2880215343203229E-2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182.45</v>
      </c>
      <c r="F75" s="37">
        <v>182.31666666666669</v>
      </c>
      <c r="G75" s="38">
        <v>181.48333333333338</v>
      </c>
      <c r="H75" s="38">
        <v>180.51666666666668</v>
      </c>
      <c r="I75" s="38">
        <v>179.68333333333337</v>
      </c>
      <c r="J75" s="38">
        <v>183.28333333333339</v>
      </c>
      <c r="K75" s="38">
        <v>184.1166666666667</v>
      </c>
      <c r="L75" s="38">
        <v>185.0833333333334</v>
      </c>
      <c r="M75" s="28">
        <v>183.15</v>
      </c>
      <c r="N75" s="28">
        <v>181.35</v>
      </c>
      <c r="O75" s="39">
        <v>22989600</v>
      </c>
      <c r="P75" s="40">
        <v>-8.3850931677018625E-3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130.55000000000001</v>
      </c>
      <c r="F76" s="37">
        <v>130.98333333333335</v>
      </c>
      <c r="G76" s="38">
        <v>129.81666666666669</v>
      </c>
      <c r="H76" s="38">
        <v>129.08333333333334</v>
      </c>
      <c r="I76" s="38">
        <v>127.91666666666669</v>
      </c>
      <c r="J76" s="38">
        <v>131.7166666666667</v>
      </c>
      <c r="K76" s="38">
        <v>132.88333333333333</v>
      </c>
      <c r="L76" s="38">
        <v>133.6166666666667</v>
      </c>
      <c r="M76" s="28">
        <v>132.15</v>
      </c>
      <c r="N76" s="28">
        <v>130.25</v>
      </c>
      <c r="O76" s="39">
        <v>74625000</v>
      </c>
      <c r="P76" s="40">
        <v>2.3451964616334087E-2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121</v>
      </c>
      <c r="F77" s="37">
        <v>121.45</v>
      </c>
      <c r="G77" s="38">
        <v>119.5</v>
      </c>
      <c r="H77" s="38">
        <v>118</v>
      </c>
      <c r="I77" s="38">
        <v>116.05</v>
      </c>
      <c r="J77" s="38">
        <v>122.95</v>
      </c>
      <c r="K77" s="38">
        <v>124.90000000000002</v>
      </c>
      <c r="L77" s="38">
        <v>126.4</v>
      </c>
      <c r="M77" s="28">
        <v>123.4</v>
      </c>
      <c r="N77" s="28">
        <v>119.95</v>
      </c>
      <c r="O77" s="39">
        <v>17056000</v>
      </c>
      <c r="P77" s="40">
        <v>1.2033323048441839E-2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96.35</v>
      </c>
      <c r="F78" s="37">
        <v>96.183333333333323</v>
      </c>
      <c r="G78" s="38">
        <v>95.766666666666652</v>
      </c>
      <c r="H78" s="38">
        <v>95.183333333333323</v>
      </c>
      <c r="I78" s="38">
        <v>94.766666666666652</v>
      </c>
      <c r="J78" s="38">
        <v>96.766666666666652</v>
      </c>
      <c r="K78" s="38">
        <v>97.183333333333309</v>
      </c>
      <c r="L78" s="38">
        <v>97.766666666666652</v>
      </c>
      <c r="M78" s="28">
        <v>96.6</v>
      </c>
      <c r="N78" s="28">
        <v>95.6</v>
      </c>
      <c r="O78" s="39">
        <v>51340650</v>
      </c>
      <c r="P78" s="40">
        <v>1.7591585056220528E-2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435.95</v>
      </c>
      <c r="F79" s="37">
        <v>434.68333333333339</v>
      </c>
      <c r="G79" s="38">
        <v>430.36666666666679</v>
      </c>
      <c r="H79" s="38">
        <v>424.78333333333342</v>
      </c>
      <c r="I79" s="38">
        <v>420.46666666666681</v>
      </c>
      <c r="J79" s="38">
        <v>440.26666666666677</v>
      </c>
      <c r="K79" s="38">
        <v>444.58333333333337</v>
      </c>
      <c r="L79" s="38">
        <v>450.16666666666674</v>
      </c>
      <c r="M79" s="28">
        <v>439</v>
      </c>
      <c r="N79" s="28">
        <v>429.1</v>
      </c>
      <c r="O79" s="39">
        <v>5643400</v>
      </c>
      <c r="P79" s="40">
        <v>-4.3489383474034282E-3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39.6</v>
      </c>
      <c r="F80" s="37">
        <v>39.416666666666664</v>
      </c>
      <c r="G80" s="38">
        <v>38.68333333333333</v>
      </c>
      <c r="H80" s="38">
        <v>37.766666666666666</v>
      </c>
      <c r="I80" s="38">
        <v>37.033333333333331</v>
      </c>
      <c r="J80" s="38">
        <v>40.333333333333329</v>
      </c>
      <c r="K80" s="38">
        <v>41.066666666666663</v>
      </c>
      <c r="L80" s="38">
        <v>41.983333333333327</v>
      </c>
      <c r="M80" s="28">
        <v>40.15</v>
      </c>
      <c r="N80" s="28">
        <v>38.5</v>
      </c>
      <c r="O80" s="39">
        <v>135495000</v>
      </c>
      <c r="P80" s="40">
        <v>-9.5394736842105265E-3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550.6</v>
      </c>
      <c r="F81" s="37">
        <v>547.40000000000009</v>
      </c>
      <c r="G81" s="38">
        <v>541.35000000000014</v>
      </c>
      <c r="H81" s="38">
        <v>532.1</v>
      </c>
      <c r="I81" s="38">
        <v>526.05000000000007</v>
      </c>
      <c r="J81" s="38">
        <v>556.6500000000002</v>
      </c>
      <c r="K81" s="38">
        <v>562.70000000000016</v>
      </c>
      <c r="L81" s="38">
        <v>571.95000000000027</v>
      </c>
      <c r="M81" s="28">
        <v>553.45000000000005</v>
      </c>
      <c r="N81" s="28">
        <v>538.15</v>
      </c>
      <c r="O81" s="39">
        <v>7822100</v>
      </c>
      <c r="P81" s="40">
        <v>-1.019904589570653E-2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933</v>
      </c>
      <c r="F82" s="37">
        <v>934.86666666666667</v>
      </c>
      <c r="G82" s="38">
        <v>929.13333333333333</v>
      </c>
      <c r="H82" s="38">
        <v>925.26666666666665</v>
      </c>
      <c r="I82" s="38">
        <v>919.5333333333333</v>
      </c>
      <c r="J82" s="38">
        <v>938.73333333333335</v>
      </c>
      <c r="K82" s="38">
        <v>944.4666666666667</v>
      </c>
      <c r="L82" s="38">
        <v>948.33333333333337</v>
      </c>
      <c r="M82" s="28">
        <v>940.6</v>
      </c>
      <c r="N82" s="28">
        <v>931</v>
      </c>
      <c r="O82" s="39">
        <v>5947000</v>
      </c>
      <c r="P82" s="40">
        <v>1.3635588886995058E-2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1190.05</v>
      </c>
      <c r="F83" s="37">
        <v>1185.7833333333333</v>
      </c>
      <c r="G83" s="38">
        <v>1175.2666666666667</v>
      </c>
      <c r="H83" s="38">
        <v>1160.4833333333333</v>
      </c>
      <c r="I83" s="38">
        <v>1149.9666666666667</v>
      </c>
      <c r="J83" s="38">
        <v>1200.5666666666666</v>
      </c>
      <c r="K83" s="38">
        <v>1211.083333333333</v>
      </c>
      <c r="L83" s="38">
        <v>1225.8666666666666</v>
      </c>
      <c r="M83" s="28">
        <v>1196.3</v>
      </c>
      <c r="N83" s="28">
        <v>1171</v>
      </c>
      <c r="O83" s="39">
        <v>4559825</v>
      </c>
      <c r="P83" s="40">
        <v>-3.4367453093070779E-3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293.7</v>
      </c>
      <c r="F84" s="37">
        <v>292.7833333333333</v>
      </c>
      <c r="G84" s="38">
        <v>290.86666666666662</v>
      </c>
      <c r="H84" s="38">
        <v>288.0333333333333</v>
      </c>
      <c r="I84" s="38">
        <v>286.11666666666662</v>
      </c>
      <c r="J84" s="38">
        <v>295.61666666666662</v>
      </c>
      <c r="K84" s="38">
        <v>297.53333333333336</v>
      </c>
      <c r="L84" s="38">
        <v>300.36666666666662</v>
      </c>
      <c r="M84" s="28">
        <v>294.7</v>
      </c>
      <c r="N84" s="28">
        <v>289.95</v>
      </c>
      <c r="O84" s="39">
        <v>7980000</v>
      </c>
      <c r="P84" s="40">
        <v>1.0894350139346339E-2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1634.2</v>
      </c>
      <c r="F85" s="37">
        <v>1633.0333333333335</v>
      </c>
      <c r="G85" s="38">
        <v>1619.366666666667</v>
      </c>
      <c r="H85" s="38">
        <v>1604.5333333333335</v>
      </c>
      <c r="I85" s="38">
        <v>1590.866666666667</v>
      </c>
      <c r="J85" s="38">
        <v>1647.866666666667</v>
      </c>
      <c r="K85" s="38">
        <v>1661.5333333333335</v>
      </c>
      <c r="L85" s="38">
        <v>1676.366666666667</v>
      </c>
      <c r="M85" s="28">
        <v>1646.7</v>
      </c>
      <c r="N85" s="28">
        <v>1618.2</v>
      </c>
      <c r="O85" s="39">
        <v>9175575</v>
      </c>
      <c r="P85" s="40">
        <v>-7.603390701258669E-3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486.45</v>
      </c>
      <c r="F86" s="37">
        <v>485.63333333333327</v>
      </c>
      <c r="G86" s="38">
        <v>480.61666666666656</v>
      </c>
      <c r="H86" s="38">
        <v>474.7833333333333</v>
      </c>
      <c r="I86" s="38">
        <v>469.76666666666659</v>
      </c>
      <c r="J86" s="38">
        <v>491.46666666666653</v>
      </c>
      <c r="K86" s="38">
        <v>496.48333333333329</v>
      </c>
      <c r="L86" s="38">
        <v>502.31666666666649</v>
      </c>
      <c r="M86" s="28">
        <v>490.65</v>
      </c>
      <c r="N86" s="28">
        <v>479.8</v>
      </c>
      <c r="O86" s="39">
        <v>3912500</v>
      </c>
      <c r="P86" s="40">
        <v>3.130148270181219E-2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2672.75</v>
      </c>
      <c r="F87" s="37">
        <v>2624.9833333333331</v>
      </c>
      <c r="G87" s="38">
        <v>2533.7666666666664</v>
      </c>
      <c r="H87" s="38">
        <v>2394.7833333333333</v>
      </c>
      <c r="I87" s="38">
        <v>2303.5666666666666</v>
      </c>
      <c r="J87" s="38">
        <v>2763.9666666666662</v>
      </c>
      <c r="K87" s="38">
        <v>2855.1833333333325</v>
      </c>
      <c r="L87" s="38">
        <v>2994.1666666666661</v>
      </c>
      <c r="M87" s="28">
        <v>2716.2</v>
      </c>
      <c r="N87" s="28">
        <v>2486</v>
      </c>
      <c r="O87" s="39">
        <v>3097500</v>
      </c>
      <c r="P87" s="40">
        <v>8.2966226138032312E-2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1231.45</v>
      </c>
      <c r="F88" s="37">
        <v>1232.55</v>
      </c>
      <c r="G88" s="38">
        <v>1217.0999999999999</v>
      </c>
      <c r="H88" s="38">
        <v>1202.75</v>
      </c>
      <c r="I88" s="38">
        <v>1187.3</v>
      </c>
      <c r="J88" s="38">
        <v>1246.8999999999999</v>
      </c>
      <c r="K88" s="38">
        <v>1262.3500000000001</v>
      </c>
      <c r="L88" s="38">
        <v>1276.6999999999998</v>
      </c>
      <c r="M88" s="28">
        <v>1248</v>
      </c>
      <c r="N88" s="28">
        <v>1218.2</v>
      </c>
      <c r="O88" s="39">
        <v>4752500</v>
      </c>
      <c r="P88" s="40">
        <v>5.607278882776132E-3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1129.6500000000001</v>
      </c>
      <c r="F89" s="37">
        <v>1136.6333333333332</v>
      </c>
      <c r="G89" s="38">
        <v>1120.4666666666665</v>
      </c>
      <c r="H89" s="38">
        <v>1111.2833333333333</v>
      </c>
      <c r="I89" s="38">
        <v>1095.1166666666666</v>
      </c>
      <c r="J89" s="38">
        <v>1145.8166666666664</v>
      </c>
      <c r="K89" s="38">
        <v>1161.9833333333333</v>
      </c>
      <c r="L89" s="38">
        <v>1171.1666666666663</v>
      </c>
      <c r="M89" s="28">
        <v>1152.8</v>
      </c>
      <c r="N89" s="28">
        <v>1127.45</v>
      </c>
      <c r="O89" s="39">
        <v>11437300</v>
      </c>
      <c r="P89" s="40">
        <v>4.4759895133959969E-2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2707.1</v>
      </c>
      <c r="F90" s="37">
        <v>2713.4166666666665</v>
      </c>
      <c r="G90" s="38">
        <v>2694.6833333333329</v>
      </c>
      <c r="H90" s="38">
        <v>2682.2666666666664</v>
      </c>
      <c r="I90" s="38">
        <v>2663.5333333333328</v>
      </c>
      <c r="J90" s="38">
        <v>2725.833333333333</v>
      </c>
      <c r="K90" s="38">
        <v>2744.5666666666666</v>
      </c>
      <c r="L90" s="38">
        <v>2756.9833333333331</v>
      </c>
      <c r="M90" s="28">
        <v>2732.15</v>
      </c>
      <c r="N90" s="28">
        <v>2701</v>
      </c>
      <c r="O90" s="39">
        <v>21957900</v>
      </c>
      <c r="P90" s="40">
        <v>1.777097962872836E-2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1898.85</v>
      </c>
      <c r="F91" s="37">
        <v>1903.8166666666666</v>
      </c>
      <c r="G91" s="38">
        <v>1888.2833333333333</v>
      </c>
      <c r="H91" s="38">
        <v>1877.7166666666667</v>
      </c>
      <c r="I91" s="38">
        <v>1862.1833333333334</v>
      </c>
      <c r="J91" s="38">
        <v>1914.3833333333332</v>
      </c>
      <c r="K91" s="38">
        <v>1929.9166666666665</v>
      </c>
      <c r="L91" s="38">
        <v>1940.4833333333331</v>
      </c>
      <c r="M91" s="28">
        <v>1919.35</v>
      </c>
      <c r="N91" s="28">
        <v>1893.25</v>
      </c>
      <c r="O91" s="39">
        <v>2085900</v>
      </c>
      <c r="P91" s="40">
        <v>3.9623205741626796E-2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1667.95</v>
      </c>
      <c r="F92" s="37">
        <v>1671.5666666666666</v>
      </c>
      <c r="G92" s="38">
        <v>1660.9333333333332</v>
      </c>
      <c r="H92" s="38">
        <v>1653.9166666666665</v>
      </c>
      <c r="I92" s="38">
        <v>1643.2833333333331</v>
      </c>
      <c r="J92" s="38">
        <v>1678.5833333333333</v>
      </c>
      <c r="K92" s="38">
        <v>1689.2166666666665</v>
      </c>
      <c r="L92" s="38">
        <v>1696.2333333333333</v>
      </c>
      <c r="M92" s="28">
        <v>1682.2</v>
      </c>
      <c r="N92" s="28">
        <v>1664.55</v>
      </c>
      <c r="O92" s="39">
        <v>60823950</v>
      </c>
      <c r="P92" s="40">
        <v>8.6739998905488967E-3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515.20000000000005</v>
      </c>
      <c r="F93" s="37">
        <v>517.36666666666667</v>
      </c>
      <c r="G93" s="38">
        <v>512.33333333333337</v>
      </c>
      <c r="H93" s="38">
        <v>509.4666666666667</v>
      </c>
      <c r="I93" s="38">
        <v>504.43333333333339</v>
      </c>
      <c r="J93" s="38">
        <v>520.23333333333335</v>
      </c>
      <c r="K93" s="38">
        <v>525.26666666666665</v>
      </c>
      <c r="L93" s="38">
        <v>528.13333333333333</v>
      </c>
      <c r="M93" s="28">
        <v>522.4</v>
      </c>
      <c r="N93" s="28">
        <v>514.5</v>
      </c>
      <c r="O93" s="39">
        <v>23502600</v>
      </c>
      <c r="P93" s="40">
        <v>2.8794298921417567E-2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2563.1999999999998</v>
      </c>
      <c r="F94" s="37">
        <v>2568.1666666666665</v>
      </c>
      <c r="G94" s="38">
        <v>2547.9333333333329</v>
      </c>
      <c r="H94" s="38">
        <v>2532.6666666666665</v>
      </c>
      <c r="I94" s="38">
        <v>2512.4333333333329</v>
      </c>
      <c r="J94" s="38">
        <v>2583.4333333333329</v>
      </c>
      <c r="K94" s="38">
        <v>2603.6666666666665</v>
      </c>
      <c r="L94" s="38">
        <v>2618.9333333333329</v>
      </c>
      <c r="M94" s="28">
        <v>2588.4</v>
      </c>
      <c r="N94" s="28">
        <v>2552.9</v>
      </c>
      <c r="O94" s="39">
        <v>3415500</v>
      </c>
      <c r="P94" s="40">
        <v>7.8125E-2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436.2</v>
      </c>
      <c r="F95" s="37">
        <v>436.14999999999992</v>
      </c>
      <c r="G95" s="38">
        <v>433.94999999999982</v>
      </c>
      <c r="H95" s="38">
        <v>431.69999999999987</v>
      </c>
      <c r="I95" s="38">
        <v>429.49999999999977</v>
      </c>
      <c r="J95" s="38">
        <v>438.39999999999986</v>
      </c>
      <c r="K95" s="38">
        <v>440.6</v>
      </c>
      <c r="L95" s="38">
        <v>442.84999999999991</v>
      </c>
      <c r="M95" s="28">
        <v>438.35</v>
      </c>
      <c r="N95" s="28">
        <v>433.9</v>
      </c>
      <c r="O95" s="39">
        <v>27133400</v>
      </c>
      <c r="P95" s="40">
        <v>3.3598208095568238E-2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108.4</v>
      </c>
      <c r="F96" s="37">
        <v>108.03333333333335</v>
      </c>
      <c r="G96" s="38">
        <v>107.16666666666669</v>
      </c>
      <c r="H96" s="38">
        <v>105.93333333333334</v>
      </c>
      <c r="I96" s="38">
        <v>105.06666666666668</v>
      </c>
      <c r="J96" s="38">
        <v>109.26666666666669</v>
      </c>
      <c r="K96" s="38">
        <v>110.13333333333334</v>
      </c>
      <c r="L96" s="38">
        <v>111.3666666666667</v>
      </c>
      <c r="M96" s="28">
        <v>108.9</v>
      </c>
      <c r="N96" s="28">
        <v>106.8</v>
      </c>
      <c r="O96" s="39">
        <v>22972800</v>
      </c>
      <c r="P96" s="40">
        <v>-1.0952676172762967E-2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232.2</v>
      </c>
      <c r="F97" s="37">
        <v>232.98333333333335</v>
      </c>
      <c r="G97" s="38">
        <v>229.9666666666667</v>
      </c>
      <c r="H97" s="38">
        <v>227.73333333333335</v>
      </c>
      <c r="I97" s="38">
        <v>224.7166666666667</v>
      </c>
      <c r="J97" s="38">
        <v>235.2166666666667</v>
      </c>
      <c r="K97" s="38">
        <v>238.23333333333335</v>
      </c>
      <c r="L97" s="38">
        <v>240.4666666666667</v>
      </c>
      <c r="M97" s="28">
        <v>236</v>
      </c>
      <c r="N97" s="28">
        <v>230.75</v>
      </c>
      <c r="O97" s="39">
        <v>20433600</v>
      </c>
      <c r="P97" s="40">
        <v>2.4918743228602384E-2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2533.3000000000002</v>
      </c>
      <c r="F98" s="37">
        <v>2543.2000000000003</v>
      </c>
      <c r="G98" s="38">
        <v>2519.7000000000007</v>
      </c>
      <c r="H98" s="38">
        <v>2506.1000000000004</v>
      </c>
      <c r="I98" s="38">
        <v>2482.6000000000008</v>
      </c>
      <c r="J98" s="38">
        <v>2556.8000000000006</v>
      </c>
      <c r="K98" s="38">
        <v>2580.2999999999997</v>
      </c>
      <c r="L98" s="38">
        <v>2593.9000000000005</v>
      </c>
      <c r="M98" s="28">
        <v>2566.6999999999998</v>
      </c>
      <c r="N98" s="28">
        <v>2529.6</v>
      </c>
      <c r="O98" s="39">
        <v>9255000</v>
      </c>
      <c r="P98" s="40">
        <v>9.1880795639555465E-2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37336.800000000003</v>
      </c>
      <c r="F99" s="37">
        <v>37433.049999999996</v>
      </c>
      <c r="G99" s="38">
        <v>37133.849999999991</v>
      </c>
      <c r="H99" s="38">
        <v>36930.899999999994</v>
      </c>
      <c r="I99" s="38">
        <v>36631.69999999999</v>
      </c>
      <c r="J99" s="38">
        <v>37635.999999999993</v>
      </c>
      <c r="K99" s="38">
        <v>37935.19999999999</v>
      </c>
      <c r="L99" s="38">
        <v>38138.149999999994</v>
      </c>
      <c r="M99" s="28">
        <v>37732.25</v>
      </c>
      <c r="N99" s="28">
        <v>37230.1</v>
      </c>
      <c r="O99" s="39">
        <v>25995</v>
      </c>
      <c r="P99" s="40">
        <v>5.2204176334106726E-3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117.4</v>
      </c>
      <c r="F100" s="37">
        <v>117.58333333333333</v>
      </c>
      <c r="G100" s="38">
        <v>116.11666666666666</v>
      </c>
      <c r="H100" s="38">
        <v>114.83333333333333</v>
      </c>
      <c r="I100" s="38">
        <v>113.36666666666666</v>
      </c>
      <c r="J100" s="38">
        <v>118.86666666666666</v>
      </c>
      <c r="K100" s="38">
        <v>120.33333333333333</v>
      </c>
      <c r="L100" s="38">
        <v>121.61666666666666</v>
      </c>
      <c r="M100" s="28">
        <v>119.05</v>
      </c>
      <c r="N100" s="28">
        <v>116.3</v>
      </c>
      <c r="O100" s="39">
        <v>48356000</v>
      </c>
      <c r="P100" s="40">
        <v>-9.0983606557377052E-3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869.8</v>
      </c>
      <c r="F101" s="37">
        <v>871.63333333333333</v>
      </c>
      <c r="G101" s="38">
        <v>865.66666666666663</v>
      </c>
      <c r="H101" s="38">
        <v>861.5333333333333</v>
      </c>
      <c r="I101" s="38">
        <v>855.56666666666661</v>
      </c>
      <c r="J101" s="38">
        <v>875.76666666666665</v>
      </c>
      <c r="K101" s="38">
        <v>881.73333333333335</v>
      </c>
      <c r="L101" s="38">
        <v>885.86666666666667</v>
      </c>
      <c r="M101" s="28">
        <v>877.6</v>
      </c>
      <c r="N101" s="28">
        <v>867.5</v>
      </c>
      <c r="O101" s="39">
        <v>77177800</v>
      </c>
      <c r="P101" s="40">
        <v>-3.8233729075254935E-2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1118.3</v>
      </c>
      <c r="F102" s="37">
        <v>1123.3500000000001</v>
      </c>
      <c r="G102" s="38">
        <v>1107.1500000000003</v>
      </c>
      <c r="H102" s="38">
        <v>1096.0000000000002</v>
      </c>
      <c r="I102" s="38">
        <v>1079.8000000000004</v>
      </c>
      <c r="J102" s="38">
        <v>1134.5000000000002</v>
      </c>
      <c r="K102" s="38">
        <v>1150.7</v>
      </c>
      <c r="L102" s="38">
        <v>1161.8500000000001</v>
      </c>
      <c r="M102" s="28">
        <v>1139.55</v>
      </c>
      <c r="N102" s="28">
        <v>1112.2</v>
      </c>
      <c r="O102" s="39">
        <v>3561925</v>
      </c>
      <c r="P102" s="40">
        <v>4.8673673673673673E-2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429.4</v>
      </c>
      <c r="F103" s="37">
        <v>433.35000000000008</v>
      </c>
      <c r="G103" s="38">
        <v>424.15000000000015</v>
      </c>
      <c r="H103" s="38">
        <v>418.90000000000009</v>
      </c>
      <c r="I103" s="38">
        <v>409.70000000000016</v>
      </c>
      <c r="J103" s="38">
        <v>438.60000000000014</v>
      </c>
      <c r="K103" s="38">
        <v>447.80000000000007</v>
      </c>
      <c r="L103" s="38">
        <v>453.05000000000013</v>
      </c>
      <c r="M103" s="28">
        <v>442.55</v>
      </c>
      <c r="N103" s="28">
        <v>428.1</v>
      </c>
      <c r="O103" s="39">
        <v>13851000</v>
      </c>
      <c r="P103" s="40">
        <v>9.9529694848517983E-3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7.5</v>
      </c>
      <c r="F104" s="37">
        <v>7.55</v>
      </c>
      <c r="G104" s="38">
        <v>7.3999999999999995</v>
      </c>
      <c r="H104" s="38">
        <v>7.3</v>
      </c>
      <c r="I104" s="38">
        <v>7.1499999999999995</v>
      </c>
      <c r="J104" s="38">
        <v>7.6499999999999995</v>
      </c>
      <c r="K104" s="38">
        <v>7.8</v>
      </c>
      <c r="L104" s="38">
        <v>7.8999999999999995</v>
      </c>
      <c r="M104" s="28">
        <v>7.7</v>
      </c>
      <c r="N104" s="28">
        <v>7.45</v>
      </c>
      <c r="O104" s="39">
        <v>654990000</v>
      </c>
      <c r="P104" s="40">
        <v>1.4089086376937249E-2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77.45</v>
      </c>
      <c r="F105" s="37">
        <v>77.266666666666666</v>
      </c>
      <c r="G105" s="38">
        <v>76.683333333333337</v>
      </c>
      <c r="H105" s="38">
        <v>75.916666666666671</v>
      </c>
      <c r="I105" s="38">
        <v>75.333333333333343</v>
      </c>
      <c r="J105" s="38">
        <v>78.033333333333331</v>
      </c>
      <c r="K105" s="38">
        <v>78.616666666666674</v>
      </c>
      <c r="L105" s="38">
        <v>79.383333333333326</v>
      </c>
      <c r="M105" s="28">
        <v>77.849999999999994</v>
      </c>
      <c r="N105" s="28">
        <v>76.5</v>
      </c>
      <c r="O105" s="39">
        <v>159870000</v>
      </c>
      <c r="P105" s="40">
        <v>1.8172703346283996E-3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57.2</v>
      </c>
      <c r="F106" s="37">
        <v>57.316666666666663</v>
      </c>
      <c r="G106" s="38">
        <v>56.933333333333323</v>
      </c>
      <c r="H106" s="38">
        <v>56.666666666666657</v>
      </c>
      <c r="I106" s="38">
        <v>56.283333333333317</v>
      </c>
      <c r="J106" s="38">
        <v>57.583333333333329</v>
      </c>
      <c r="K106" s="38">
        <v>57.966666666666669</v>
      </c>
      <c r="L106" s="38">
        <v>58.233333333333334</v>
      </c>
      <c r="M106" s="28">
        <v>57.7</v>
      </c>
      <c r="N106" s="28">
        <v>57.05</v>
      </c>
      <c r="O106" s="39">
        <v>183780000</v>
      </c>
      <c r="P106" s="40">
        <v>2.5357770524730101E-2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136.4</v>
      </c>
      <c r="F107" s="37">
        <v>135.95000000000002</v>
      </c>
      <c r="G107" s="38">
        <v>135.20000000000005</v>
      </c>
      <c r="H107" s="38">
        <v>134.00000000000003</v>
      </c>
      <c r="I107" s="38">
        <v>133.25000000000006</v>
      </c>
      <c r="J107" s="38">
        <v>137.15000000000003</v>
      </c>
      <c r="K107" s="38">
        <v>137.89999999999998</v>
      </c>
      <c r="L107" s="38">
        <v>139.10000000000002</v>
      </c>
      <c r="M107" s="28">
        <v>136.69999999999999</v>
      </c>
      <c r="N107" s="28">
        <v>134.75</v>
      </c>
      <c r="O107" s="39">
        <v>41876250</v>
      </c>
      <c r="P107" s="40">
        <v>-1.3428748122625674E-2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436.85</v>
      </c>
      <c r="F108" s="37">
        <v>436.61666666666662</v>
      </c>
      <c r="G108" s="38">
        <v>432.03333333333325</v>
      </c>
      <c r="H108" s="38">
        <v>427.21666666666664</v>
      </c>
      <c r="I108" s="38">
        <v>422.63333333333327</v>
      </c>
      <c r="J108" s="38">
        <v>441.43333333333322</v>
      </c>
      <c r="K108" s="38">
        <v>446.01666666666659</v>
      </c>
      <c r="L108" s="38">
        <v>450.8333333333332</v>
      </c>
      <c r="M108" s="28">
        <v>441.2</v>
      </c>
      <c r="N108" s="28">
        <v>431.8</v>
      </c>
      <c r="O108" s="39">
        <v>7858125</v>
      </c>
      <c r="P108" s="40">
        <v>5.6767751479289939E-2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322.10000000000002</v>
      </c>
      <c r="F109" s="37">
        <v>320.81666666666666</v>
      </c>
      <c r="G109" s="38">
        <v>318.13333333333333</v>
      </c>
      <c r="H109" s="38">
        <v>314.16666666666669</v>
      </c>
      <c r="I109" s="38">
        <v>311.48333333333335</v>
      </c>
      <c r="J109" s="38">
        <v>324.7833333333333</v>
      </c>
      <c r="K109" s="38">
        <v>327.46666666666658</v>
      </c>
      <c r="L109" s="38">
        <v>331.43333333333328</v>
      </c>
      <c r="M109" s="28">
        <v>323.5</v>
      </c>
      <c r="N109" s="28">
        <v>316.85000000000002</v>
      </c>
      <c r="O109" s="39">
        <v>28538000</v>
      </c>
      <c r="P109" s="40">
        <v>-3.7006004747940232E-3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198.95</v>
      </c>
      <c r="F110" s="37">
        <v>198.13333333333333</v>
      </c>
      <c r="G110" s="38">
        <v>196.56666666666666</v>
      </c>
      <c r="H110" s="38">
        <v>194.18333333333334</v>
      </c>
      <c r="I110" s="38">
        <v>192.61666666666667</v>
      </c>
      <c r="J110" s="38">
        <v>200.51666666666665</v>
      </c>
      <c r="K110" s="38">
        <v>202.08333333333331</v>
      </c>
      <c r="L110" s="38">
        <v>204.46666666666664</v>
      </c>
      <c r="M110" s="28">
        <v>199.7</v>
      </c>
      <c r="N110" s="28">
        <v>195.75</v>
      </c>
      <c r="O110" s="39">
        <v>16576400</v>
      </c>
      <c r="P110" s="40">
        <v>-5.0478677110530898E-3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4806.3500000000004</v>
      </c>
      <c r="F111" s="37">
        <v>4792.1333333333341</v>
      </c>
      <c r="G111" s="38">
        <v>4759.2666666666682</v>
      </c>
      <c r="H111" s="38">
        <v>4712.1833333333343</v>
      </c>
      <c r="I111" s="38">
        <v>4679.3166666666684</v>
      </c>
      <c r="J111" s="38">
        <v>4839.2166666666681</v>
      </c>
      <c r="K111" s="38">
        <v>4872.0833333333348</v>
      </c>
      <c r="L111" s="38">
        <v>4919.1666666666679</v>
      </c>
      <c r="M111" s="28">
        <v>4825</v>
      </c>
      <c r="N111" s="28">
        <v>4745.05</v>
      </c>
      <c r="O111" s="39">
        <v>344100</v>
      </c>
      <c r="P111" s="40">
        <v>9.683098591549295E-3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1904.25</v>
      </c>
      <c r="F112" s="37">
        <v>1915.05</v>
      </c>
      <c r="G112" s="38">
        <v>1885.05</v>
      </c>
      <c r="H112" s="38">
        <v>1865.85</v>
      </c>
      <c r="I112" s="38">
        <v>1835.85</v>
      </c>
      <c r="J112" s="38">
        <v>1934.25</v>
      </c>
      <c r="K112" s="38">
        <v>1964.25</v>
      </c>
      <c r="L112" s="38">
        <v>1983.45</v>
      </c>
      <c r="M112" s="28">
        <v>1945.05</v>
      </c>
      <c r="N112" s="28">
        <v>1895.85</v>
      </c>
      <c r="O112" s="39">
        <v>4684500</v>
      </c>
      <c r="P112" s="40">
        <v>0.13456368524304294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1148.75</v>
      </c>
      <c r="F113" s="37">
        <v>1151</v>
      </c>
      <c r="G113" s="38">
        <v>1142.75</v>
      </c>
      <c r="H113" s="38">
        <v>1136.75</v>
      </c>
      <c r="I113" s="38">
        <v>1128.5</v>
      </c>
      <c r="J113" s="38">
        <v>1157</v>
      </c>
      <c r="K113" s="38">
        <v>1165.25</v>
      </c>
      <c r="L113" s="38">
        <v>1171.25</v>
      </c>
      <c r="M113" s="28">
        <v>1159.25</v>
      </c>
      <c r="N113" s="28">
        <v>1145</v>
      </c>
      <c r="O113" s="39">
        <v>25067700</v>
      </c>
      <c r="P113" s="40">
        <v>1.8372607447761466E-2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167.9</v>
      </c>
      <c r="F114" s="37">
        <v>167.43333333333334</v>
      </c>
      <c r="G114" s="38">
        <v>165.71666666666667</v>
      </c>
      <c r="H114" s="38">
        <v>163.53333333333333</v>
      </c>
      <c r="I114" s="38">
        <v>161.81666666666666</v>
      </c>
      <c r="J114" s="38">
        <v>169.61666666666667</v>
      </c>
      <c r="K114" s="38">
        <v>171.33333333333337</v>
      </c>
      <c r="L114" s="38">
        <v>173.51666666666668</v>
      </c>
      <c r="M114" s="28">
        <v>169.15</v>
      </c>
      <c r="N114" s="28">
        <v>165.25</v>
      </c>
      <c r="O114" s="39">
        <v>31239600</v>
      </c>
      <c r="P114" s="40">
        <v>2.6896180742334586E-4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1603.8</v>
      </c>
      <c r="F115" s="37">
        <v>1606.1000000000001</v>
      </c>
      <c r="G115" s="38">
        <v>1596.7000000000003</v>
      </c>
      <c r="H115" s="38">
        <v>1589.6000000000001</v>
      </c>
      <c r="I115" s="38">
        <v>1580.2000000000003</v>
      </c>
      <c r="J115" s="38">
        <v>1613.2000000000003</v>
      </c>
      <c r="K115" s="38">
        <v>1622.6000000000004</v>
      </c>
      <c r="L115" s="38">
        <v>1629.7000000000003</v>
      </c>
      <c r="M115" s="28">
        <v>1615.5</v>
      </c>
      <c r="N115" s="28">
        <v>1599</v>
      </c>
      <c r="O115" s="39">
        <v>32880400</v>
      </c>
      <c r="P115" s="40">
        <v>-1.0270426469525851E-2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471.75</v>
      </c>
      <c r="F116" s="37">
        <v>470.16666666666669</v>
      </c>
      <c r="G116" s="38">
        <v>465.83333333333337</v>
      </c>
      <c r="H116" s="38">
        <v>459.91666666666669</v>
      </c>
      <c r="I116" s="38">
        <v>455.58333333333337</v>
      </c>
      <c r="J116" s="38">
        <v>476.08333333333337</v>
      </c>
      <c r="K116" s="38">
        <v>480.41666666666674</v>
      </c>
      <c r="L116" s="38">
        <v>486.33333333333337</v>
      </c>
      <c r="M116" s="28">
        <v>474.5</v>
      </c>
      <c r="N116" s="28">
        <v>464.25</v>
      </c>
      <c r="O116" s="39">
        <v>4501000</v>
      </c>
      <c r="P116" s="40">
        <v>2.0403536613012922E-2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79.849999999999994</v>
      </c>
      <c r="F117" s="37">
        <v>79.733333333333334</v>
      </c>
      <c r="G117" s="38">
        <v>79.366666666666674</v>
      </c>
      <c r="H117" s="38">
        <v>78.88333333333334</v>
      </c>
      <c r="I117" s="38">
        <v>78.51666666666668</v>
      </c>
      <c r="J117" s="38">
        <v>80.216666666666669</v>
      </c>
      <c r="K117" s="38">
        <v>80.583333333333314</v>
      </c>
      <c r="L117" s="38">
        <v>81.066666666666663</v>
      </c>
      <c r="M117" s="28">
        <v>80.099999999999994</v>
      </c>
      <c r="N117" s="28">
        <v>79.25</v>
      </c>
      <c r="O117" s="39">
        <v>78000000</v>
      </c>
      <c r="P117" s="40">
        <v>3.0396702730551263E-2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863.65</v>
      </c>
      <c r="F118" s="37">
        <v>859.46666666666658</v>
      </c>
      <c r="G118" s="38">
        <v>848.98333333333312</v>
      </c>
      <c r="H118" s="38">
        <v>834.31666666666649</v>
      </c>
      <c r="I118" s="38">
        <v>823.83333333333303</v>
      </c>
      <c r="J118" s="38">
        <v>874.13333333333321</v>
      </c>
      <c r="K118" s="38">
        <v>884.61666666666656</v>
      </c>
      <c r="L118" s="38">
        <v>899.2833333333333</v>
      </c>
      <c r="M118" s="28">
        <v>869.95</v>
      </c>
      <c r="N118" s="28">
        <v>844.8</v>
      </c>
      <c r="O118" s="39">
        <v>2171000</v>
      </c>
      <c r="P118" s="40">
        <v>9.0634441087613302E-3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648.15</v>
      </c>
      <c r="F119" s="37">
        <v>648.13333333333333</v>
      </c>
      <c r="G119" s="38">
        <v>644.41666666666663</v>
      </c>
      <c r="H119" s="38">
        <v>640.68333333333328</v>
      </c>
      <c r="I119" s="38">
        <v>636.96666666666658</v>
      </c>
      <c r="J119" s="38">
        <v>651.86666666666667</v>
      </c>
      <c r="K119" s="38">
        <v>655.58333333333337</v>
      </c>
      <c r="L119" s="38">
        <v>659.31666666666672</v>
      </c>
      <c r="M119" s="28">
        <v>651.85</v>
      </c>
      <c r="N119" s="28">
        <v>644.4</v>
      </c>
      <c r="O119" s="39">
        <v>13885375</v>
      </c>
      <c r="P119" s="40">
        <v>-7.6913456728364181E-3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382.1</v>
      </c>
      <c r="F120" s="37">
        <v>382.75</v>
      </c>
      <c r="G120" s="38">
        <v>380.85</v>
      </c>
      <c r="H120" s="38">
        <v>379.6</v>
      </c>
      <c r="I120" s="38">
        <v>377.70000000000005</v>
      </c>
      <c r="J120" s="38">
        <v>384</v>
      </c>
      <c r="K120" s="38">
        <v>385.9</v>
      </c>
      <c r="L120" s="38">
        <v>387.15</v>
      </c>
      <c r="M120" s="28">
        <v>384.65</v>
      </c>
      <c r="N120" s="28">
        <v>381.5</v>
      </c>
      <c r="O120" s="39">
        <v>65841600</v>
      </c>
      <c r="P120" s="40">
        <v>-6.0865154698934859E-3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603.70000000000005</v>
      </c>
      <c r="F121" s="37">
        <v>599.93333333333328</v>
      </c>
      <c r="G121" s="38">
        <v>594.46666666666658</v>
      </c>
      <c r="H121" s="38">
        <v>585.23333333333335</v>
      </c>
      <c r="I121" s="38">
        <v>579.76666666666665</v>
      </c>
      <c r="J121" s="38">
        <v>609.16666666666652</v>
      </c>
      <c r="K121" s="38">
        <v>614.63333333333321</v>
      </c>
      <c r="L121" s="38">
        <v>623.86666666666645</v>
      </c>
      <c r="M121" s="28">
        <v>605.4</v>
      </c>
      <c r="N121" s="28">
        <v>590.70000000000005</v>
      </c>
      <c r="O121" s="39">
        <v>20715000</v>
      </c>
      <c r="P121" s="40">
        <v>3.7955655768508081E-2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2770.35</v>
      </c>
      <c r="F122" s="37">
        <v>2764.0166666666664</v>
      </c>
      <c r="G122" s="38">
        <v>2747.8833333333328</v>
      </c>
      <c r="H122" s="38">
        <v>2725.4166666666665</v>
      </c>
      <c r="I122" s="38">
        <v>2709.2833333333328</v>
      </c>
      <c r="J122" s="38">
        <v>2786.4833333333327</v>
      </c>
      <c r="K122" s="38">
        <v>2802.6166666666659</v>
      </c>
      <c r="L122" s="38">
        <v>2825.0833333333326</v>
      </c>
      <c r="M122" s="28">
        <v>2780.15</v>
      </c>
      <c r="N122" s="28">
        <v>2741.55</v>
      </c>
      <c r="O122" s="39">
        <v>558500</v>
      </c>
      <c r="P122" s="40">
        <v>2.6929982046678637E-3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729.75</v>
      </c>
      <c r="F123" s="37">
        <v>728.63333333333333</v>
      </c>
      <c r="G123" s="38">
        <v>725.26666666666665</v>
      </c>
      <c r="H123" s="38">
        <v>720.7833333333333</v>
      </c>
      <c r="I123" s="38">
        <v>717.41666666666663</v>
      </c>
      <c r="J123" s="38">
        <v>733.11666666666667</v>
      </c>
      <c r="K123" s="38">
        <v>736.48333333333323</v>
      </c>
      <c r="L123" s="38">
        <v>740.9666666666667</v>
      </c>
      <c r="M123" s="28">
        <v>732</v>
      </c>
      <c r="N123" s="28">
        <v>724.15</v>
      </c>
      <c r="O123" s="39">
        <v>24518700</v>
      </c>
      <c r="P123" s="40">
        <v>4.9800796812749003E-3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466.3</v>
      </c>
      <c r="F124" s="37">
        <v>462.48333333333335</v>
      </c>
      <c r="G124" s="38">
        <v>456.81666666666672</v>
      </c>
      <c r="H124" s="38">
        <v>447.33333333333337</v>
      </c>
      <c r="I124" s="38">
        <v>441.66666666666674</v>
      </c>
      <c r="J124" s="38">
        <v>471.9666666666667</v>
      </c>
      <c r="K124" s="38">
        <v>477.63333333333333</v>
      </c>
      <c r="L124" s="38">
        <v>487.11666666666667</v>
      </c>
      <c r="M124" s="28">
        <v>468.15</v>
      </c>
      <c r="N124" s="28">
        <v>453</v>
      </c>
      <c r="O124" s="39">
        <v>12858750</v>
      </c>
      <c r="P124" s="40">
        <v>-1.9538696149447199E-2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1791.55</v>
      </c>
      <c r="F125" s="37">
        <v>1793.9000000000003</v>
      </c>
      <c r="G125" s="38">
        <v>1784.3000000000006</v>
      </c>
      <c r="H125" s="38">
        <v>1777.0500000000004</v>
      </c>
      <c r="I125" s="38">
        <v>1767.4500000000007</v>
      </c>
      <c r="J125" s="38">
        <v>1801.1500000000005</v>
      </c>
      <c r="K125" s="38">
        <v>1810.7500000000005</v>
      </c>
      <c r="L125" s="38">
        <v>1818.0000000000005</v>
      </c>
      <c r="M125" s="28">
        <v>1803.5</v>
      </c>
      <c r="N125" s="28">
        <v>1786.65</v>
      </c>
      <c r="O125" s="39">
        <v>40684000</v>
      </c>
      <c r="P125" s="40">
        <v>7.5184990738080852E-3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94.95</v>
      </c>
      <c r="F126" s="37">
        <v>94.8</v>
      </c>
      <c r="G126" s="38">
        <v>93.899999999999991</v>
      </c>
      <c r="H126" s="38">
        <v>92.85</v>
      </c>
      <c r="I126" s="38">
        <v>91.949999999999989</v>
      </c>
      <c r="J126" s="38">
        <v>95.85</v>
      </c>
      <c r="K126" s="38">
        <v>96.75</v>
      </c>
      <c r="L126" s="38">
        <v>97.8</v>
      </c>
      <c r="M126" s="28">
        <v>95.7</v>
      </c>
      <c r="N126" s="28">
        <v>93.75</v>
      </c>
      <c r="O126" s="39">
        <v>67759932</v>
      </c>
      <c r="P126" s="40">
        <v>1.2130098640362569E-2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1993.65</v>
      </c>
      <c r="F127" s="37">
        <v>1989.5166666666667</v>
      </c>
      <c r="G127" s="38">
        <v>1968.0333333333333</v>
      </c>
      <c r="H127" s="38">
        <v>1942.4166666666667</v>
      </c>
      <c r="I127" s="38">
        <v>1920.9333333333334</v>
      </c>
      <c r="J127" s="38">
        <v>2015.1333333333332</v>
      </c>
      <c r="K127" s="38">
        <v>2036.6166666666663</v>
      </c>
      <c r="L127" s="38">
        <v>2062.2333333333331</v>
      </c>
      <c r="M127" s="28">
        <v>2011</v>
      </c>
      <c r="N127" s="28">
        <v>1963.9</v>
      </c>
      <c r="O127" s="39">
        <v>1194500</v>
      </c>
      <c r="P127" s="40">
        <v>-3.1224655312246552E-2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336.15</v>
      </c>
      <c r="F128" s="37">
        <v>336.73333333333329</v>
      </c>
      <c r="G128" s="38">
        <v>334.31666666666661</v>
      </c>
      <c r="H128" s="38">
        <v>332.48333333333329</v>
      </c>
      <c r="I128" s="38">
        <v>330.06666666666661</v>
      </c>
      <c r="J128" s="38">
        <v>338.56666666666661</v>
      </c>
      <c r="K128" s="38">
        <v>340.98333333333323</v>
      </c>
      <c r="L128" s="38">
        <v>342.81666666666661</v>
      </c>
      <c r="M128" s="28">
        <v>339.15</v>
      </c>
      <c r="N128" s="28">
        <v>334.9</v>
      </c>
      <c r="O128" s="39">
        <v>9724000</v>
      </c>
      <c r="P128" s="40">
        <v>-4.5045045045045045E-3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373.25</v>
      </c>
      <c r="F129" s="37">
        <v>374.23333333333329</v>
      </c>
      <c r="G129" s="38">
        <v>371.16666666666657</v>
      </c>
      <c r="H129" s="38">
        <v>369.08333333333326</v>
      </c>
      <c r="I129" s="38">
        <v>366.01666666666654</v>
      </c>
      <c r="J129" s="38">
        <v>376.31666666666661</v>
      </c>
      <c r="K129" s="38">
        <v>379.38333333333333</v>
      </c>
      <c r="L129" s="38">
        <v>381.46666666666664</v>
      </c>
      <c r="M129" s="28">
        <v>377.3</v>
      </c>
      <c r="N129" s="28">
        <v>372.15</v>
      </c>
      <c r="O129" s="39">
        <v>13586000</v>
      </c>
      <c r="P129" s="40">
        <v>1.5547914486470324E-2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2181.1999999999998</v>
      </c>
      <c r="F130" s="37">
        <v>2185.9166666666665</v>
      </c>
      <c r="G130" s="38">
        <v>2170.4833333333331</v>
      </c>
      <c r="H130" s="38">
        <v>2159.7666666666664</v>
      </c>
      <c r="I130" s="38">
        <v>2144.333333333333</v>
      </c>
      <c r="J130" s="38">
        <v>2196.6333333333332</v>
      </c>
      <c r="K130" s="38">
        <v>2212.0666666666666</v>
      </c>
      <c r="L130" s="38">
        <v>2222.7833333333333</v>
      </c>
      <c r="M130" s="28">
        <v>2201.35</v>
      </c>
      <c r="N130" s="28">
        <v>2175.1999999999998</v>
      </c>
      <c r="O130" s="39">
        <v>8231100</v>
      </c>
      <c r="P130" s="40">
        <v>1.63734024819411E-2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4964.6499999999996</v>
      </c>
      <c r="F131" s="37">
        <v>4904.166666666667</v>
      </c>
      <c r="G131" s="38">
        <v>4817.5833333333339</v>
      </c>
      <c r="H131" s="38">
        <v>4670.5166666666673</v>
      </c>
      <c r="I131" s="38">
        <v>4583.9333333333343</v>
      </c>
      <c r="J131" s="38">
        <v>5051.2333333333336</v>
      </c>
      <c r="K131" s="38">
        <v>5137.8166666666675</v>
      </c>
      <c r="L131" s="38">
        <v>5284.8833333333332</v>
      </c>
      <c r="M131" s="28">
        <v>4990.75</v>
      </c>
      <c r="N131" s="28">
        <v>4757.1000000000004</v>
      </c>
      <c r="O131" s="39">
        <v>1488450</v>
      </c>
      <c r="P131" s="40">
        <v>6.1283422459893051E-2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3746.75</v>
      </c>
      <c r="F132" s="37">
        <v>3719.0333333333333</v>
      </c>
      <c r="G132" s="38">
        <v>3653.2166666666667</v>
      </c>
      <c r="H132" s="38">
        <v>3559.6833333333334</v>
      </c>
      <c r="I132" s="38">
        <v>3493.8666666666668</v>
      </c>
      <c r="J132" s="38">
        <v>3812.5666666666666</v>
      </c>
      <c r="K132" s="38">
        <v>3878.3833333333332</v>
      </c>
      <c r="L132" s="38">
        <v>3971.9166666666665</v>
      </c>
      <c r="M132" s="28">
        <v>3784.85</v>
      </c>
      <c r="N132" s="28">
        <v>3625.5</v>
      </c>
      <c r="O132" s="39">
        <v>1173800</v>
      </c>
      <c r="P132" s="40">
        <v>6.1110106671487974E-2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683.5</v>
      </c>
      <c r="F133" s="37">
        <v>679.63333333333333</v>
      </c>
      <c r="G133" s="38">
        <v>672.4666666666667</v>
      </c>
      <c r="H133" s="38">
        <v>661.43333333333339</v>
      </c>
      <c r="I133" s="38">
        <v>654.26666666666677</v>
      </c>
      <c r="J133" s="38">
        <v>690.66666666666663</v>
      </c>
      <c r="K133" s="38">
        <v>697.83333333333337</v>
      </c>
      <c r="L133" s="38">
        <v>708.86666666666656</v>
      </c>
      <c r="M133" s="28">
        <v>686.8</v>
      </c>
      <c r="N133" s="28">
        <v>668.6</v>
      </c>
      <c r="O133" s="39">
        <v>8691250</v>
      </c>
      <c r="P133" s="40">
        <v>-5.8298029102965554E-2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1370.95</v>
      </c>
      <c r="F134" s="37">
        <v>1378.3833333333334</v>
      </c>
      <c r="G134" s="38">
        <v>1359.8666666666668</v>
      </c>
      <c r="H134" s="38">
        <v>1348.7833333333333</v>
      </c>
      <c r="I134" s="38">
        <v>1330.2666666666667</v>
      </c>
      <c r="J134" s="38">
        <v>1389.4666666666669</v>
      </c>
      <c r="K134" s="38">
        <v>1407.9833333333338</v>
      </c>
      <c r="L134" s="38">
        <v>1419.0666666666671</v>
      </c>
      <c r="M134" s="28">
        <v>1396.9</v>
      </c>
      <c r="N134" s="28">
        <v>1367.3</v>
      </c>
      <c r="O134" s="39">
        <v>12677700</v>
      </c>
      <c r="P134" s="40">
        <v>-2.7599911680282623E-4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266.8</v>
      </c>
      <c r="F135" s="37">
        <v>264.98333333333335</v>
      </c>
      <c r="G135" s="38">
        <v>262.06666666666672</v>
      </c>
      <c r="H135" s="38">
        <v>257.33333333333337</v>
      </c>
      <c r="I135" s="38">
        <v>254.41666666666674</v>
      </c>
      <c r="J135" s="38">
        <v>269.7166666666667</v>
      </c>
      <c r="K135" s="38">
        <v>272.63333333333333</v>
      </c>
      <c r="L135" s="38">
        <v>277.36666666666667</v>
      </c>
      <c r="M135" s="28">
        <v>267.89999999999998</v>
      </c>
      <c r="N135" s="28">
        <v>260.25</v>
      </c>
      <c r="O135" s="39">
        <v>28048000</v>
      </c>
      <c r="P135" s="40">
        <v>1.1422044545973729E-3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111.55</v>
      </c>
      <c r="F136" s="37">
        <v>112.14999999999999</v>
      </c>
      <c r="G136" s="38">
        <v>110.64999999999998</v>
      </c>
      <c r="H136" s="38">
        <v>109.74999999999999</v>
      </c>
      <c r="I136" s="38">
        <v>108.24999999999997</v>
      </c>
      <c r="J136" s="38">
        <v>113.04999999999998</v>
      </c>
      <c r="K136" s="38">
        <v>114.55000000000001</v>
      </c>
      <c r="L136" s="38">
        <v>115.44999999999999</v>
      </c>
      <c r="M136" s="28">
        <v>113.65</v>
      </c>
      <c r="N136" s="28">
        <v>111.25</v>
      </c>
      <c r="O136" s="39">
        <v>43914000</v>
      </c>
      <c r="P136" s="40">
        <v>1.3431182497923013E-2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496.45</v>
      </c>
      <c r="F137" s="37">
        <v>495.98333333333335</v>
      </c>
      <c r="G137" s="38">
        <v>494.51666666666671</v>
      </c>
      <c r="H137" s="38">
        <v>492.58333333333337</v>
      </c>
      <c r="I137" s="38">
        <v>491.11666666666673</v>
      </c>
      <c r="J137" s="38">
        <v>497.91666666666669</v>
      </c>
      <c r="K137" s="38">
        <v>499.38333333333338</v>
      </c>
      <c r="L137" s="38">
        <v>501.31666666666666</v>
      </c>
      <c r="M137" s="28">
        <v>497.45</v>
      </c>
      <c r="N137" s="28">
        <v>494.05</v>
      </c>
      <c r="O137" s="39">
        <v>8169600</v>
      </c>
      <c r="P137" s="40">
        <v>2.084270505323137E-2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8826.4500000000007</v>
      </c>
      <c r="F138" s="37">
        <v>8849.4499999999989</v>
      </c>
      <c r="G138" s="38">
        <v>8793.8999999999978</v>
      </c>
      <c r="H138" s="38">
        <v>8761.3499999999985</v>
      </c>
      <c r="I138" s="38">
        <v>8705.7999999999975</v>
      </c>
      <c r="J138" s="38">
        <v>8881.9999999999982</v>
      </c>
      <c r="K138" s="38">
        <v>8937.5499999999975</v>
      </c>
      <c r="L138" s="38">
        <v>8970.0999999999985</v>
      </c>
      <c r="M138" s="28">
        <v>8905</v>
      </c>
      <c r="N138" s="28">
        <v>8816.9</v>
      </c>
      <c r="O138" s="39">
        <v>2262500</v>
      </c>
      <c r="P138" s="40">
        <v>2.7034213791880873E-3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786.45</v>
      </c>
      <c r="F139" s="37">
        <v>788.30000000000007</v>
      </c>
      <c r="G139" s="38">
        <v>782.85000000000014</v>
      </c>
      <c r="H139" s="38">
        <v>779.25000000000011</v>
      </c>
      <c r="I139" s="38">
        <v>773.80000000000018</v>
      </c>
      <c r="J139" s="38">
        <v>791.90000000000009</v>
      </c>
      <c r="K139" s="38">
        <v>797.35000000000014</v>
      </c>
      <c r="L139" s="38">
        <v>800.95</v>
      </c>
      <c r="M139" s="28">
        <v>793.75</v>
      </c>
      <c r="N139" s="28">
        <v>784.7</v>
      </c>
      <c r="O139" s="39">
        <v>14475000</v>
      </c>
      <c r="P139" s="40">
        <v>1.1671637919854754E-3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1390.35</v>
      </c>
      <c r="F140" s="37">
        <v>1381.1000000000001</v>
      </c>
      <c r="G140" s="38">
        <v>1361.8000000000002</v>
      </c>
      <c r="H140" s="38">
        <v>1333.25</v>
      </c>
      <c r="I140" s="38">
        <v>1313.95</v>
      </c>
      <c r="J140" s="38">
        <v>1409.6500000000003</v>
      </c>
      <c r="K140" s="38">
        <v>1428.95</v>
      </c>
      <c r="L140" s="38">
        <v>1457.5000000000005</v>
      </c>
      <c r="M140" s="28">
        <v>1400.4</v>
      </c>
      <c r="N140" s="28">
        <v>1352.55</v>
      </c>
      <c r="O140" s="39">
        <v>1209600</v>
      </c>
      <c r="P140" s="40">
        <v>-5.7943925233644861E-2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1344.75</v>
      </c>
      <c r="F141" s="37">
        <v>1331.3</v>
      </c>
      <c r="G141" s="38">
        <v>1314.3999999999999</v>
      </c>
      <c r="H141" s="38">
        <v>1284.05</v>
      </c>
      <c r="I141" s="38">
        <v>1267.1499999999999</v>
      </c>
      <c r="J141" s="38">
        <v>1361.6499999999999</v>
      </c>
      <c r="K141" s="38">
        <v>1378.55</v>
      </c>
      <c r="L141" s="38">
        <v>1408.8999999999999</v>
      </c>
      <c r="M141" s="28">
        <v>1348.2</v>
      </c>
      <c r="N141" s="28">
        <v>1300.95</v>
      </c>
      <c r="O141" s="39">
        <v>1110800</v>
      </c>
      <c r="P141" s="40">
        <v>7.0134874759152213E-2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741.1</v>
      </c>
      <c r="F142" s="37">
        <v>742.35</v>
      </c>
      <c r="G142" s="38">
        <v>734.75</v>
      </c>
      <c r="H142" s="38">
        <v>728.4</v>
      </c>
      <c r="I142" s="38">
        <v>720.8</v>
      </c>
      <c r="J142" s="38">
        <v>748.7</v>
      </c>
      <c r="K142" s="38">
        <v>756.30000000000018</v>
      </c>
      <c r="L142" s="38">
        <v>762.65000000000009</v>
      </c>
      <c r="M142" s="28">
        <v>749.95</v>
      </c>
      <c r="N142" s="28">
        <v>736</v>
      </c>
      <c r="O142" s="39">
        <v>3437200</v>
      </c>
      <c r="P142" s="40">
        <v>1.6141429669485011E-2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923.65</v>
      </c>
      <c r="F143" s="37">
        <v>919.66666666666663</v>
      </c>
      <c r="G143" s="38">
        <v>904.98333333333323</v>
      </c>
      <c r="H143" s="38">
        <v>886.31666666666661</v>
      </c>
      <c r="I143" s="38">
        <v>871.63333333333321</v>
      </c>
      <c r="J143" s="38">
        <v>938.33333333333326</v>
      </c>
      <c r="K143" s="38">
        <v>953.01666666666665</v>
      </c>
      <c r="L143" s="38">
        <v>971.68333333333328</v>
      </c>
      <c r="M143" s="28">
        <v>934.35</v>
      </c>
      <c r="N143" s="28">
        <v>901</v>
      </c>
      <c r="O143" s="39">
        <v>2764000</v>
      </c>
      <c r="P143" s="40">
        <v>0.12248213125406107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80.3</v>
      </c>
      <c r="F144" s="37">
        <v>80.349999999999994</v>
      </c>
      <c r="G144" s="38">
        <v>79.849999999999994</v>
      </c>
      <c r="H144" s="38">
        <v>79.400000000000006</v>
      </c>
      <c r="I144" s="38">
        <v>78.900000000000006</v>
      </c>
      <c r="J144" s="38">
        <v>80.799999999999983</v>
      </c>
      <c r="K144" s="38">
        <v>81.299999999999983</v>
      </c>
      <c r="L144" s="38">
        <v>81.749999999999972</v>
      </c>
      <c r="M144" s="28">
        <v>80.849999999999994</v>
      </c>
      <c r="N144" s="28">
        <v>79.900000000000006</v>
      </c>
      <c r="O144" s="39">
        <v>66379500</v>
      </c>
      <c r="P144" s="40">
        <v>-1.9345831671320302E-2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2269</v>
      </c>
      <c r="F145" s="37">
        <v>2238.3166666666671</v>
      </c>
      <c r="G145" s="38">
        <v>2197.7833333333342</v>
      </c>
      <c r="H145" s="38">
        <v>2126.5666666666671</v>
      </c>
      <c r="I145" s="38">
        <v>2086.0333333333342</v>
      </c>
      <c r="J145" s="38">
        <v>2309.5333333333342</v>
      </c>
      <c r="K145" s="38">
        <v>2350.0666666666671</v>
      </c>
      <c r="L145" s="38">
        <v>2421.2833333333342</v>
      </c>
      <c r="M145" s="28">
        <v>2278.85</v>
      </c>
      <c r="N145" s="28">
        <v>2167.1</v>
      </c>
      <c r="O145" s="39">
        <v>1407725</v>
      </c>
      <c r="P145" s="40">
        <v>7.609838133277276E-2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89352.15</v>
      </c>
      <c r="F146" s="37">
        <v>89280.383333333346</v>
      </c>
      <c r="G146" s="38">
        <v>88536.616666666698</v>
      </c>
      <c r="H146" s="38">
        <v>87721.083333333358</v>
      </c>
      <c r="I146" s="38">
        <v>86977.316666666709</v>
      </c>
      <c r="J146" s="38">
        <v>90095.916666666686</v>
      </c>
      <c r="K146" s="38">
        <v>90839.68333333332</v>
      </c>
      <c r="L146" s="38">
        <v>91655.216666666674</v>
      </c>
      <c r="M146" s="28">
        <v>90024.15</v>
      </c>
      <c r="N146" s="28">
        <v>88464.85</v>
      </c>
      <c r="O146" s="39">
        <v>69160</v>
      </c>
      <c r="P146" s="40">
        <v>-3.9844509232264333E-2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994.7</v>
      </c>
      <c r="F147" s="37">
        <v>997.44999999999993</v>
      </c>
      <c r="G147" s="38">
        <v>988.24999999999989</v>
      </c>
      <c r="H147" s="38">
        <v>981.8</v>
      </c>
      <c r="I147" s="38">
        <v>972.59999999999991</v>
      </c>
      <c r="J147" s="38">
        <v>1003.8999999999999</v>
      </c>
      <c r="K147" s="38">
        <v>1013.0999999999999</v>
      </c>
      <c r="L147" s="38">
        <v>1019.5499999999998</v>
      </c>
      <c r="M147" s="28">
        <v>1006.65</v>
      </c>
      <c r="N147" s="28">
        <v>991</v>
      </c>
      <c r="O147" s="39">
        <v>7701650</v>
      </c>
      <c r="P147" s="40">
        <v>8.3655780838879437E-2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80.55</v>
      </c>
      <c r="F148" s="37">
        <v>80.11666666666666</v>
      </c>
      <c r="G148" s="38">
        <v>79.333333333333314</v>
      </c>
      <c r="H148" s="38">
        <v>78.11666666666666</v>
      </c>
      <c r="I148" s="38">
        <v>77.333333333333314</v>
      </c>
      <c r="J148" s="38">
        <v>81.333333333333314</v>
      </c>
      <c r="K148" s="38">
        <v>82.116666666666646</v>
      </c>
      <c r="L148" s="38">
        <v>83.333333333333314</v>
      </c>
      <c r="M148" s="28">
        <v>80.900000000000006</v>
      </c>
      <c r="N148" s="28">
        <v>78.900000000000006</v>
      </c>
      <c r="O148" s="39">
        <v>58830000</v>
      </c>
      <c r="P148" s="40">
        <v>-9.3457943925233638E-3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3603.55</v>
      </c>
      <c r="F149" s="37">
        <v>3606</v>
      </c>
      <c r="G149" s="38">
        <v>3557.5</v>
      </c>
      <c r="H149" s="38">
        <v>3511.45</v>
      </c>
      <c r="I149" s="38">
        <v>3462.95</v>
      </c>
      <c r="J149" s="38">
        <v>3652.05</v>
      </c>
      <c r="K149" s="38">
        <v>3700.55</v>
      </c>
      <c r="L149" s="38">
        <v>3746.6000000000004</v>
      </c>
      <c r="M149" s="28">
        <v>3654.5</v>
      </c>
      <c r="N149" s="28">
        <v>3559.95</v>
      </c>
      <c r="O149" s="39">
        <v>1923375</v>
      </c>
      <c r="P149" s="40">
        <v>1.0242269056529446E-2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4316.6000000000004</v>
      </c>
      <c r="F150" s="37">
        <v>4254.9833333333336</v>
      </c>
      <c r="G150" s="38">
        <v>4180.6166666666668</v>
      </c>
      <c r="H150" s="38">
        <v>4044.6333333333332</v>
      </c>
      <c r="I150" s="38">
        <v>3970.2666666666664</v>
      </c>
      <c r="J150" s="38">
        <v>4390.9666666666672</v>
      </c>
      <c r="K150" s="38">
        <v>4465.3333333333339</v>
      </c>
      <c r="L150" s="38">
        <v>4601.3166666666675</v>
      </c>
      <c r="M150" s="28">
        <v>4329.3500000000004</v>
      </c>
      <c r="N150" s="28">
        <v>4119</v>
      </c>
      <c r="O150" s="39">
        <v>487950</v>
      </c>
      <c r="P150" s="40">
        <v>-2.4295140971805639E-2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19672.400000000001</v>
      </c>
      <c r="F151" s="37">
        <v>19539.350000000002</v>
      </c>
      <c r="G151" s="38">
        <v>19279.800000000003</v>
      </c>
      <c r="H151" s="38">
        <v>18887.2</v>
      </c>
      <c r="I151" s="38">
        <v>18627.650000000001</v>
      </c>
      <c r="J151" s="38">
        <v>19931.950000000004</v>
      </c>
      <c r="K151" s="38">
        <v>20191.5</v>
      </c>
      <c r="L151" s="38">
        <v>20584.100000000006</v>
      </c>
      <c r="M151" s="28">
        <v>19798.900000000001</v>
      </c>
      <c r="N151" s="28">
        <v>19146.75</v>
      </c>
      <c r="O151" s="39">
        <v>298360</v>
      </c>
      <c r="P151" s="40">
        <v>6.7095851216022892E-2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121.9</v>
      </c>
      <c r="F152" s="37">
        <v>120.68333333333334</v>
      </c>
      <c r="G152" s="38">
        <v>119.21666666666667</v>
      </c>
      <c r="H152" s="38">
        <v>116.53333333333333</v>
      </c>
      <c r="I152" s="38">
        <v>115.06666666666666</v>
      </c>
      <c r="J152" s="38">
        <v>123.36666666666667</v>
      </c>
      <c r="K152" s="38">
        <v>124.83333333333334</v>
      </c>
      <c r="L152" s="38">
        <v>127.51666666666668</v>
      </c>
      <c r="M152" s="28">
        <v>122.15</v>
      </c>
      <c r="N152" s="28">
        <v>118</v>
      </c>
      <c r="O152" s="39">
        <v>41197500</v>
      </c>
      <c r="P152" s="40">
        <v>2.3019331768912729E-2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167.55</v>
      </c>
      <c r="F153" s="37">
        <v>167.05</v>
      </c>
      <c r="G153" s="38">
        <v>166.3</v>
      </c>
      <c r="H153" s="38">
        <v>165.05</v>
      </c>
      <c r="I153" s="38">
        <v>164.3</v>
      </c>
      <c r="J153" s="38">
        <v>168.3</v>
      </c>
      <c r="K153" s="38">
        <v>169.05</v>
      </c>
      <c r="L153" s="38">
        <v>170.3</v>
      </c>
      <c r="M153" s="28">
        <v>167.8</v>
      </c>
      <c r="N153" s="28">
        <v>165.8</v>
      </c>
      <c r="O153" s="39">
        <v>70953600</v>
      </c>
      <c r="P153" s="40">
        <v>2.7388432415015305E-3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887.55</v>
      </c>
      <c r="F154" s="37">
        <v>884.25</v>
      </c>
      <c r="G154" s="38">
        <v>874</v>
      </c>
      <c r="H154" s="38">
        <v>860.45</v>
      </c>
      <c r="I154" s="38">
        <v>850.2</v>
      </c>
      <c r="J154" s="38">
        <v>897.8</v>
      </c>
      <c r="K154" s="38">
        <v>908.05</v>
      </c>
      <c r="L154" s="38">
        <v>921.59999999999991</v>
      </c>
      <c r="M154" s="28">
        <v>894.5</v>
      </c>
      <c r="N154" s="28">
        <v>870.7</v>
      </c>
      <c r="O154" s="39">
        <v>5868100</v>
      </c>
      <c r="P154" s="40">
        <v>-1.1088828595021824E-2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3221.85</v>
      </c>
      <c r="F155" s="37">
        <v>3212.9833333333336</v>
      </c>
      <c r="G155" s="38">
        <v>3187.3166666666671</v>
      </c>
      <c r="H155" s="38">
        <v>3152.7833333333333</v>
      </c>
      <c r="I155" s="38">
        <v>3127.1166666666668</v>
      </c>
      <c r="J155" s="38">
        <v>3247.5166666666673</v>
      </c>
      <c r="K155" s="38">
        <v>3273.1833333333334</v>
      </c>
      <c r="L155" s="38">
        <v>3307.7166666666676</v>
      </c>
      <c r="M155" s="28">
        <v>3238.65</v>
      </c>
      <c r="N155" s="28">
        <v>3178.45</v>
      </c>
      <c r="O155" s="39">
        <v>416000</v>
      </c>
      <c r="P155" s="40">
        <v>1.9607843137254902E-2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156.1</v>
      </c>
      <c r="F156" s="37">
        <v>153.83333333333331</v>
      </c>
      <c r="G156" s="38">
        <v>151.21666666666664</v>
      </c>
      <c r="H156" s="38">
        <v>146.33333333333331</v>
      </c>
      <c r="I156" s="38">
        <v>143.71666666666664</v>
      </c>
      <c r="J156" s="38">
        <v>158.71666666666664</v>
      </c>
      <c r="K156" s="38">
        <v>161.33333333333331</v>
      </c>
      <c r="L156" s="38">
        <v>166.21666666666664</v>
      </c>
      <c r="M156" s="28">
        <v>156.44999999999999</v>
      </c>
      <c r="N156" s="28">
        <v>148.94999999999999</v>
      </c>
      <c r="O156" s="39">
        <v>44640750</v>
      </c>
      <c r="P156" s="40">
        <v>0.20093215950284826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38812.949999999997</v>
      </c>
      <c r="F157" s="37">
        <v>38745.916666666664</v>
      </c>
      <c r="G157" s="38">
        <v>38482.033333333326</v>
      </c>
      <c r="H157" s="38">
        <v>38151.116666666661</v>
      </c>
      <c r="I157" s="38">
        <v>37887.233333333323</v>
      </c>
      <c r="J157" s="38">
        <v>39076.833333333328</v>
      </c>
      <c r="K157" s="38">
        <v>39340.716666666674</v>
      </c>
      <c r="L157" s="38">
        <v>39671.633333333331</v>
      </c>
      <c r="M157" s="28">
        <v>39009.800000000003</v>
      </c>
      <c r="N157" s="28">
        <v>38415</v>
      </c>
      <c r="O157" s="39">
        <v>135495</v>
      </c>
      <c r="P157" s="40">
        <v>-1.1382291780671993E-2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881.15</v>
      </c>
      <c r="F158" s="37">
        <v>880.66666666666663</v>
      </c>
      <c r="G158" s="38">
        <v>875.0333333333333</v>
      </c>
      <c r="H158" s="38">
        <v>868.91666666666663</v>
      </c>
      <c r="I158" s="38">
        <v>863.2833333333333</v>
      </c>
      <c r="J158" s="38">
        <v>886.7833333333333</v>
      </c>
      <c r="K158" s="38">
        <v>892.41666666666674</v>
      </c>
      <c r="L158" s="38">
        <v>898.5333333333333</v>
      </c>
      <c r="M158" s="28">
        <v>886.3</v>
      </c>
      <c r="N158" s="28">
        <v>874.55</v>
      </c>
      <c r="O158" s="39">
        <v>5090800</v>
      </c>
      <c r="P158" s="40">
        <v>1.5023577146616954E-2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4953.2</v>
      </c>
      <c r="F159" s="37">
        <v>4937.05</v>
      </c>
      <c r="G159" s="38">
        <v>4877</v>
      </c>
      <c r="H159" s="38">
        <v>4800.8</v>
      </c>
      <c r="I159" s="38">
        <v>4740.75</v>
      </c>
      <c r="J159" s="38">
        <v>5013.25</v>
      </c>
      <c r="K159" s="38">
        <v>5073.3000000000011</v>
      </c>
      <c r="L159" s="38">
        <v>5149.5</v>
      </c>
      <c r="M159" s="28">
        <v>4997.1000000000004</v>
      </c>
      <c r="N159" s="28">
        <v>4860.8500000000004</v>
      </c>
      <c r="O159" s="39">
        <v>866775</v>
      </c>
      <c r="P159" s="40">
        <v>6.8608414239482204E-2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220.45</v>
      </c>
      <c r="F160" s="37">
        <v>221.16666666666666</v>
      </c>
      <c r="G160" s="38">
        <v>218.68333333333331</v>
      </c>
      <c r="H160" s="38">
        <v>216.91666666666666</v>
      </c>
      <c r="I160" s="38">
        <v>214.43333333333331</v>
      </c>
      <c r="J160" s="38">
        <v>222.93333333333331</v>
      </c>
      <c r="K160" s="38">
        <v>225.41666666666666</v>
      </c>
      <c r="L160" s="38">
        <v>227.18333333333331</v>
      </c>
      <c r="M160" s="28">
        <v>223.65</v>
      </c>
      <c r="N160" s="28">
        <v>219.4</v>
      </c>
      <c r="O160" s="39">
        <v>12096000</v>
      </c>
      <c r="P160" s="40">
        <v>1.7924766473112849E-2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150.35</v>
      </c>
      <c r="F161" s="37">
        <v>149.9</v>
      </c>
      <c r="G161" s="38">
        <v>148.5</v>
      </c>
      <c r="H161" s="38">
        <v>146.65</v>
      </c>
      <c r="I161" s="38">
        <v>145.25</v>
      </c>
      <c r="J161" s="38">
        <v>151.75</v>
      </c>
      <c r="K161" s="38">
        <v>153.15000000000003</v>
      </c>
      <c r="L161" s="38">
        <v>155</v>
      </c>
      <c r="M161" s="28">
        <v>151.30000000000001</v>
      </c>
      <c r="N161" s="28">
        <v>148.05000000000001</v>
      </c>
      <c r="O161" s="39">
        <v>55384600</v>
      </c>
      <c r="P161" s="40">
        <v>-3.902765388046387E-3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2320.35</v>
      </c>
      <c r="F162" s="37">
        <v>2321.3833333333332</v>
      </c>
      <c r="G162" s="38">
        <v>2309.1166666666663</v>
      </c>
      <c r="H162" s="38">
        <v>2297.8833333333332</v>
      </c>
      <c r="I162" s="38">
        <v>2285.6166666666663</v>
      </c>
      <c r="J162" s="38">
        <v>2332.6166666666663</v>
      </c>
      <c r="K162" s="38">
        <v>2344.8833333333328</v>
      </c>
      <c r="L162" s="38">
        <v>2356.1166666666663</v>
      </c>
      <c r="M162" s="28">
        <v>2333.65</v>
      </c>
      <c r="N162" s="28">
        <v>2310.15</v>
      </c>
      <c r="O162" s="39">
        <v>2839500</v>
      </c>
      <c r="P162" s="40">
        <v>2.9270502945174446E-2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3381.1</v>
      </c>
      <c r="F163" s="37">
        <v>3317</v>
      </c>
      <c r="G163" s="38">
        <v>3224.1</v>
      </c>
      <c r="H163" s="38">
        <v>3067.1</v>
      </c>
      <c r="I163" s="38">
        <v>2974.2</v>
      </c>
      <c r="J163" s="38">
        <v>3474</v>
      </c>
      <c r="K163" s="38">
        <v>3566.8999999999996</v>
      </c>
      <c r="L163" s="38">
        <v>3723.9</v>
      </c>
      <c r="M163" s="28">
        <v>3409.9</v>
      </c>
      <c r="N163" s="28">
        <v>3160</v>
      </c>
      <c r="O163" s="39">
        <v>2495250</v>
      </c>
      <c r="P163" s="40">
        <v>0.1037266393895831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50.95</v>
      </c>
      <c r="F164" s="37">
        <v>50.933333333333337</v>
      </c>
      <c r="G164" s="38">
        <v>50.516666666666673</v>
      </c>
      <c r="H164" s="38">
        <v>50.083333333333336</v>
      </c>
      <c r="I164" s="38">
        <v>49.666666666666671</v>
      </c>
      <c r="J164" s="38">
        <v>51.366666666666674</v>
      </c>
      <c r="K164" s="38">
        <v>51.783333333333331</v>
      </c>
      <c r="L164" s="38">
        <v>52.216666666666676</v>
      </c>
      <c r="M164" s="28">
        <v>51.35</v>
      </c>
      <c r="N164" s="28">
        <v>50.5</v>
      </c>
      <c r="O164" s="39">
        <v>241392000</v>
      </c>
      <c r="P164" s="40">
        <v>-1.1725402856019914E-2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3052.35</v>
      </c>
      <c r="F165" s="37">
        <v>3048.7666666666664</v>
      </c>
      <c r="G165" s="38">
        <v>3028.583333333333</v>
      </c>
      <c r="H165" s="38">
        <v>3004.8166666666666</v>
      </c>
      <c r="I165" s="38">
        <v>2984.6333333333332</v>
      </c>
      <c r="J165" s="38">
        <v>3072.5333333333328</v>
      </c>
      <c r="K165" s="38">
        <v>3092.7166666666662</v>
      </c>
      <c r="L165" s="38">
        <v>3116.4833333333327</v>
      </c>
      <c r="M165" s="28">
        <v>3068.95</v>
      </c>
      <c r="N165" s="28">
        <v>3025</v>
      </c>
      <c r="O165" s="39">
        <v>883800</v>
      </c>
      <c r="P165" s="40">
        <v>-1.6688918558077435E-2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215</v>
      </c>
      <c r="F166" s="37">
        <v>215.21666666666667</v>
      </c>
      <c r="G166" s="38">
        <v>214.18333333333334</v>
      </c>
      <c r="H166" s="38">
        <v>213.36666666666667</v>
      </c>
      <c r="I166" s="38">
        <v>212.33333333333334</v>
      </c>
      <c r="J166" s="38">
        <v>216.03333333333333</v>
      </c>
      <c r="K166" s="38">
        <v>217.06666666666669</v>
      </c>
      <c r="L166" s="38">
        <v>217.88333333333333</v>
      </c>
      <c r="M166" s="28">
        <v>216.25</v>
      </c>
      <c r="N166" s="28">
        <v>214.4</v>
      </c>
      <c r="O166" s="39">
        <v>30415500</v>
      </c>
      <c r="P166" s="40">
        <v>1.7757258279321673E-4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1715.4</v>
      </c>
      <c r="F167" s="37">
        <v>1718.1500000000003</v>
      </c>
      <c r="G167" s="38">
        <v>1707.8500000000006</v>
      </c>
      <c r="H167" s="38">
        <v>1700.3000000000002</v>
      </c>
      <c r="I167" s="38">
        <v>1690.0000000000005</v>
      </c>
      <c r="J167" s="38">
        <v>1725.7000000000007</v>
      </c>
      <c r="K167" s="38">
        <v>1736.0000000000005</v>
      </c>
      <c r="L167" s="38">
        <v>1743.5500000000009</v>
      </c>
      <c r="M167" s="28">
        <v>1728.45</v>
      </c>
      <c r="N167" s="28">
        <v>1710.6</v>
      </c>
      <c r="O167" s="39">
        <v>2396009</v>
      </c>
      <c r="P167" s="40">
        <v>-4.9103537392989824E-2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169.9</v>
      </c>
      <c r="F168" s="37">
        <v>169.93333333333337</v>
      </c>
      <c r="G168" s="38">
        <v>168.06666666666672</v>
      </c>
      <c r="H168" s="38">
        <v>166.23333333333335</v>
      </c>
      <c r="I168" s="38">
        <v>164.3666666666667</v>
      </c>
      <c r="J168" s="38">
        <v>171.76666666666674</v>
      </c>
      <c r="K168" s="38">
        <v>173.63333333333335</v>
      </c>
      <c r="L168" s="38">
        <v>175.46666666666675</v>
      </c>
      <c r="M168" s="28">
        <v>171.8</v>
      </c>
      <c r="N168" s="28">
        <v>168.1</v>
      </c>
      <c r="O168" s="39">
        <v>10661000</v>
      </c>
      <c r="P168" s="40">
        <v>-1.2961762799740765E-2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726.45</v>
      </c>
      <c r="F169" s="37">
        <v>730.43333333333339</v>
      </c>
      <c r="G169" s="38">
        <v>719.31666666666683</v>
      </c>
      <c r="H169" s="38">
        <v>712.18333333333339</v>
      </c>
      <c r="I169" s="38">
        <v>701.06666666666683</v>
      </c>
      <c r="J169" s="38">
        <v>737.56666666666683</v>
      </c>
      <c r="K169" s="38">
        <v>748.68333333333339</v>
      </c>
      <c r="L169" s="38">
        <v>755.81666666666683</v>
      </c>
      <c r="M169" s="28">
        <v>741.55</v>
      </c>
      <c r="N169" s="28">
        <v>723.3</v>
      </c>
      <c r="O169" s="39">
        <v>3639700</v>
      </c>
      <c r="P169" s="40">
        <v>-3.2753557714027555E-2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162.5</v>
      </c>
      <c r="F170" s="37">
        <v>163.25</v>
      </c>
      <c r="G170" s="38">
        <v>161.30000000000001</v>
      </c>
      <c r="H170" s="38">
        <v>160.10000000000002</v>
      </c>
      <c r="I170" s="38">
        <v>158.15000000000003</v>
      </c>
      <c r="J170" s="38">
        <v>164.45</v>
      </c>
      <c r="K170" s="38">
        <v>166.39999999999998</v>
      </c>
      <c r="L170" s="38">
        <v>167.59999999999997</v>
      </c>
      <c r="M170" s="28">
        <v>165.2</v>
      </c>
      <c r="N170" s="28">
        <v>162.05000000000001</v>
      </c>
      <c r="O170" s="39">
        <v>28465000</v>
      </c>
      <c r="P170" s="40">
        <v>1.9520057306590257E-2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116.7</v>
      </c>
      <c r="F171" s="37">
        <v>116.51666666666667</v>
      </c>
      <c r="G171" s="38">
        <v>115.88333333333333</v>
      </c>
      <c r="H171" s="38">
        <v>115.06666666666666</v>
      </c>
      <c r="I171" s="38">
        <v>114.43333333333332</v>
      </c>
      <c r="J171" s="38">
        <v>117.33333333333333</v>
      </c>
      <c r="K171" s="38">
        <v>117.96666666666668</v>
      </c>
      <c r="L171" s="38">
        <v>118.78333333333333</v>
      </c>
      <c r="M171" s="28">
        <v>117.15</v>
      </c>
      <c r="N171" s="28">
        <v>115.7</v>
      </c>
      <c r="O171" s="39">
        <v>52680000</v>
      </c>
      <c r="P171" s="40">
        <v>3.0839073262366939E-2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2430.6</v>
      </c>
      <c r="F172" s="37">
        <v>2440.1833333333334</v>
      </c>
      <c r="G172" s="38">
        <v>2417.6166666666668</v>
      </c>
      <c r="H172" s="38">
        <v>2404.6333333333332</v>
      </c>
      <c r="I172" s="38">
        <v>2382.0666666666666</v>
      </c>
      <c r="J172" s="38">
        <v>2453.166666666667</v>
      </c>
      <c r="K172" s="38">
        <v>2475.7333333333336</v>
      </c>
      <c r="L172" s="38">
        <v>2488.7166666666672</v>
      </c>
      <c r="M172" s="28">
        <v>2462.75</v>
      </c>
      <c r="N172" s="28">
        <v>2427.1999999999998</v>
      </c>
      <c r="O172" s="39">
        <v>38692250</v>
      </c>
      <c r="P172" s="40">
        <v>-5.5215060983798699E-2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86.05</v>
      </c>
      <c r="F173" s="37">
        <v>85.566666666666677</v>
      </c>
      <c r="G173" s="38">
        <v>84.883333333333354</v>
      </c>
      <c r="H173" s="38">
        <v>83.716666666666683</v>
      </c>
      <c r="I173" s="38">
        <v>83.03333333333336</v>
      </c>
      <c r="J173" s="38">
        <v>86.733333333333348</v>
      </c>
      <c r="K173" s="38">
        <v>87.416666666666657</v>
      </c>
      <c r="L173" s="38">
        <v>88.583333333333343</v>
      </c>
      <c r="M173" s="28">
        <v>86.25</v>
      </c>
      <c r="N173" s="28">
        <v>84.4</v>
      </c>
      <c r="O173" s="39">
        <v>115128000</v>
      </c>
      <c r="P173" s="40">
        <v>-1.7142466876109822E-2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759.55</v>
      </c>
      <c r="F174" s="37">
        <v>758.43333333333339</v>
      </c>
      <c r="G174" s="38">
        <v>754.81666666666683</v>
      </c>
      <c r="H174" s="38">
        <v>750.08333333333348</v>
      </c>
      <c r="I174" s="38">
        <v>746.46666666666692</v>
      </c>
      <c r="J174" s="38">
        <v>763.16666666666674</v>
      </c>
      <c r="K174" s="38">
        <v>766.7833333333333</v>
      </c>
      <c r="L174" s="38">
        <v>771.51666666666665</v>
      </c>
      <c r="M174" s="28">
        <v>762.05</v>
      </c>
      <c r="N174" s="28">
        <v>753.7</v>
      </c>
      <c r="O174" s="39">
        <v>8257600</v>
      </c>
      <c r="P174" s="40">
        <v>3.109815354713314E-3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1175.55</v>
      </c>
      <c r="F175" s="37">
        <v>1177.05</v>
      </c>
      <c r="G175" s="38">
        <v>1169.8</v>
      </c>
      <c r="H175" s="38">
        <v>1164.05</v>
      </c>
      <c r="I175" s="38">
        <v>1156.8</v>
      </c>
      <c r="J175" s="38">
        <v>1182.8</v>
      </c>
      <c r="K175" s="38">
        <v>1190.05</v>
      </c>
      <c r="L175" s="38">
        <v>1195.8</v>
      </c>
      <c r="M175" s="28">
        <v>1184.3</v>
      </c>
      <c r="N175" s="28">
        <v>1171.3</v>
      </c>
      <c r="O175" s="39">
        <v>6939750</v>
      </c>
      <c r="P175" s="40">
        <v>-5.1607354047951831E-3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541.45000000000005</v>
      </c>
      <c r="F176" s="37">
        <v>543.33333333333337</v>
      </c>
      <c r="G176" s="38">
        <v>538.61666666666679</v>
      </c>
      <c r="H176" s="38">
        <v>535.78333333333342</v>
      </c>
      <c r="I176" s="38">
        <v>531.06666666666683</v>
      </c>
      <c r="J176" s="38">
        <v>546.16666666666674</v>
      </c>
      <c r="K176" s="38">
        <v>550.88333333333321</v>
      </c>
      <c r="L176" s="38">
        <v>553.7166666666667</v>
      </c>
      <c r="M176" s="28">
        <v>548.04999999999995</v>
      </c>
      <c r="N176" s="28">
        <v>540.5</v>
      </c>
      <c r="O176" s="39">
        <v>91185000</v>
      </c>
      <c r="P176" s="40">
        <v>4.3569319508343064E-2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25020.5</v>
      </c>
      <c r="F177" s="37">
        <v>24933.166666666668</v>
      </c>
      <c r="G177" s="38">
        <v>24783.333333333336</v>
      </c>
      <c r="H177" s="38">
        <v>24546.166666666668</v>
      </c>
      <c r="I177" s="38">
        <v>24396.333333333336</v>
      </c>
      <c r="J177" s="38">
        <v>25170.333333333336</v>
      </c>
      <c r="K177" s="38">
        <v>25320.166666666672</v>
      </c>
      <c r="L177" s="38">
        <v>25557.333333333336</v>
      </c>
      <c r="M177" s="28">
        <v>25083</v>
      </c>
      <c r="N177" s="28">
        <v>24696</v>
      </c>
      <c r="O177" s="39">
        <v>321875</v>
      </c>
      <c r="P177" s="40">
        <v>1.4658365513436834E-2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3232.5</v>
      </c>
      <c r="F178" s="37">
        <v>3234.6333333333332</v>
      </c>
      <c r="G178" s="38">
        <v>3215.2666666666664</v>
      </c>
      <c r="H178" s="38">
        <v>3198.0333333333333</v>
      </c>
      <c r="I178" s="38">
        <v>3178.6666666666665</v>
      </c>
      <c r="J178" s="38">
        <v>3251.8666666666663</v>
      </c>
      <c r="K178" s="38">
        <v>3271.2333333333331</v>
      </c>
      <c r="L178" s="38">
        <v>3288.4666666666662</v>
      </c>
      <c r="M178" s="28">
        <v>3254</v>
      </c>
      <c r="N178" s="28">
        <v>3217.4</v>
      </c>
      <c r="O178" s="39">
        <v>2124925</v>
      </c>
      <c r="P178" s="40">
        <v>-2.5844679778113968E-2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2326.85</v>
      </c>
      <c r="F179" s="37">
        <v>2306.9666666666667</v>
      </c>
      <c r="G179" s="38">
        <v>2277.9333333333334</v>
      </c>
      <c r="H179" s="38">
        <v>2229.0166666666669</v>
      </c>
      <c r="I179" s="38">
        <v>2199.9833333333336</v>
      </c>
      <c r="J179" s="38">
        <v>2355.8833333333332</v>
      </c>
      <c r="K179" s="38">
        <v>2384.916666666667</v>
      </c>
      <c r="L179" s="38">
        <v>2433.833333333333</v>
      </c>
      <c r="M179" s="28">
        <v>2336</v>
      </c>
      <c r="N179" s="28">
        <v>2258.0500000000002</v>
      </c>
      <c r="O179" s="39">
        <v>4612125</v>
      </c>
      <c r="P179" s="40">
        <v>-1.6394753678822777E-2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1260.1500000000001</v>
      </c>
      <c r="F180" s="37">
        <v>1261.4000000000001</v>
      </c>
      <c r="G180" s="38">
        <v>1246.6000000000001</v>
      </c>
      <c r="H180" s="38">
        <v>1233.05</v>
      </c>
      <c r="I180" s="38">
        <v>1218.25</v>
      </c>
      <c r="J180" s="38">
        <v>1274.9500000000003</v>
      </c>
      <c r="K180" s="38">
        <v>1289.7500000000005</v>
      </c>
      <c r="L180" s="38">
        <v>1303.3000000000004</v>
      </c>
      <c r="M180" s="28">
        <v>1276.2</v>
      </c>
      <c r="N180" s="28">
        <v>1247.8499999999999</v>
      </c>
      <c r="O180" s="39">
        <v>5157600</v>
      </c>
      <c r="P180" s="40">
        <v>-1.2067578439259855E-2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997.5</v>
      </c>
      <c r="F181" s="37">
        <v>1001.2666666666668</v>
      </c>
      <c r="G181" s="38">
        <v>991.33333333333348</v>
      </c>
      <c r="H181" s="38">
        <v>985.16666666666674</v>
      </c>
      <c r="I181" s="38">
        <v>975.23333333333346</v>
      </c>
      <c r="J181" s="38">
        <v>1007.4333333333335</v>
      </c>
      <c r="K181" s="38">
        <v>1017.3666666666667</v>
      </c>
      <c r="L181" s="38">
        <v>1023.5333333333335</v>
      </c>
      <c r="M181" s="28">
        <v>1011.2</v>
      </c>
      <c r="N181" s="28">
        <v>995.1</v>
      </c>
      <c r="O181" s="39">
        <v>16725800</v>
      </c>
      <c r="P181" s="40">
        <v>2.1678710394663701E-2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458</v>
      </c>
      <c r="F182" s="37">
        <v>456.81666666666666</v>
      </c>
      <c r="G182" s="38">
        <v>454.63333333333333</v>
      </c>
      <c r="H182" s="38">
        <v>451.26666666666665</v>
      </c>
      <c r="I182" s="38">
        <v>449.08333333333331</v>
      </c>
      <c r="J182" s="38">
        <v>460.18333333333334</v>
      </c>
      <c r="K182" s="38">
        <v>462.36666666666662</v>
      </c>
      <c r="L182" s="38">
        <v>465.73333333333335</v>
      </c>
      <c r="M182" s="28">
        <v>459</v>
      </c>
      <c r="N182" s="28">
        <v>453.45</v>
      </c>
      <c r="O182" s="39">
        <v>8631000</v>
      </c>
      <c r="P182" s="40">
        <v>-8.4439083232810616E-3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572.6</v>
      </c>
      <c r="F183" s="37">
        <v>570.0333333333333</v>
      </c>
      <c r="G183" s="38">
        <v>565.06666666666661</v>
      </c>
      <c r="H183" s="38">
        <v>557.5333333333333</v>
      </c>
      <c r="I183" s="38">
        <v>552.56666666666661</v>
      </c>
      <c r="J183" s="38">
        <v>577.56666666666661</v>
      </c>
      <c r="K183" s="38">
        <v>582.5333333333333</v>
      </c>
      <c r="L183" s="38">
        <v>590.06666666666661</v>
      </c>
      <c r="M183" s="28">
        <v>575</v>
      </c>
      <c r="N183" s="28">
        <v>562.5</v>
      </c>
      <c r="O183" s="39">
        <v>2931000</v>
      </c>
      <c r="P183" s="40">
        <v>2.7369141293191925E-3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1027.75</v>
      </c>
      <c r="F184" s="37">
        <v>1026.4833333333333</v>
      </c>
      <c r="G184" s="38">
        <v>1014.3166666666666</v>
      </c>
      <c r="H184" s="38">
        <v>1000.8833333333332</v>
      </c>
      <c r="I184" s="38">
        <v>988.71666666666647</v>
      </c>
      <c r="J184" s="38">
        <v>1039.9166666666667</v>
      </c>
      <c r="K184" s="38">
        <v>1052.0833333333333</v>
      </c>
      <c r="L184" s="38">
        <v>1065.5166666666669</v>
      </c>
      <c r="M184" s="28">
        <v>1038.6500000000001</v>
      </c>
      <c r="N184" s="28">
        <v>1013.05</v>
      </c>
      <c r="O184" s="39">
        <v>6793500</v>
      </c>
      <c r="P184" s="40">
        <v>4.732906806444153E-2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1256</v>
      </c>
      <c r="F185" s="37">
        <v>1255.55</v>
      </c>
      <c r="G185" s="38">
        <v>1248.1999999999998</v>
      </c>
      <c r="H185" s="38">
        <v>1240.3999999999999</v>
      </c>
      <c r="I185" s="38">
        <v>1233.0499999999997</v>
      </c>
      <c r="J185" s="38">
        <v>1263.3499999999999</v>
      </c>
      <c r="K185" s="38">
        <v>1270.6999999999998</v>
      </c>
      <c r="L185" s="38">
        <v>1278.5</v>
      </c>
      <c r="M185" s="28">
        <v>1262.9000000000001</v>
      </c>
      <c r="N185" s="28">
        <v>1247.75</v>
      </c>
      <c r="O185" s="39">
        <v>2569000</v>
      </c>
      <c r="P185" s="40">
        <v>2.1455041934854693E-3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732.8</v>
      </c>
      <c r="F186" s="37">
        <v>732.66666666666663</v>
      </c>
      <c r="G186" s="38">
        <v>729.13333333333321</v>
      </c>
      <c r="H186" s="38">
        <v>725.46666666666658</v>
      </c>
      <c r="I186" s="38">
        <v>721.93333333333317</v>
      </c>
      <c r="J186" s="38">
        <v>736.33333333333326</v>
      </c>
      <c r="K186" s="38">
        <v>739.86666666666679</v>
      </c>
      <c r="L186" s="38">
        <v>743.5333333333333</v>
      </c>
      <c r="M186" s="28">
        <v>736.2</v>
      </c>
      <c r="N186" s="28">
        <v>729</v>
      </c>
      <c r="O186" s="39">
        <v>11375100</v>
      </c>
      <c r="P186" s="40">
        <v>5.0095419847328241E-3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442.85</v>
      </c>
      <c r="F187" s="37">
        <v>444.8</v>
      </c>
      <c r="G187" s="38">
        <v>440.05</v>
      </c>
      <c r="H187" s="38">
        <v>437.25</v>
      </c>
      <c r="I187" s="38">
        <v>432.5</v>
      </c>
      <c r="J187" s="38">
        <v>447.6</v>
      </c>
      <c r="K187" s="38">
        <v>452.35</v>
      </c>
      <c r="L187" s="38">
        <v>455.15000000000003</v>
      </c>
      <c r="M187" s="28">
        <v>449.55</v>
      </c>
      <c r="N187" s="28">
        <v>442</v>
      </c>
      <c r="O187" s="39">
        <v>71520750</v>
      </c>
      <c r="P187" s="40">
        <v>1.2364604554531335E-2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205.65</v>
      </c>
      <c r="F188" s="37">
        <v>205.78333333333333</v>
      </c>
      <c r="G188" s="38">
        <v>204.96666666666667</v>
      </c>
      <c r="H188" s="38">
        <v>204.28333333333333</v>
      </c>
      <c r="I188" s="38">
        <v>203.46666666666667</v>
      </c>
      <c r="J188" s="38">
        <v>206.46666666666667</v>
      </c>
      <c r="K188" s="38">
        <v>207.28333333333333</v>
      </c>
      <c r="L188" s="38">
        <v>207.96666666666667</v>
      </c>
      <c r="M188" s="28">
        <v>206.6</v>
      </c>
      <c r="N188" s="28">
        <v>205.1</v>
      </c>
      <c r="O188" s="39">
        <v>116687250</v>
      </c>
      <c r="P188" s="40">
        <v>9.8431521453398365E-3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112.1</v>
      </c>
      <c r="F189" s="37">
        <v>111.71666666666665</v>
      </c>
      <c r="G189" s="38">
        <v>111.23333333333331</v>
      </c>
      <c r="H189" s="38">
        <v>110.36666666666665</v>
      </c>
      <c r="I189" s="38">
        <v>109.8833333333333</v>
      </c>
      <c r="J189" s="38">
        <v>112.58333333333331</v>
      </c>
      <c r="K189" s="38">
        <v>113.06666666666666</v>
      </c>
      <c r="L189" s="38">
        <v>113.93333333333332</v>
      </c>
      <c r="M189" s="28">
        <v>112.2</v>
      </c>
      <c r="N189" s="28">
        <v>110.85</v>
      </c>
      <c r="O189" s="39">
        <v>192709000</v>
      </c>
      <c r="P189" s="40">
        <v>-2.9041733636313252E-2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3556.75</v>
      </c>
      <c r="F190" s="37">
        <v>3553.0166666666664</v>
      </c>
      <c r="G190" s="38">
        <v>3531.1833333333329</v>
      </c>
      <c r="H190" s="38">
        <v>3505.6166666666663</v>
      </c>
      <c r="I190" s="38">
        <v>3483.7833333333328</v>
      </c>
      <c r="J190" s="38">
        <v>3578.583333333333</v>
      </c>
      <c r="K190" s="38">
        <v>3600.416666666667</v>
      </c>
      <c r="L190" s="38">
        <v>3625.9833333333331</v>
      </c>
      <c r="M190" s="28">
        <v>3574.85</v>
      </c>
      <c r="N190" s="28">
        <v>3527.45</v>
      </c>
      <c r="O190" s="39">
        <v>9540650</v>
      </c>
      <c r="P190" s="40">
        <v>1.204774545657057E-2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1130.7</v>
      </c>
      <c r="F191" s="37">
        <v>1116.6166666666668</v>
      </c>
      <c r="G191" s="38">
        <v>1091.2833333333335</v>
      </c>
      <c r="H191" s="38">
        <v>1051.8666666666668</v>
      </c>
      <c r="I191" s="38">
        <v>1026.5333333333335</v>
      </c>
      <c r="J191" s="38">
        <v>1156.0333333333335</v>
      </c>
      <c r="K191" s="38">
        <v>1181.3666666666666</v>
      </c>
      <c r="L191" s="38">
        <v>1220.7833333333335</v>
      </c>
      <c r="M191" s="28">
        <v>1141.95</v>
      </c>
      <c r="N191" s="28">
        <v>1077.2</v>
      </c>
      <c r="O191" s="39">
        <v>15018600</v>
      </c>
      <c r="P191" s="40">
        <v>1.8058323504290884E-2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2528.8000000000002</v>
      </c>
      <c r="F192" s="37">
        <v>2534.2999999999997</v>
      </c>
      <c r="G192" s="38">
        <v>2516.8999999999996</v>
      </c>
      <c r="H192" s="38">
        <v>2505</v>
      </c>
      <c r="I192" s="38">
        <v>2487.6</v>
      </c>
      <c r="J192" s="38">
        <v>2546.1999999999994</v>
      </c>
      <c r="K192" s="38">
        <v>2563.6</v>
      </c>
      <c r="L192" s="38">
        <v>2575.4999999999991</v>
      </c>
      <c r="M192" s="28">
        <v>2551.6999999999998</v>
      </c>
      <c r="N192" s="28">
        <v>2522.4</v>
      </c>
      <c r="O192" s="39">
        <v>6526125</v>
      </c>
      <c r="P192" s="40">
        <v>-5.3723495456363948E-3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1511.6</v>
      </c>
      <c r="F193" s="37">
        <v>1516.7</v>
      </c>
      <c r="G193" s="38">
        <v>1501.95</v>
      </c>
      <c r="H193" s="38">
        <v>1492.3</v>
      </c>
      <c r="I193" s="38">
        <v>1477.55</v>
      </c>
      <c r="J193" s="38">
        <v>1526.3500000000001</v>
      </c>
      <c r="K193" s="38">
        <v>1541.1000000000001</v>
      </c>
      <c r="L193" s="38">
        <v>1550.7500000000002</v>
      </c>
      <c r="M193" s="28">
        <v>1531.45</v>
      </c>
      <c r="N193" s="28">
        <v>1507.05</v>
      </c>
      <c r="O193" s="39">
        <v>1899500</v>
      </c>
      <c r="P193" s="40">
        <v>-2.0623872131992783E-2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510.2</v>
      </c>
      <c r="F194" s="37">
        <v>508.64999999999992</v>
      </c>
      <c r="G194" s="38">
        <v>504.14999999999986</v>
      </c>
      <c r="H194" s="38">
        <v>498.09999999999997</v>
      </c>
      <c r="I194" s="38">
        <v>493.59999999999991</v>
      </c>
      <c r="J194" s="38">
        <v>514.69999999999982</v>
      </c>
      <c r="K194" s="38">
        <v>519.19999999999993</v>
      </c>
      <c r="L194" s="38">
        <v>525.24999999999977</v>
      </c>
      <c r="M194" s="28">
        <v>513.15</v>
      </c>
      <c r="N194" s="28">
        <v>502.6</v>
      </c>
      <c r="O194" s="39">
        <v>4240500</v>
      </c>
      <c r="P194" s="40">
        <v>-4.9747899159663864E-2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1363.4</v>
      </c>
      <c r="F195" s="37">
        <v>1357.7833333333335</v>
      </c>
      <c r="G195" s="38">
        <v>1346.0666666666671</v>
      </c>
      <c r="H195" s="38">
        <v>1328.7333333333336</v>
      </c>
      <c r="I195" s="38">
        <v>1317.0166666666671</v>
      </c>
      <c r="J195" s="38">
        <v>1375.116666666667</v>
      </c>
      <c r="K195" s="38">
        <v>1386.8333333333337</v>
      </c>
      <c r="L195" s="38">
        <v>1404.166666666667</v>
      </c>
      <c r="M195" s="28">
        <v>1369.5</v>
      </c>
      <c r="N195" s="28">
        <v>1340.45</v>
      </c>
      <c r="O195" s="39">
        <v>4310000</v>
      </c>
      <c r="P195" s="40">
        <v>-2.3148148148148147E-3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1123.8499999999999</v>
      </c>
      <c r="F196" s="37">
        <v>1122.5833333333333</v>
      </c>
      <c r="G196" s="38">
        <v>1112.7666666666664</v>
      </c>
      <c r="H196" s="38">
        <v>1101.6833333333332</v>
      </c>
      <c r="I196" s="38">
        <v>1091.8666666666663</v>
      </c>
      <c r="J196" s="38">
        <v>1133.6666666666665</v>
      </c>
      <c r="K196" s="38">
        <v>1143.4833333333336</v>
      </c>
      <c r="L196" s="38">
        <v>1154.5666666666666</v>
      </c>
      <c r="M196" s="28">
        <v>1132.4000000000001</v>
      </c>
      <c r="N196" s="28">
        <v>1111.5</v>
      </c>
      <c r="O196" s="39">
        <v>8042300</v>
      </c>
      <c r="P196" s="40">
        <v>-1.0433875315189983E-3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1464.25</v>
      </c>
      <c r="F197" s="37">
        <v>1467.0333333333335</v>
      </c>
      <c r="G197" s="38">
        <v>1459.0666666666671</v>
      </c>
      <c r="H197" s="38">
        <v>1453.8833333333334</v>
      </c>
      <c r="I197" s="38">
        <v>1445.916666666667</v>
      </c>
      <c r="J197" s="38">
        <v>1472.2166666666672</v>
      </c>
      <c r="K197" s="38">
        <v>1480.1833333333338</v>
      </c>
      <c r="L197" s="38">
        <v>1485.3666666666672</v>
      </c>
      <c r="M197" s="28">
        <v>1475</v>
      </c>
      <c r="N197" s="28">
        <v>1461.85</v>
      </c>
      <c r="O197" s="39">
        <v>1938400</v>
      </c>
      <c r="P197" s="40">
        <v>1.9137749737118823E-2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7182.7</v>
      </c>
      <c r="F198" s="37">
        <v>7171.333333333333</v>
      </c>
      <c r="G198" s="38">
        <v>7136.4166666666661</v>
      </c>
      <c r="H198" s="38">
        <v>7090.1333333333332</v>
      </c>
      <c r="I198" s="38">
        <v>7055.2166666666662</v>
      </c>
      <c r="J198" s="38">
        <v>7217.6166666666659</v>
      </c>
      <c r="K198" s="38">
        <v>7252.5333333333319</v>
      </c>
      <c r="L198" s="38">
        <v>7298.8166666666657</v>
      </c>
      <c r="M198" s="28">
        <v>7206.25</v>
      </c>
      <c r="N198" s="28">
        <v>7125.05</v>
      </c>
      <c r="O198" s="39">
        <v>2179500</v>
      </c>
      <c r="P198" s="40">
        <v>-8.2519598404621097E-4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770.6</v>
      </c>
      <c r="F199" s="37">
        <v>770.4</v>
      </c>
      <c r="G199" s="38">
        <v>767.55</v>
      </c>
      <c r="H199" s="38">
        <v>764.5</v>
      </c>
      <c r="I199" s="38">
        <v>761.65</v>
      </c>
      <c r="J199" s="38">
        <v>773.44999999999993</v>
      </c>
      <c r="K199" s="38">
        <v>776.30000000000007</v>
      </c>
      <c r="L199" s="38">
        <v>779.34999999999991</v>
      </c>
      <c r="M199" s="28">
        <v>773.25</v>
      </c>
      <c r="N199" s="28">
        <v>767.35</v>
      </c>
      <c r="O199" s="39">
        <v>14449500</v>
      </c>
      <c r="P199" s="40">
        <v>-7.766470273165506E-3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315.75</v>
      </c>
      <c r="F200" s="37">
        <v>315.7</v>
      </c>
      <c r="G200" s="38">
        <v>314.25</v>
      </c>
      <c r="H200" s="38">
        <v>312.75</v>
      </c>
      <c r="I200" s="38">
        <v>311.3</v>
      </c>
      <c r="J200" s="38">
        <v>317.2</v>
      </c>
      <c r="K200" s="38">
        <v>318.64999999999992</v>
      </c>
      <c r="L200" s="38">
        <v>320.14999999999998</v>
      </c>
      <c r="M200" s="28">
        <v>317.14999999999998</v>
      </c>
      <c r="N200" s="28">
        <v>314.2</v>
      </c>
      <c r="O200" s="39">
        <v>32836000</v>
      </c>
      <c r="P200" s="40">
        <v>-2.505938242280285E-2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865.4</v>
      </c>
      <c r="F201" s="37">
        <v>863.85</v>
      </c>
      <c r="G201" s="38">
        <v>858.55000000000007</v>
      </c>
      <c r="H201" s="38">
        <v>851.7</v>
      </c>
      <c r="I201" s="38">
        <v>846.40000000000009</v>
      </c>
      <c r="J201" s="38">
        <v>870.7</v>
      </c>
      <c r="K201" s="38">
        <v>876</v>
      </c>
      <c r="L201" s="38">
        <v>882.85</v>
      </c>
      <c r="M201" s="28">
        <v>869.15</v>
      </c>
      <c r="N201" s="28">
        <v>857</v>
      </c>
      <c r="O201" s="39">
        <v>6324000</v>
      </c>
      <c r="P201" s="40">
        <v>-1.1627906976744186E-2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1309.75</v>
      </c>
      <c r="F202" s="37">
        <v>1312.0166666666667</v>
      </c>
      <c r="G202" s="38">
        <v>1296.3333333333333</v>
      </c>
      <c r="H202" s="38">
        <v>1282.9166666666665</v>
      </c>
      <c r="I202" s="38">
        <v>1267.2333333333331</v>
      </c>
      <c r="J202" s="38">
        <v>1325.4333333333334</v>
      </c>
      <c r="K202" s="38">
        <v>1341.1166666666668</v>
      </c>
      <c r="L202" s="38">
        <v>1354.5333333333335</v>
      </c>
      <c r="M202" s="28">
        <v>1327.7</v>
      </c>
      <c r="N202" s="28">
        <v>1298.5999999999999</v>
      </c>
      <c r="O202" s="39">
        <v>983500</v>
      </c>
      <c r="P202" s="40">
        <v>-5.3097345132743362E-3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411.1</v>
      </c>
      <c r="F203" s="37">
        <v>411.55</v>
      </c>
      <c r="G203" s="38">
        <v>408.8</v>
      </c>
      <c r="H203" s="38">
        <v>406.5</v>
      </c>
      <c r="I203" s="38">
        <v>403.75</v>
      </c>
      <c r="J203" s="38">
        <v>413.85</v>
      </c>
      <c r="K203" s="38">
        <v>416.6</v>
      </c>
      <c r="L203" s="38">
        <v>418.90000000000003</v>
      </c>
      <c r="M203" s="28">
        <v>414.3</v>
      </c>
      <c r="N203" s="28">
        <v>409.25</v>
      </c>
      <c r="O203" s="39">
        <v>38374500</v>
      </c>
      <c r="P203" s="40">
        <v>2.9331294761406616E-2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214.45</v>
      </c>
      <c r="F204" s="37">
        <v>214.61666666666667</v>
      </c>
      <c r="G204" s="38">
        <v>212.83333333333334</v>
      </c>
      <c r="H204" s="38">
        <v>211.21666666666667</v>
      </c>
      <c r="I204" s="38">
        <v>209.43333333333334</v>
      </c>
      <c r="J204" s="38">
        <v>216.23333333333335</v>
      </c>
      <c r="K204" s="38">
        <v>218.01666666666665</v>
      </c>
      <c r="L204" s="38">
        <v>219.63333333333335</v>
      </c>
      <c r="M204" s="28">
        <v>216.4</v>
      </c>
      <c r="N204" s="28">
        <v>213</v>
      </c>
      <c r="O204" s="39">
        <v>82779000</v>
      </c>
      <c r="P204" s="40">
        <v>6.9702941391139332E-3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477.25</v>
      </c>
      <c r="F205" s="37">
        <v>476.34999999999997</v>
      </c>
      <c r="G205" s="38">
        <v>472.79999999999995</v>
      </c>
      <c r="H205" s="38">
        <v>468.34999999999997</v>
      </c>
      <c r="I205" s="38">
        <v>464.79999999999995</v>
      </c>
      <c r="J205" s="38">
        <v>480.79999999999995</v>
      </c>
      <c r="K205" s="38">
        <v>484.35</v>
      </c>
      <c r="L205" s="38">
        <v>488.79999999999995</v>
      </c>
      <c r="M205" s="28">
        <v>479.9</v>
      </c>
      <c r="N205" s="28">
        <v>471.9</v>
      </c>
      <c r="O205" s="39">
        <v>8596800</v>
      </c>
      <c r="P205" s="40">
        <v>1.1435832274459974E-2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I17" sqref="I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8" t="s">
        <v>16</v>
      </c>
      <c r="B8" s="380"/>
      <c r="C8" s="384" t="s">
        <v>20</v>
      </c>
      <c r="D8" s="384" t="s">
        <v>21</v>
      </c>
      <c r="E8" s="375" t="s">
        <v>22</v>
      </c>
      <c r="F8" s="376"/>
      <c r="G8" s="377"/>
      <c r="H8" s="375" t="s">
        <v>23</v>
      </c>
      <c r="I8" s="376"/>
      <c r="J8" s="377"/>
      <c r="K8" s="23"/>
      <c r="L8" s="50"/>
      <c r="M8" s="50"/>
      <c r="N8" s="1"/>
      <c r="O8" s="1"/>
    </row>
    <row r="9" spans="1:15" ht="36" customHeight="1">
      <c r="A9" s="382"/>
      <c r="B9" s="383"/>
      <c r="C9" s="383"/>
      <c r="D9" s="3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18035.849999999999</v>
      </c>
      <c r="D10" s="259">
        <v>18057.083333333332</v>
      </c>
      <c r="E10" s="259">
        <v>17979.416666666664</v>
      </c>
      <c r="F10" s="259">
        <v>17922.983333333334</v>
      </c>
      <c r="G10" s="259">
        <v>17845.316666666666</v>
      </c>
      <c r="H10" s="259">
        <v>18113.516666666663</v>
      </c>
      <c r="I10" s="259">
        <v>18191.183333333327</v>
      </c>
      <c r="J10" s="259">
        <v>18247.616666666661</v>
      </c>
      <c r="K10" s="259">
        <v>18134.75</v>
      </c>
      <c r="L10" s="259">
        <v>18000.650000000001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41631.35</v>
      </c>
      <c r="D11" s="259">
        <v>41710.799999999996</v>
      </c>
      <c r="E11" s="259">
        <v>41442.499999999993</v>
      </c>
      <c r="F11" s="259">
        <v>41253.649999999994</v>
      </c>
      <c r="G11" s="259">
        <v>40985.349999999991</v>
      </c>
      <c r="H11" s="259">
        <v>41899.649999999994</v>
      </c>
      <c r="I11" s="259">
        <v>42167.95</v>
      </c>
      <c r="J11" s="259">
        <v>42356.799999999996</v>
      </c>
      <c r="K11" s="259">
        <v>41979.1</v>
      </c>
      <c r="L11" s="259">
        <v>41521.949999999997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2865.95</v>
      </c>
      <c r="D12" s="232">
        <v>2851.2166666666667</v>
      </c>
      <c r="E12" s="232">
        <v>2833.9833333333336</v>
      </c>
      <c r="F12" s="232">
        <v>2802.0166666666669</v>
      </c>
      <c r="G12" s="232">
        <v>2784.7833333333338</v>
      </c>
      <c r="H12" s="232">
        <v>2883.1833333333334</v>
      </c>
      <c r="I12" s="232">
        <v>2900.4166666666661</v>
      </c>
      <c r="J12" s="232">
        <v>2932.3833333333332</v>
      </c>
      <c r="K12" s="232">
        <v>2868.45</v>
      </c>
      <c r="L12" s="232">
        <v>2819.25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5138.7</v>
      </c>
      <c r="D13" s="232">
        <v>5141.416666666667</v>
      </c>
      <c r="E13" s="232">
        <v>5126.5833333333339</v>
      </c>
      <c r="F13" s="232">
        <v>5114.4666666666672</v>
      </c>
      <c r="G13" s="232">
        <v>5099.6333333333341</v>
      </c>
      <c r="H13" s="232">
        <v>5153.5333333333338</v>
      </c>
      <c r="I13" s="232">
        <v>5168.3666666666677</v>
      </c>
      <c r="J13" s="232">
        <v>5180.4833333333336</v>
      </c>
      <c r="K13" s="232">
        <v>5156.25</v>
      </c>
      <c r="L13" s="232">
        <v>5129.3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31434.85</v>
      </c>
      <c r="D14" s="232">
        <v>31348.783333333336</v>
      </c>
      <c r="E14" s="232">
        <v>31110.216666666674</v>
      </c>
      <c r="F14" s="232">
        <v>30785.583333333339</v>
      </c>
      <c r="G14" s="232">
        <v>30547.016666666677</v>
      </c>
      <c r="H14" s="232">
        <v>31673.416666666672</v>
      </c>
      <c r="I14" s="232">
        <v>31911.98333333333</v>
      </c>
      <c r="J14" s="232">
        <v>32236.616666666669</v>
      </c>
      <c r="K14" s="232">
        <v>31587.35</v>
      </c>
      <c r="L14" s="232">
        <v>31024.15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4416.5</v>
      </c>
      <c r="D15" s="232">
        <v>4401.0666666666666</v>
      </c>
      <c r="E15" s="232">
        <v>4380.8833333333332</v>
      </c>
      <c r="F15" s="232">
        <v>4345.2666666666664</v>
      </c>
      <c r="G15" s="232">
        <v>4325.083333333333</v>
      </c>
      <c r="H15" s="232">
        <v>4436.6833333333334</v>
      </c>
      <c r="I15" s="232">
        <v>4456.8666666666659</v>
      </c>
      <c r="J15" s="232">
        <v>4492.4833333333336</v>
      </c>
      <c r="K15" s="232">
        <v>4421.25</v>
      </c>
      <c r="L15" s="232">
        <v>4365.45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8749.7000000000007</v>
      </c>
      <c r="D16" s="232">
        <v>8743.8833333333332</v>
      </c>
      <c r="E16" s="232">
        <v>8713.2166666666672</v>
      </c>
      <c r="F16" s="232">
        <v>8676.7333333333336</v>
      </c>
      <c r="G16" s="232">
        <v>8646.0666666666675</v>
      </c>
      <c r="H16" s="232">
        <v>8780.3666666666668</v>
      </c>
      <c r="I16" s="232">
        <v>8811.0333333333347</v>
      </c>
      <c r="J16" s="232">
        <v>8847.5166666666664</v>
      </c>
      <c r="K16" s="232">
        <v>8774.5499999999993</v>
      </c>
      <c r="L16" s="232">
        <v>8707.4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3188.4</v>
      </c>
      <c r="D17" s="232">
        <v>3176.1333333333332</v>
      </c>
      <c r="E17" s="232">
        <v>3147.2666666666664</v>
      </c>
      <c r="F17" s="232">
        <v>3106.1333333333332</v>
      </c>
      <c r="G17" s="232">
        <v>3077.2666666666664</v>
      </c>
      <c r="H17" s="232">
        <v>3217.2666666666664</v>
      </c>
      <c r="I17" s="232">
        <v>3246.1333333333332</v>
      </c>
      <c r="J17" s="232">
        <v>3287.2666666666664</v>
      </c>
      <c r="K17" s="231">
        <v>3205</v>
      </c>
      <c r="L17" s="231">
        <v>3135</v>
      </c>
      <c r="M17" s="231">
        <v>2.5289700000000002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1841.65</v>
      </c>
      <c r="D18" s="232">
        <v>1853.5333333333335</v>
      </c>
      <c r="E18" s="232">
        <v>1816.8166666666671</v>
      </c>
      <c r="F18" s="232">
        <v>1791.9833333333336</v>
      </c>
      <c r="G18" s="232">
        <v>1755.2666666666671</v>
      </c>
      <c r="H18" s="232">
        <v>1878.366666666667</v>
      </c>
      <c r="I18" s="232">
        <v>1915.0833333333337</v>
      </c>
      <c r="J18" s="232">
        <v>1939.916666666667</v>
      </c>
      <c r="K18" s="231">
        <v>1890.25</v>
      </c>
      <c r="L18" s="231">
        <v>1828.7</v>
      </c>
      <c r="M18" s="231">
        <v>9.3139099999999999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626.45000000000005</v>
      </c>
      <c r="D19" s="232">
        <v>629.83333333333337</v>
      </c>
      <c r="E19" s="232">
        <v>619.9666666666667</v>
      </c>
      <c r="F19" s="232">
        <v>613.48333333333335</v>
      </c>
      <c r="G19" s="232">
        <v>603.61666666666667</v>
      </c>
      <c r="H19" s="232">
        <v>636.31666666666672</v>
      </c>
      <c r="I19" s="232">
        <v>646.18333333333328</v>
      </c>
      <c r="J19" s="232">
        <v>652.66666666666674</v>
      </c>
      <c r="K19" s="231">
        <v>639.70000000000005</v>
      </c>
      <c r="L19" s="231">
        <v>623.35</v>
      </c>
      <c r="M19" s="231">
        <v>5.4649200000000002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20425.150000000001</v>
      </c>
      <c r="D20" s="232">
        <v>20415.05</v>
      </c>
      <c r="E20" s="232">
        <v>20290.099999999999</v>
      </c>
      <c r="F20" s="232">
        <v>20155.05</v>
      </c>
      <c r="G20" s="232">
        <v>20030.099999999999</v>
      </c>
      <c r="H20" s="232">
        <v>20550.099999999999</v>
      </c>
      <c r="I20" s="232">
        <v>20675.050000000003</v>
      </c>
      <c r="J20" s="232">
        <v>20810.099999999999</v>
      </c>
      <c r="K20" s="231">
        <v>20540</v>
      </c>
      <c r="L20" s="231">
        <v>20280</v>
      </c>
      <c r="M20" s="231">
        <v>8.9520000000000002E-2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1796.6</v>
      </c>
      <c r="D21" s="232">
        <v>1820.5166666666667</v>
      </c>
      <c r="E21" s="232">
        <v>1766.0833333333333</v>
      </c>
      <c r="F21" s="232">
        <v>1735.5666666666666</v>
      </c>
      <c r="G21" s="232">
        <v>1681.1333333333332</v>
      </c>
      <c r="H21" s="232">
        <v>1851.0333333333333</v>
      </c>
      <c r="I21" s="232">
        <v>1905.4666666666667</v>
      </c>
      <c r="J21" s="232">
        <v>1935.9833333333333</v>
      </c>
      <c r="K21" s="231">
        <v>1874.95</v>
      </c>
      <c r="L21" s="231">
        <v>1790</v>
      </c>
      <c r="M21" s="231">
        <v>55.785150000000002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616.29999999999995</v>
      </c>
      <c r="D22" s="232">
        <v>619.81666666666661</v>
      </c>
      <c r="E22" s="232">
        <v>587.58333333333326</v>
      </c>
      <c r="F22" s="232">
        <v>558.86666666666667</v>
      </c>
      <c r="G22" s="232">
        <v>526.63333333333333</v>
      </c>
      <c r="H22" s="232">
        <v>648.53333333333319</v>
      </c>
      <c r="I22" s="232">
        <v>680.76666666666654</v>
      </c>
      <c r="J22" s="232">
        <v>709.48333333333312</v>
      </c>
      <c r="K22" s="231">
        <v>652.04999999999995</v>
      </c>
      <c r="L22" s="231">
        <v>591.1</v>
      </c>
      <c r="M22" s="231">
        <v>135.43834000000001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577.20000000000005</v>
      </c>
      <c r="D23" s="232">
        <v>580.43333333333328</v>
      </c>
      <c r="E23" s="232">
        <v>570.06666666666661</v>
      </c>
      <c r="F23" s="232">
        <v>562.93333333333328</v>
      </c>
      <c r="G23" s="232">
        <v>552.56666666666661</v>
      </c>
      <c r="H23" s="232">
        <v>587.56666666666661</v>
      </c>
      <c r="I23" s="232">
        <v>597.93333333333317</v>
      </c>
      <c r="J23" s="232">
        <v>605.06666666666661</v>
      </c>
      <c r="K23" s="231">
        <v>590.79999999999995</v>
      </c>
      <c r="L23" s="231">
        <v>573.29999999999995</v>
      </c>
      <c r="M23" s="231">
        <v>99.098200000000006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1022.6</v>
      </c>
      <c r="D24" s="232">
        <v>1058.4666666666667</v>
      </c>
      <c r="E24" s="232">
        <v>986.73333333333335</v>
      </c>
      <c r="F24" s="232">
        <v>950.86666666666667</v>
      </c>
      <c r="G24" s="232">
        <v>879.13333333333333</v>
      </c>
      <c r="H24" s="232">
        <v>1094.3333333333335</v>
      </c>
      <c r="I24" s="232">
        <v>1166.0666666666671</v>
      </c>
      <c r="J24" s="232">
        <v>1201.9333333333334</v>
      </c>
      <c r="K24" s="231">
        <v>1130.2</v>
      </c>
      <c r="L24" s="231">
        <v>1022.6</v>
      </c>
      <c r="M24" s="231">
        <v>59.229810000000001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968.55</v>
      </c>
      <c r="D25" s="232">
        <v>1001.15</v>
      </c>
      <c r="E25" s="232">
        <v>934</v>
      </c>
      <c r="F25" s="232">
        <v>899.45</v>
      </c>
      <c r="G25" s="232">
        <v>832.30000000000007</v>
      </c>
      <c r="H25" s="232">
        <v>1035.6999999999998</v>
      </c>
      <c r="I25" s="232">
        <v>1102.8499999999999</v>
      </c>
      <c r="J25" s="232">
        <v>1137.3999999999999</v>
      </c>
      <c r="K25" s="231">
        <v>1068.3</v>
      </c>
      <c r="L25" s="231">
        <v>966.6</v>
      </c>
      <c r="M25" s="231">
        <v>36.89508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417.4</v>
      </c>
      <c r="D26" s="232">
        <v>413.83333333333331</v>
      </c>
      <c r="E26" s="232">
        <v>410.26666666666665</v>
      </c>
      <c r="F26" s="232">
        <v>403.13333333333333</v>
      </c>
      <c r="G26" s="232">
        <v>399.56666666666666</v>
      </c>
      <c r="H26" s="232">
        <v>420.96666666666664</v>
      </c>
      <c r="I26" s="232">
        <v>424.53333333333336</v>
      </c>
      <c r="J26" s="232">
        <v>431.66666666666663</v>
      </c>
      <c r="K26" s="231">
        <v>417.4</v>
      </c>
      <c r="L26" s="231">
        <v>406.7</v>
      </c>
      <c r="M26" s="231">
        <v>73.448620000000005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146.44999999999999</v>
      </c>
      <c r="D27" s="232">
        <v>146.31666666666669</v>
      </c>
      <c r="E27" s="232">
        <v>144.73333333333338</v>
      </c>
      <c r="F27" s="232">
        <v>143.01666666666668</v>
      </c>
      <c r="G27" s="232">
        <v>141.43333333333337</v>
      </c>
      <c r="H27" s="232">
        <v>148.03333333333339</v>
      </c>
      <c r="I27" s="232">
        <v>149.6166666666667</v>
      </c>
      <c r="J27" s="232">
        <v>151.3333333333334</v>
      </c>
      <c r="K27" s="231">
        <v>147.9</v>
      </c>
      <c r="L27" s="231">
        <v>144.6</v>
      </c>
      <c r="M27" s="231">
        <v>13.16108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261.25</v>
      </c>
      <c r="D28" s="232">
        <v>258.36666666666667</v>
      </c>
      <c r="E28" s="232">
        <v>254.88333333333333</v>
      </c>
      <c r="F28" s="232">
        <v>248.51666666666665</v>
      </c>
      <c r="G28" s="232">
        <v>245.0333333333333</v>
      </c>
      <c r="H28" s="232">
        <v>264.73333333333335</v>
      </c>
      <c r="I28" s="232">
        <v>268.2166666666667</v>
      </c>
      <c r="J28" s="232">
        <v>274.58333333333337</v>
      </c>
      <c r="K28" s="231">
        <v>261.85000000000002</v>
      </c>
      <c r="L28" s="231">
        <v>252</v>
      </c>
      <c r="M28" s="231">
        <v>34.051479999999998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3307.65</v>
      </c>
      <c r="D29" s="232">
        <v>3314.4333333333329</v>
      </c>
      <c r="E29" s="232">
        <v>3279.9166666666661</v>
      </c>
      <c r="F29" s="232">
        <v>3252.1833333333329</v>
      </c>
      <c r="G29" s="232">
        <v>3217.6666666666661</v>
      </c>
      <c r="H29" s="232">
        <v>3342.1666666666661</v>
      </c>
      <c r="I29" s="232">
        <v>3376.6833333333334</v>
      </c>
      <c r="J29" s="232">
        <v>3404.4166666666661</v>
      </c>
      <c r="K29" s="231">
        <v>3348.95</v>
      </c>
      <c r="L29" s="231">
        <v>3286.7</v>
      </c>
      <c r="M29" s="231">
        <v>0.79305999999999999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347.8</v>
      </c>
      <c r="D30" s="232">
        <v>349.41666666666669</v>
      </c>
      <c r="E30" s="232">
        <v>344.53333333333336</v>
      </c>
      <c r="F30" s="232">
        <v>341.26666666666665</v>
      </c>
      <c r="G30" s="232">
        <v>336.38333333333333</v>
      </c>
      <c r="H30" s="232">
        <v>352.68333333333339</v>
      </c>
      <c r="I30" s="232">
        <v>357.56666666666672</v>
      </c>
      <c r="J30" s="232">
        <v>360.83333333333343</v>
      </c>
      <c r="K30" s="231">
        <v>354.3</v>
      </c>
      <c r="L30" s="231">
        <v>346.15</v>
      </c>
      <c r="M30" s="231">
        <v>139.32368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4643.1499999999996</v>
      </c>
      <c r="D31" s="232">
        <v>4603.7666666666664</v>
      </c>
      <c r="E31" s="232">
        <v>4539.5333333333328</v>
      </c>
      <c r="F31" s="232">
        <v>4435.9166666666661</v>
      </c>
      <c r="G31" s="232">
        <v>4371.6833333333325</v>
      </c>
      <c r="H31" s="232">
        <v>4707.3833333333332</v>
      </c>
      <c r="I31" s="232">
        <v>4771.6166666666668</v>
      </c>
      <c r="J31" s="232">
        <v>4875.2333333333336</v>
      </c>
      <c r="K31" s="231">
        <v>4668</v>
      </c>
      <c r="L31" s="231">
        <v>4500.1499999999996</v>
      </c>
      <c r="M31" s="231">
        <v>14.19679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150.94999999999999</v>
      </c>
      <c r="D32" s="232">
        <v>150.83333333333334</v>
      </c>
      <c r="E32" s="232">
        <v>150.16666666666669</v>
      </c>
      <c r="F32" s="232">
        <v>149.38333333333335</v>
      </c>
      <c r="G32" s="232">
        <v>148.7166666666667</v>
      </c>
      <c r="H32" s="232">
        <v>151.61666666666667</v>
      </c>
      <c r="I32" s="232">
        <v>152.28333333333336</v>
      </c>
      <c r="J32" s="232">
        <v>153.06666666666666</v>
      </c>
      <c r="K32" s="231">
        <v>151.5</v>
      </c>
      <c r="L32" s="231">
        <v>150.05000000000001</v>
      </c>
      <c r="M32" s="231">
        <v>68.108909999999995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2805.95</v>
      </c>
      <c r="D33" s="232">
        <v>2810.1333333333332</v>
      </c>
      <c r="E33" s="232">
        <v>2785.9166666666665</v>
      </c>
      <c r="F33" s="232">
        <v>2765.8833333333332</v>
      </c>
      <c r="G33" s="232">
        <v>2741.6666666666665</v>
      </c>
      <c r="H33" s="232">
        <v>2830.1666666666665</v>
      </c>
      <c r="I33" s="232">
        <v>2854.3833333333337</v>
      </c>
      <c r="J33" s="232">
        <v>2874.4166666666665</v>
      </c>
      <c r="K33" s="231">
        <v>2834.35</v>
      </c>
      <c r="L33" s="231">
        <v>2790.1</v>
      </c>
      <c r="M33" s="231">
        <v>7.88964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1927.8</v>
      </c>
      <c r="D34" s="232">
        <v>1925.9166666666667</v>
      </c>
      <c r="E34" s="232">
        <v>1909.8833333333334</v>
      </c>
      <c r="F34" s="232">
        <v>1891.9666666666667</v>
      </c>
      <c r="G34" s="232">
        <v>1875.9333333333334</v>
      </c>
      <c r="H34" s="232">
        <v>1943.8333333333335</v>
      </c>
      <c r="I34" s="232">
        <v>1959.8666666666668</v>
      </c>
      <c r="J34" s="232">
        <v>1977.7833333333335</v>
      </c>
      <c r="K34" s="231">
        <v>1941.95</v>
      </c>
      <c r="L34" s="231">
        <v>1908</v>
      </c>
      <c r="M34" s="231">
        <v>2.7775500000000002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479.9</v>
      </c>
      <c r="D35" s="232">
        <v>477.63333333333338</v>
      </c>
      <c r="E35" s="232">
        <v>472.76666666666677</v>
      </c>
      <c r="F35" s="232">
        <v>465.63333333333338</v>
      </c>
      <c r="G35" s="232">
        <v>460.76666666666677</v>
      </c>
      <c r="H35" s="232">
        <v>484.76666666666677</v>
      </c>
      <c r="I35" s="232">
        <v>489.63333333333344</v>
      </c>
      <c r="J35" s="232">
        <v>496.76666666666677</v>
      </c>
      <c r="K35" s="231">
        <v>482.5</v>
      </c>
      <c r="L35" s="231">
        <v>470.5</v>
      </c>
      <c r="M35" s="231">
        <v>16.009250000000002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3541.7</v>
      </c>
      <c r="D36" s="232">
        <v>3548.2166666666667</v>
      </c>
      <c r="E36" s="232">
        <v>3528.4833333333336</v>
      </c>
      <c r="F36" s="232">
        <v>3515.2666666666669</v>
      </c>
      <c r="G36" s="232">
        <v>3495.5333333333338</v>
      </c>
      <c r="H36" s="232">
        <v>3561.4333333333334</v>
      </c>
      <c r="I36" s="232">
        <v>3581.1666666666661</v>
      </c>
      <c r="J36" s="232">
        <v>3594.3833333333332</v>
      </c>
      <c r="K36" s="231">
        <v>3567.95</v>
      </c>
      <c r="L36" s="231">
        <v>3535</v>
      </c>
      <c r="M36" s="231">
        <v>3.1514700000000002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864.75</v>
      </c>
      <c r="D37" s="232">
        <v>867.1</v>
      </c>
      <c r="E37" s="232">
        <v>859.90000000000009</v>
      </c>
      <c r="F37" s="232">
        <v>855.05000000000007</v>
      </c>
      <c r="G37" s="232">
        <v>847.85000000000014</v>
      </c>
      <c r="H37" s="232">
        <v>871.95</v>
      </c>
      <c r="I37" s="232">
        <v>879.15000000000009</v>
      </c>
      <c r="J37" s="232">
        <v>884</v>
      </c>
      <c r="K37" s="231">
        <v>874.3</v>
      </c>
      <c r="L37" s="231">
        <v>862.25</v>
      </c>
      <c r="M37" s="231">
        <v>58.43235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3906.6</v>
      </c>
      <c r="D38" s="232">
        <v>3909.85</v>
      </c>
      <c r="E38" s="232">
        <v>3888.75</v>
      </c>
      <c r="F38" s="232">
        <v>3870.9</v>
      </c>
      <c r="G38" s="232">
        <v>3849.8</v>
      </c>
      <c r="H38" s="232">
        <v>3927.7</v>
      </c>
      <c r="I38" s="232">
        <v>3948.7999999999993</v>
      </c>
      <c r="J38" s="232">
        <v>3966.6499999999996</v>
      </c>
      <c r="K38" s="231">
        <v>3930.95</v>
      </c>
      <c r="L38" s="231">
        <v>3892</v>
      </c>
      <c r="M38" s="231">
        <v>1.6684399999999999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6437.3</v>
      </c>
      <c r="D39" s="232">
        <v>6460.6833333333334</v>
      </c>
      <c r="E39" s="232">
        <v>6396.6166666666668</v>
      </c>
      <c r="F39" s="232">
        <v>6355.9333333333334</v>
      </c>
      <c r="G39" s="232">
        <v>6291.8666666666668</v>
      </c>
      <c r="H39" s="232">
        <v>6501.3666666666668</v>
      </c>
      <c r="I39" s="232">
        <v>6565.4333333333343</v>
      </c>
      <c r="J39" s="232">
        <v>6606.1166666666668</v>
      </c>
      <c r="K39" s="231">
        <v>6524.75</v>
      </c>
      <c r="L39" s="231">
        <v>6420</v>
      </c>
      <c r="M39" s="231">
        <v>5.2904799999999996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1428.2</v>
      </c>
      <c r="D40" s="232">
        <v>1425.4166666666667</v>
      </c>
      <c r="E40" s="232">
        <v>1415.8333333333335</v>
      </c>
      <c r="F40" s="232">
        <v>1403.4666666666667</v>
      </c>
      <c r="G40" s="232">
        <v>1393.8833333333334</v>
      </c>
      <c r="H40" s="232">
        <v>1437.7833333333335</v>
      </c>
      <c r="I40" s="232">
        <v>1447.366666666667</v>
      </c>
      <c r="J40" s="232">
        <v>1459.7333333333336</v>
      </c>
      <c r="K40" s="231">
        <v>1435</v>
      </c>
      <c r="L40" s="231">
        <v>1413.05</v>
      </c>
      <c r="M40" s="231">
        <v>21.53424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5997</v>
      </c>
      <c r="D41" s="232">
        <v>6002.9000000000005</v>
      </c>
      <c r="E41" s="232">
        <v>5980.7000000000007</v>
      </c>
      <c r="F41" s="232">
        <v>5964.4000000000005</v>
      </c>
      <c r="G41" s="232">
        <v>5942.2000000000007</v>
      </c>
      <c r="H41" s="232">
        <v>6019.2000000000007</v>
      </c>
      <c r="I41" s="232">
        <v>6041.4</v>
      </c>
      <c r="J41" s="232">
        <v>6057.7000000000007</v>
      </c>
      <c r="K41" s="231">
        <v>6025.1</v>
      </c>
      <c r="L41" s="231">
        <v>5986.6</v>
      </c>
      <c r="M41" s="231">
        <v>7.0379999999999998E-2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2000.6</v>
      </c>
      <c r="D42" s="232">
        <v>2009.75</v>
      </c>
      <c r="E42" s="232">
        <v>1986.95</v>
      </c>
      <c r="F42" s="232">
        <v>1973.3</v>
      </c>
      <c r="G42" s="232">
        <v>1950.5</v>
      </c>
      <c r="H42" s="232">
        <v>2023.4</v>
      </c>
      <c r="I42" s="232">
        <v>2046.2000000000003</v>
      </c>
      <c r="J42" s="232">
        <v>2059.8500000000004</v>
      </c>
      <c r="K42" s="231">
        <v>2032.55</v>
      </c>
      <c r="L42" s="231">
        <v>1996.1</v>
      </c>
      <c r="M42" s="231">
        <v>2.3053300000000001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242.1</v>
      </c>
      <c r="D43" s="232">
        <v>242.48333333333335</v>
      </c>
      <c r="E43" s="232">
        <v>240.4666666666667</v>
      </c>
      <c r="F43" s="232">
        <v>238.83333333333334</v>
      </c>
      <c r="G43" s="232">
        <v>236.81666666666669</v>
      </c>
      <c r="H43" s="232">
        <v>244.1166666666667</v>
      </c>
      <c r="I43" s="232">
        <v>246.13333333333335</v>
      </c>
      <c r="J43" s="232">
        <v>247.76666666666671</v>
      </c>
      <c r="K43" s="231">
        <v>244.5</v>
      </c>
      <c r="L43" s="231">
        <v>240.85</v>
      </c>
      <c r="M43" s="231">
        <v>50.453679999999999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170.1</v>
      </c>
      <c r="D44" s="232">
        <v>170.16666666666666</v>
      </c>
      <c r="E44" s="232">
        <v>168.98333333333332</v>
      </c>
      <c r="F44" s="232">
        <v>167.86666666666667</v>
      </c>
      <c r="G44" s="232">
        <v>166.68333333333334</v>
      </c>
      <c r="H44" s="232">
        <v>171.2833333333333</v>
      </c>
      <c r="I44" s="232">
        <v>172.46666666666664</v>
      </c>
      <c r="J44" s="232">
        <v>173.58333333333329</v>
      </c>
      <c r="K44" s="231">
        <v>171.35</v>
      </c>
      <c r="L44" s="231">
        <v>169.05</v>
      </c>
      <c r="M44" s="231">
        <v>161.13489000000001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77.650000000000006</v>
      </c>
      <c r="D45" s="232">
        <v>77.900000000000006</v>
      </c>
      <c r="E45" s="232">
        <v>76.600000000000009</v>
      </c>
      <c r="F45" s="232">
        <v>75.55</v>
      </c>
      <c r="G45" s="232">
        <v>74.25</v>
      </c>
      <c r="H45" s="232">
        <v>78.950000000000017</v>
      </c>
      <c r="I45" s="232">
        <v>80.250000000000028</v>
      </c>
      <c r="J45" s="232">
        <v>81.300000000000026</v>
      </c>
      <c r="K45" s="231">
        <v>79.2</v>
      </c>
      <c r="L45" s="231">
        <v>76.849999999999994</v>
      </c>
      <c r="M45" s="231">
        <v>50.186149999999998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1450.05</v>
      </c>
      <c r="D46" s="232">
        <v>1462.8833333333332</v>
      </c>
      <c r="E46" s="232">
        <v>1431.1666666666665</v>
      </c>
      <c r="F46" s="232">
        <v>1412.2833333333333</v>
      </c>
      <c r="G46" s="232">
        <v>1380.5666666666666</v>
      </c>
      <c r="H46" s="232">
        <v>1481.7666666666664</v>
      </c>
      <c r="I46" s="232">
        <v>1513.4833333333331</v>
      </c>
      <c r="J46" s="232">
        <v>1532.3666666666663</v>
      </c>
      <c r="K46" s="231">
        <v>1494.6</v>
      </c>
      <c r="L46" s="231">
        <v>1444</v>
      </c>
      <c r="M46" s="231">
        <v>5.3044500000000001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562.29999999999995</v>
      </c>
      <c r="D47" s="232">
        <v>560.35</v>
      </c>
      <c r="E47" s="232">
        <v>557.1</v>
      </c>
      <c r="F47" s="232">
        <v>551.9</v>
      </c>
      <c r="G47" s="232">
        <v>548.65</v>
      </c>
      <c r="H47" s="232">
        <v>565.55000000000007</v>
      </c>
      <c r="I47" s="232">
        <v>568.80000000000007</v>
      </c>
      <c r="J47" s="232">
        <v>574.00000000000011</v>
      </c>
      <c r="K47" s="231">
        <v>563.6</v>
      </c>
      <c r="L47" s="231">
        <v>555.15</v>
      </c>
      <c r="M47" s="231">
        <v>4.0084900000000001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97.75</v>
      </c>
      <c r="D48" s="232">
        <v>96.8</v>
      </c>
      <c r="E48" s="232">
        <v>95.199999999999989</v>
      </c>
      <c r="F48" s="232">
        <v>92.649999999999991</v>
      </c>
      <c r="G48" s="232">
        <v>91.049999999999983</v>
      </c>
      <c r="H48" s="232">
        <v>99.35</v>
      </c>
      <c r="I48" s="232">
        <v>100.94999999999999</v>
      </c>
      <c r="J48" s="232">
        <v>103.5</v>
      </c>
      <c r="K48" s="231">
        <v>98.4</v>
      </c>
      <c r="L48" s="231">
        <v>94.25</v>
      </c>
      <c r="M48" s="231">
        <v>329.27839999999998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855.95</v>
      </c>
      <c r="D49" s="232">
        <v>855.05000000000007</v>
      </c>
      <c r="E49" s="232">
        <v>835.90000000000009</v>
      </c>
      <c r="F49" s="232">
        <v>815.85</v>
      </c>
      <c r="G49" s="232">
        <v>796.7</v>
      </c>
      <c r="H49" s="232">
        <v>875.10000000000014</v>
      </c>
      <c r="I49" s="232">
        <v>894.25</v>
      </c>
      <c r="J49" s="232">
        <v>914.30000000000018</v>
      </c>
      <c r="K49" s="231">
        <v>874.2</v>
      </c>
      <c r="L49" s="231">
        <v>835</v>
      </c>
      <c r="M49" s="231">
        <v>28.683920000000001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72.95</v>
      </c>
      <c r="D50" s="232">
        <v>72.566666666666663</v>
      </c>
      <c r="E50" s="232">
        <v>71.833333333333329</v>
      </c>
      <c r="F50" s="232">
        <v>70.716666666666669</v>
      </c>
      <c r="G50" s="232">
        <v>69.983333333333334</v>
      </c>
      <c r="H50" s="232">
        <v>73.683333333333323</v>
      </c>
      <c r="I50" s="232">
        <v>74.416666666666671</v>
      </c>
      <c r="J50" s="232">
        <v>75.533333333333317</v>
      </c>
      <c r="K50" s="231">
        <v>73.3</v>
      </c>
      <c r="L50" s="231">
        <v>71.45</v>
      </c>
      <c r="M50" s="231">
        <v>137.31805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325.7</v>
      </c>
      <c r="D51" s="232">
        <v>327.54999999999995</v>
      </c>
      <c r="E51" s="232">
        <v>321.94999999999993</v>
      </c>
      <c r="F51" s="232">
        <v>318.2</v>
      </c>
      <c r="G51" s="232">
        <v>312.59999999999997</v>
      </c>
      <c r="H51" s="232">
        <v>331.2999999999999</v>
      </c>
      <c r="I51" s="232">
        <v>336.89999999999992</v>
      </c>
      <c r="J51" s="232">
        <v>340.64999999999986</v>
      </c>
      <c r="K51" s="231">
        <v>333.15</v>
      </c>
      <c r="L51" s="231">
        <v>323.8</v>
      </c>
      <c r="M51" s="231">
        <v>37.538350000000001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784.45</v>
      </c>
      <c r="D52" s="232">
        <v>785.18333333333339</v>
      </c>
      <c r="E52" s="232">
        <v>779.86666666666679</v>
      </c>
      <c r="F52" s="232">
        <v>775.28333333333342</v>
      </c>
      <c r="G52" s="232">
        <v>769.96666666666681</v>
      </c>
      <c r="H52" s="232">
        <v>789.76666666666677</v>
      </c>
      <c r="I52" s="232">
        <v>795.08333333333337</v>
      </c>
      <c r="J52" s="232">
        <v>799.66666666666674</v>
      </c>
      <c r="K52" s="231">
        <v>790.5</v>
      </c>
      <c r="L52" s="231">
        <v>780.6</v>
      </c>
      <c r="M52" s="231">
        <v>33.994280000000003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242.85</v>
      </c>
      <c r="D53" s="232">
        <v>241.85</v>
      </c>
      <c r="E53" s="232">
        <v>238.2</v>
      </c>
      <c r="F53" s="232">
        <v>233.54999999999998</v>
      </c>
      <c r="G53" s="232">
        <v>229.89999999999998</v>
      </c>
      <c r="H53" s="232">
        <v>246.5</v>
      </c>
      <c r="I53" s="232">
        <v>250.15000000000003</v>
      </c>
      <c r="J53" s="232">
        <v>254.8</v>
      </c>
      <c r="K53" s="231">
        <v>245.5</v>
      </c>
      <c r="L53" s="231">
        <v>237.2</v>
      </c>
      <c r="M53" s="231">
        <v>44.6342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18135.25</v>
      </c>
      <c r="D54" s="232">
        <v>18030.75</v>
      </c>
      <c r="E54" s="232">
        <v>17884.5</v>
      </c>
      <c r="F54" s="232">
        <v>17633.75</v>
      </c>
      <c r="G54" s="232">
        <v>17487.5</v>
      </c>
      <c r="H54" s="232">
        <v>18281.5</v>
      </c>
      <c r="I54" s="232">
        <v>18427.75</v>
      </c>
      <c r="J54" s="232">
        <v>18678.5</v>
      </c>
      <c r="K54" s="231">
        <v>18177</v>
      </c>
      <c r="L54" s="231">
        <v>17780</v>
      </c>
      <c r="M54" s="231">
        <v>0.31924000000000002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4572</v>
      </c>
      <c r="D55" s="232">
        <v>4585.6333333333332</v>
      </c>
      <c r="E55" s="232">
        <v>4553.3666666666668</v>
      </c>
      <c r="F55" s="232">
        <v>4534.7333333333336</v>
      </c>
      <c r="G55" s="232">
        <v>4502.4666666666672</v>
      </c>
      <c r="H55" s="232">
        <v>4604.2666666666664</v>
      </c>
      <c r="I55" s="232">
        <v>4636.5333333333328</v>
      </c>
      <c r="J55" s="232">
        <v>4655.1666666666661</v>
      </c>
      <c r="K55" s="231">
        <v>4617.8999999999996</v>
      </c>
      <c r="L55" s="231">
        <v>4567</v>
      </c>
      <c r="M55" s="231">
        <v>1.6031299999999999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294.95</v>
      </c>
      <c r="D56" s="232">
        <v>295.88333333333327</v>
      </c>
      <c r="E56" s="232">
        <v>293.11666666666656</v>
      </c>
      <c r="F56" s="232">
        <v>291.2833333333333</v>
      </c>
      <c r="G56" s="232">
        <v>288.51666666666659</v>
      </c>
      <c r="H56" s="232">
        <v>297.71666666666653</v>
      </c>
      <c r="I56" s="232">
        <v>300.48333333333329</v>
      </c>
      <c r="J56" s="232">
        <v>302.31666666666649</v>
      </c>
      <c r="K56" s="231">
        <v>298.64999999999998</v>
      </c>
      <c r="L56" s="231">
        <v>294.05</v>
      </c>
      <c r="M56" s="231">
        <v>48.130569999999999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782.25</v>
      </c>
      <c r="D57" s="232">
        <v>782.33333333333337</v>
      </c>
      <c r="E57" s="232">
        <v>776.9666666666667</v>
      </c>
      <c r="F57" s="232">
        <v>771.68333333333328</v>
      </c>
      <c r="G57" s="232">
        <v>766.31666666666661</v>
      </c>
      <c r="H57" s="232">
        <v>787.61666666666679</v>
      </c>
      <c r="I57" s="232">
        <v>792.98333333333335</v>
      </c>
      <c r="J57" s="232">
        <v>798.26666666666688</v>
      </c>
      <c r="K57" s="231">
        <v>787.7</v>
      </c>
      <c r="L57" s="231">
        <v>777.05</v>
      </c>
      <c r="M57" s="231">
        <v>5.6503399999999999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1035.5</v>
      </c>
      <c r="D58" s="232">
        <v>1033.95</v>
      </c>
      <c r="E58" s="232">
        <v>1029.9000000000001</v>
      </c>
      <c r="F58" s="232">
        <v>1024.3</v>
      </c>
      <c r="G58" s="232">
        <v>1020.25</v>
      </c>
      <c r="H58" s="232">
        <v>1039.5500000000002</v>
      </c>
      <c r="I58" s="232">
        <v>1043.5999999999999</v>
      </c>
      <c r="J58" s="232">
        <v>1049.2000000000003</v>
      </c>
      <c r="K58" s="231">
        <v>1038</v>
      </c>
      <c r="L58" s="231">
        <v>1028.3499999999999</v>
      </c>
      <c r="M58" s="231">
        <v>6.67265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1465.15</v>
      </c>
      <c r="D59" s="232">
        <v>1460.25</v>
      </c>
      <c r="E59" s="232">
        <v>1442.65</v>
      </c>
      <c r="F59" s="232">
        <v>1420.15</v>
      </c>
      <c r="G59" s="232">
        <v>1402.5500000000002</v>
      </c>
      <c r="H59" s="232">
        <v>1482.75</v>
      </c>
      <c r="I59" s="232">
        <v>1500.35</v>
      </c>
      <c r="J59" s="232">
        <v>1522.85</v>
      </c>
      <c r="K59" s="231">
        <v>1477.85</v>
      </c>
      <c r="L59" s="231">
        <v>1437.75</v>
      </c>
      <c r="M59" s="231">
        <v>0.38070999999999999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215.45</v>
      </c>
      <c r="D60" s="232">
        <v>215.01666666666665</v>
      </c>
      <c r="E60" s="232">
        <v>213.5333333333333</v>
      </c>
      <c r="F60" s="232">
        <v>211.61666666666665</v>
      </c>
      <c r="G60" s="232">
        <v>210.1333333333333</v>
      </c>
      <c r="H60" s="232">
        <v>216.93333333333331</v>
      </c>
      <c r="I60" s="232">
        <v>218.41666666666666</v>
      </c>
      <c r="J60" s="232">
        <v>220.33333333333331</v>
      </c>
      <c r="K60" s="231">
        <v>216.5</v>
      </c>
      <c r="L60" s="231">
        <v>213.1</v>
      </c>
      <c r="M60" s="231">
        <v>130.93682999999999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4229.3</v>
      </c>
      <c r="D61" s="232">
        <v>4199.916666666667</v>
      </c>
      <c r="E61" s="232">
        <v>4156.8833333333341</v>
      </c>
      <c r="F61" s="232">
        <v>4084.4666666666672</v>
      </c>
      <c r="G61" s="232">
        <v>4041.4333333333343</v>
      </c>
      <c r="H61" s="232">
        <v>4272.3333333333339</v>
      </c>
      <c r="I61" s="232">
        <v>4315.3666666666668</v>
      </c>
      <c r="J61" s="232">
        <v>4387.7833333333338</v>
      </c>
      <c r="K61" s="231">
        <v>4242.95</v>
      </c>
      <c r="L61" s="231">
        <v>4127.5</v>
      </c>
      <c r="M61" s="231">
        <v>8.4056099999999994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1449.3</v>
      </c>
      <c r="D62" s="232">
        <v>1452.3999999999999</v>
      </c>
      <c r="E62" s="232">
        <v>1442.0999999999997</v>
      </c>
      <c r="F62" s="232">
        <v>1434.8999999999999</v>
      </c>
      <c r="G62" s="232">
        <v>1424.5999999999997</v>
      </c>
      <c r="H62" s="232">
        <v>1459.5999999999997</v>
      </c>
      <c r="I62" s="232">
        <v>1469.8999999999999</v>
      </c>
      <c r="J62" s="232">
        <v>1477.0999999999997</v>
      </c>
      <c r="K62" s="231">
        <v>1462.7</v>
      </c>
      <c r="L62" s="231">
        <v>1445.2</v>
      </c>
      <c r="M62" s="231">
        <v>0.90493999999999997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613.29999999999995</v>
      </c>
      <c r="D63" s="232">
        <v>616.43333333333328</v>
      </c>
      <c r="E63" s="232">
        <v>607.86666666666656</v>
      </c>
      <c r="F63" s="232">
        <v>602.43333333333328</v>
      </c>
      <c r="G63" s="232">
        <v>593.86666666666656</v>
      </c>
      <c r="H63" s="232">
        <v>621.86666666666656</v>
      </c>
      <c r="I63" s="232">
        <v>630.43333333333339</v>
      </c>
      <c r="J63" s="232">
        <v>635.86666666666656</v>
      </c>
      <c r="K63" s="231">
        <v>625</v>
      </c>
      <c r="L63" s="231">
        <v>611</v>
      </c>
      <c r="M63" s="231">
        <v>10.668290000000001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914.1</v>
      </c>
      <c r="D64" s="232">
        <v>913.30000000000007</v>
      </c>
      <c r="E64" s="232">
        <v>907.25000000000011</v>
      </c>
      <c r="F64" s="232">
        <v>900.40000000000009</v>
      </c>
      <c r="G64" s="232">
        <v>894.35000000000014</v>
      </c>
      <c r="H64" s="232">
        <v>920.15000000000009</v>
      </c>
      <c r="I64" s="232">
        <v>926.2</v>
      </c>
      <c r="J64" s="232">
        <v>933.05000000000007</v>
      </c>
      <c r="K64" s="231">
        <v>919.35</v>
      </c>
      <c r="L64" s="231">
        <v>906.45</v>
      </c>
      <c r="M64" s="231">
        <v>3.7385700000000002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299.95</v>
      </c>
      <c r="D65" s="232">
        <v>301.68333333333334</v>
      </c>
      <c r="E65" s="232">
        <v>296.36666666666667</v>
      </c>
      <c r="F65" s="232">
        <v>292.78333333333336</v>
      </c>
      <c r="G65" s="232">
        <v>287.4666666666667</v>
      </c>
      <c r="H65" s="232">
        <v>305.26666666666665</v>
      </c>
      <c r="I65" s="232">
        <v>310.58333333333337</v>
      </c>
      <c r="J65" s="232">
        <v>314.16666666666663</v>
      </c>
      <c r="K65" s="231">
        <v>307</v>
      </c>
      <c r="L65" s="231">
        <v>298.10000000000002</v>
      </c>
      <c r="M65" s="231">
        <v>25.825659999999999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1644.3</v>
      </c>
      <c r="D66" s="232">
        <v>1645.25</v>
      </c>
      <c r="E66" s="232">
        <v>1624.05</v>
      </c>
      <c r="F66" s="232">
        <v>1603.8</v>
      </c>
      <c r="G66" s="232">
        <v>1582.6</v>
      </c>
      <c r="H66" s="232">
        <v>1665.5</v>
      </c>
      <c r="I66" s="232">
        <v>1686.6999999999998</v>
      </c>
      <c r="J66" s="232">
        <v>1706.95</v>
      </c>
      <c r="K66" s="231">
        <v>1666.45</v>
      </c>
      <c r="L66" s="231">
        <v>1625</v>
      </c>
      <c r="M66" s="231">
        <v>12.330690000000001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371.7</v>
      </c>
      <c r="D67" s="232">
        <v>369.0333333333333</v>
      </c>
      <c r="E67" s="232">
        <v>364.91666666666663</v>
      </c>
      <c r="F67" s="232">
        <v>358.13333333333333</v>
      </c>
      <c r="G67" s="232">
        <v>354.01666666666665</v>
      </c>
      <c r="H67" s="232">
        <v>375.81666666666661</v>
      </c>
      <c r="I67" s="232">
        <v>379.93333333333328</v>
      </c>
      <c r="J67" s="232">
        <v>386.71666666666658</v>
      </c>
      <c r="K67" s="231">
        <v>373.15</v>
      </c>
      <c r="L67" s="231">
        <v>362.25</v>
      </c>
      <c r="M67" s="231">
        <v>51.718089999999997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535.6</v>
      </c>
      <c r="D68" s="232">
        <v>535.85</v>
      </c>
      <c r="E68" s="232">
        <v>532.75</v>
      </c>
      <c r="F68" s="232">
        <v>529.9</v>
      </c>
      <c r="G68" s="232">
        <v>526.79999999999995</v>
      </c>
      <c r="H68" s="232">
        <v>538.70000000000005</v>
      </c>
      <c r="I68" s="232">
        <v>541.80000000000018</v>
      </c>
      <c r="J68" s="232">
        <v>544.65000000000009</v>
      </c>
      <c r="K68" s="231">
        <v>538.95000000000005</v>
      </c>
      <c r="L68" s="231">
        <v>533</v>
      </c>
      <c r="M68" s="231">
        <v>14.008649999999999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1931.8</v>
      </c>
      <c r="D69" s="232">
        <v>1929.7333333333333</v>
      </c>
      <c r="E69" s="232">
        <v>1922.3666666666668</v>
      </c>
      <c r="F69" s="232">
        <v>1912.9333333333334</v>
      </c>
      <c r="G69" s="232">
        <v>1905.5666666666668</v>
      </c>
      <c r="H69" s="232">
        <v>1939.1666666666667</v>
      </c>
      <c r="I69" s="232">
        <v>1946.5333333333331</v>
      </c>
      <c r="J69" s="232">
        <v>1955.9666666666667</v>
      </c>
      <c r="K69" s="231">
        <v>1937.1</v>
      </c>
      <c r="L69" s="231">
        <v>1920.3</v>
      </c>
      <c r="M69" s="231">
        <v>1.0866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1824.85</v>
      </c>
      <c r="D70" s="232">
        <v>1819.5833333333333</v>
      </c>
      <c r="E70" s="232">
        <v>1801.1666666666665</v>
      </c>
      <c r="F70" s="232">
        <v>1777.4833333333333</v>
      </c>
      <c r="G70" s="232">
        <v>1759.0666666666666</v>
      </c>
      <c r="H70" s="232">
        <v>1843.2666666666664</v>
      </c>
      <c r="I70" s="232">
        <v>1861.6833333333329</v>
      </c>
      <c r="J70" s="232">
        <v>1885.3666666666663</v>
      </c>
      <c r="K70" s="231">
        <v>1838</v>
      </c>
      <c r="L70" s="231">
        <v>1795.9</v>
      </c>
      <c r="M70" s="231">
        <v>4.5251000000000001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328.2</v>
      </c>
      <c r="D71" s="232">
        <v>326.25</v>
      </c>
      <c r="E71" s="232">
        <v>320.5</v>
      </c>
      <c r="F71" s="232">
        <v>312.8</v>
      </c>
      <c r="G71" s="232">
        <v>307.05</v>
      </c>
      <c r="H71" s="232">
        <v>333.95</v>
      </c>
      <c r="I71" s="232">
        <v>339.7</v>
      </c>
      <c r="J71" s="232">
        <v>347.4</v>
      </c>
      <c r="K71" s="231">
        <v>332</v>
      </c>
      <c r="L71" s="231">
        <v>318.55</v>
      </c>
      <c r="M71" s="231">
        <v>21.04813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2876.6</v>
      </c>
      <c r="D72" s="232">
        <v>2863.0666666666671</v>
      </c>
      <c r="E72" s="232">
        <v>2840.1333333333341</v>
      </c>
      <c r="F72" s="232">
        <v>2803.666666666667</v>
      </c>
      <c r="G72" s="232">
        <v>2780.733333333334</v>
      </c>
      <c r="H72" s="232">
        <v>2899.5333333333342</v>
      </c>
      <c r="I72" s="232">
        <v>2922.4666666666676</v>
      </c>
      <c r="J72" s="232">
        <v>2958.9333333333343</v>
      </c>
      <c r="K72" s="231">
        <v>2886</v>
      </c>
      <c r="L72" s="231">
        <v>2826.6</v>
      </c>
      <c r="M72" s="231">
        <v>4.98759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2726.25</v>
      </c>
      <c r="D73" s="232">
        <v>2728.75</v>
      </c>
      <c r="E73" s="232">
        <v>2687.5</v>
      </c>
      <c r="F73" s="232">
        <v>2648.75</v>
      </c>
      <c r="G73" s="232">
        <v>2607.5</v>
      </c>
      <c r="H73" s="232">
        <v>2767.5</v>
      </c>
      <c r="I73" s="232">
        <v>2808.75</v>
      </c>
      <c r="J73" s="232">
        <v>2847.5</v>
      </c>
      <c r="K73" s="231">
        <v>2770</v>
      </c>
      <c r="L73" s="231">
        <v>2690</v>
      </c>
      <c r="M73" s="231">
        <v>5.9823500000000003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1991.25</v>
      </c>
      <c r="D74" s="232">
        <v>1987.3499999999997</v>
      </c>
      <c r="E74" s="232">
        <v>1960.9999999999993</v>
      </c>
      <c r="F74" s="232">
        <v>1930.7499999999995</v>
      </c>
      <c r="G74" s="232">
        <v>1904.3999999999992</v>
      </c>
      <c r="H74" s="232">
        <v>2017.5999999999995</v>
      </c>
      <c r="I74" s="232">
        <v>2043.9499999999998</v>
      </c>
      <c r="J74" s="232">
        <v>2074.1999999999998</v>
      </c>
      <c r="K74" s="231">
        <v>2013.7</v>
      </c>
      <c r="L74" s="231">
        <v>1957.1</v>
      </c>
      <c r="M74" s="231">
        <v>2.6689400000000001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4519.3</v>
      </c>
      <c r="D75" s="232">
        <v>4526.2000000000007</v>
      </c>
      <c r="E75" s="232">
        <v>4502.5500000000011</v>
      </c>
      <c r="F75" s="232">
        <v>4485.8</v>
      </c>
      <c r="G75" s="232">
        <v>4462.1500000000005</v>
      </c>
      <c r="H75" s="232">
        <v>4542.9500000000016</v>
      </c>
      <c r="I75" s="232">
        <v>4566.6000000000013</v>
      </c>
      <c r="J75" s="232">
        <v>4583.3500000000022</v>
      </c>
      <c r="K75" s="231">
        <v>4549.8500000000004</v>
      </c>
      <c r="L75" s="231">
        <v>4509.45</v>
      </c>
      <c r="M75" s="231">
        <v>2.7046600000000001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3289.1</v>
      </c>
      <c r="D76" s="232">
        <v>3300.3833333333337</v>
      </c>
      <c r="E76" s="232">
        <v>3256.7666666666673</v>
      </c>
      <c r="F76" s="232">
        <v>3224.4333333333338</v>
      </c>
      <c r="G76" s="232">
        <v>3180.8166666666675</v>
      </c>
      <c r="H76" s="232">
        <v>3332.7166666666672</v>
      </c>
      <c r="I76" s="232">
        <v>3376.333333333333</v>
      </c>
      <c r="J76" s="232">
        <v>3408.666666666667</v>
      </c>
      <c r="K76" s="231">
        <v>3344</v>
      </c>
      <c r="L76" s="231">
        <v>3268.05</v>
      </c>
      <c r="M76" s="231">
        <v>6.7916999999999996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387.95</v>
      </c>
      <c r="D77" s="232">
        <v>389.2833333333333</v>
      </c>
      <c r="E77" s="232">
        <v>384.06666666666661</v>
      </c>
      <c r="F77" s="232">
        <v>380.18333333333328</v>
      </c>
      <c r="G77" s="232">
        <v>374.96666666666658</v>
      </c>
      <c r="H77" s="232">
        <v>393.16666666666663</v>
      </c>
      <c r="I77" s="232">
        <v>398.38333333333333</v>
      </c>
      <c r="J77" s="232">
        <v>402.26666666666665</v>
      </c>
      <c r="K77" s="231">
        <v>394.5</v>
      </c>
      <c r="L77" s="231">
        <v>385.4</v>
      </c>
      <c r="M77" s="231">
        <v>4.2938900000000002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2088.9499999999998</v>
      </c>
      <c r="D78" s="232">
        <v>2080.3666666666668</v>
      </c>
      <c r="E78" s="232">
        <v>2053.5833333333335</v>
      </c>
      <c r="F78" s="232">
        <v>2018.2166666666667</v>
      </c>
      <c r="G78" s="232">
        <v>1991.4333333333334</v>
      </c>
      <c r="H78" s="232">
        <v>2115.7333333333336</v>
      </c>
      <c r="I78" s="232">
        <v>2142.5166666666664</v>
      </c>
      <c r="J78" s="232">
        <v>2177.8833333333337</v>
      </c>
      <c r="K78" s="231">
        <v>2107.15</v>
      </c>
      <c r="L78" s="231">
        <v>2045</v>
      </c>
      <c r="M78" s="231">
        <v>3.9653299999999998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139</v>
      </c>
      <c r="D79" s="232">
        <v>140.91666666666666</v>
      </c>
      <c r="E79" s="232">
        <v>136.08333333333331</v>
      </c>
      <c r="F79" s="232">
        <v>133.16666666666666</v>
      </c>
      <c r="G79" s="232">
        <v>128.33333333333331</v>
      </c>
      <c r="H79" s="232">
        <v>143.83333333333331</v>
      </c>
      <c r="I79" s="232">
        <v>148.66666666666663</v>
      </c>
      <c r="J79" s="232">
        <v>151.58333333333331</v>
      </c>
      <c r="K79" s="231">
        <v>145.75</v>
      </c>
      <c r="L79" s="231">
        <v>138</v>
      </c>
      <c r="M79" s="231">
        <v>104.11561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130.25</v>
      </c>
      <c r="D80" s="232">
        <v>130.73333333333335</v>
      </c>
      <c r="E80" s="232">
        <v>129.41666666666669</v>
      </c>
      <c r="F80" s="232">
        <v>128.58333333333334</v>
      </c>
      <c r="G80" s="232">
        <v>127.26666666666668</v>
      </c>
      <c r="H80" s="232">
        <v>131.56666666666669</v>
      </c>
      <c r="I80" s="232">
        <v>132.88333333333335</v>
      </c>
      <c r="J80" s="232">
        <v>133.7166666666667</v>
      </c>
      <c r="K80" s="231">
        <v>132.05000000000001</v>
      </c>
      <c r="L80" s="231">
        <v>129.9</v>
      </c>
      <c r="M80" s="231">
        <v>100.39227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271.2</v>
      </c>
      <c r="D81" s="232">
        <v>272.23333333333335</v>
      </c>
      <c r="E81" s="232">
        <v>266.9666666666667</v>
      </c>
      <c r="F81" s="232">
        <v>262.73333333333335</v>
      </c>
      <c r="G81" s="232">
        <v>257.4666666666667</v>
      </c>
      <c r="H81" s="232">
        <v>276.4666666666667</v>
      </c>
      <c r="I81" s="232">
        <v>281.73333333333335</v>
      </c>
      <c r="J81" s="232">
        <v>285.9666666666667</v>
      </c>
      <c r="K81" s="231">
        <v>277.5</v>
      </c>
      <c r="L81" s="231">
        <v>268</v>
      </c>
      <c r="M81" s="231">
        <v>8.3991000000000007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95.95</v>
      </c>
      <c r="D82" s="232">
        <v>95.84999999999998</v>
      </c>
      <c r="E82" s="232">
        <v>95.44999999999996</v>
      </c>
      <c r="F82" s="232">
        <v>94.949999999999974</v>
      </c>
      <c r="G82" s="232">
        <v>94.549999999999955</v>
      </c>
      <c r="H82" s="232">
        <v>96.349999999999966</v>
      </c>
      <c r="I82" s="232">
        <v>96.749999999999972</v>
      </c>
      <c r="J82" s="232">
        <v>97.249999999999972</v>
      </c>
      <c r="K82" s="231">
        <v>96.25</v>
      </c>
      <c r="L82" s="231">
        <v>95.35</v>
      </c>
      <c r="M82" s="231">
        <v>58.002569999999999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1327.75</v>
      </c>
      <c r="D83" s="232">
        <v>1335.25</v>
      </c>
      <c r="E83" s="232">
        <v>1314.5</v>
      </c>
      <c r="F83" s="232">
        <v>1301.25</v>
      </c>
      <c r="G83" s="232">
        <v>1280.5</v>
      </c>
      <c r="H83" s="232">
        <v>1348.5</v>
      </c>
      <c r="I83" s="232">
        <v>1369.25</v>
      </c>
      <c r="J83" s="232">
        <v>1382.5</v>
      </c>
      <c r="K83" s="231">
        <v>1356</v>
      </c>
      <c r="L83" s="231">
        <v>1322</v>
      </c>
      <c r="M83" s="231">
        <v>2.07152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932.4</v>
      </c>
      <c r="D84" s="232">
        <v>933.01666666666677</v>
      </c>
      <c r="E84" s="232">
        <v>928.38333333333355</v>
      </c>
      <c r="F84" s="232">
        <v>924.36666666666679</v>
      </c>
      <c r="G84" s="232">
        <v>919.73333333333358</v>
      </c>
      <c r="H84" s="232">
        <v>937.03333333333353</v>
      </c>
      <c r="I84" s="232">
        <v>941.66666666666674</v>
      </c>
      <c r="J84" s="232">
        <v>945.68333333333351</v>
      </c>
      <c r="K84" s="231">
        <v>937.65</v>
      </c>
      <c r="L84" s="231">
        <v>929</v>
      </c>
      <c r="M84" s="231">
        <v>3.61273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1186.1500000000001</v>
      </c>
      <c r="D85" s="232">
        <v>1182.5333333333335</v>
      </c>
      <c r="E85" s="232">
        <v>1172.5666666666671</v>
      </c>
      <c r="F85" s="232">
        <v>1158.9833333333336</v>
      </c>
      <c r="G85" s="232">
        <v>1149.0166666666671</v>
      </c>
      <c r="H85" s="232">
        <v>1196.116666666667</v>
      </c>
      <c r="I85" s="232">
        <v>1206.0833333333337</v>
      </c>
      <c r="J85" s="232">
        <v>1219.666666666667</v>
      </c>
      <c r="K85" s="231">
        <v>1192.5</v>
      </c>
      <c r="L85" s="231">
        <v>1168.95</v>
      </c>
      <c r="M85" s="231">
        <v>2.9243100000000002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1629.65</v>
      </c>
      <c r="D86" s="232">
        <v>1629.7666666666667</v>
      </c>
      <c r="E86" s="232">
        <v>1616.8333333333333</v>
      </c>
      <c r="F86" s="232">
        <v>1604.0166666666667</v>
      </c>
      <c r="G86" s="232">
        <v>1591.0833333333333</v>
      </c>
      <c r="H86" s="232">
        <v>1642.5833333333333</v>
      </c>
      <c r="I86" s="232">
        <v>1655.5166666666667</v>
      </c>
      <c r="J86" s="232">
        <v>1668.3333333333333</v>
      </c>
      <c r="K86" s="231">
        <v>1642.7</v>
      </c>
      <c r="L86" s="231">
        <v>1616.95</v>
      </c>
      <c r="M86" s="231">
        <v>3.1118299999999999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485.4</v>
      </c>
      <c r="D87" s="232">
        <v>484.25</v>
      </c>
      <c r="E87" s="232">
        <v>479.4</v>
      </c>
      <c r="F87" s="232">
        <v>473.4</v>
      </c>
      <c r="G87" s="232">
        <v>468.54999999999995</v>
      </c>
      <c r="H87" s="232">
        <v>490.25</v>
      </c>
      <c r="I87" s="232">
        <v>495.1</v>
      </c>
      <c r="J87" s="232">
        <v>501.1</v>
      </c>
      <c r="K87" s="231">
        <v>489.1</v>
      </c>
      <c r="L87" s="231">
        <v>478.25</v>
      </c>
      <c r="M87" s="231">
        <v>8.2668599999999994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266.75</v>
      </c>
      <c r="D88" s="232">
        <v>266.93333333333334</v>
      </c>
      <c r="E88" s="232">
        <v>263.7166666666667</v>
      </c>
      <c r="F88" s="232">
        <v>260.68333333333334</v>
      </c>
      <c r="G88" s="232">
        <v>257.4666666666667</v>
      </c>
      <c r="H88" s="232">
        <v>269.9666666666667</v>
      </c>
      <c r="I88" s="232">
        <v>273.18333333333328</v>
      </c>
      <c r="J88" s="232">
        <v>276.2166666666667</v>
      </c>
      <c r="K88" s="231">
        <v>270.14999999999998</v>
      </c>
      <c r="L88" s="231">
        <v>263.89999999999998</v>
      </c>
      <c r="M88" s="231">
        <v>6.9212800000000003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1128.1500000000001</v>
      </c>
      <c r="D89" s="232">
        <v>1134.7666666666667</v>
      </c>
      <c r="E89" s="232">
        <v>1117.3833333333332</v>
      </c>
      <c r="F89" s="232">
        <v>1106.6166666666666</v>
      </c>
      <c r="G89" s="232">
        <v>1089.2333333333331</v>
      </c>
      <c r="H89" s="232">
        <v>1145.5333333333333</v>
      </c>
      <c r="I89" s="232">
        <v>1162.916666666667</v>
      </c>
      <c r="J89" s="232">
        <v>1173.6833333333334</v>
      </c>
      <c r="K89" s="231">
        <v>1152.1500000000001</v>
      </c>
      <c r="L89" s="231">
        <v>1124</v>
      </c>
      <c r="M89" s="231">
        <v>23.693549999999998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1895</v>
      </c>
      <c r="D90" s="232">
        <v>1900.5833333333333</v>
      </c>
      <c r="E90" s="232">
        <v>1883.6666666666665</v>
      </c>
      <c r="F90" s="232">
        <v>1872.3333333333333</v>
      </c>
      <c r="G90" s="232">
        <v>1855.4166666666665</v>
      </c>
      <c r="H90" s="232">
        <v>1911.9166666666665</v>
      </c>
      <c r="I90" s="232">
        <v>1928.833333333333</v>
      </c>
      <c r="J90" s="232">
        <v>1940.1666666666665</v>
      </c>
      <c r="K90" s="231">
        <v>1917.5</v>
      </c>
      <c r="L90" s="231">
        <v>1889.25</v>
      </c>
      <c r="M90" s="231">
        <v>0.65980000000000005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1664.25</v>
      </c>
      <c r="D91" s="232">
        <v>1669.05</v>
      </c>
      <c r="E91" s="232">
        <v>1656.1999999999998</v>
      </c>
      <c r="F91" s="232">
        <v>1648.1499999999999</v>
      </c>
      <c r="G91" s="232">
        <v>1635.2999999999997</v>
      </c>
      <c r="H91" s="232">
        <v>1677.1</v>
      </c>
      <c r="I91" s="232">
        <v>1689.9499999999998</v>
      </c>
      <c r="J91" s="232">
        <v>1698</v>
      </c>
      <c r="K91" s="231">
        <v>1681.9</v>
      </c>
      <c r="L91" s="231">
        <v>1661</v>
      </c>
      <c r="M91" s="231">
        <v>40.3125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514.6</v>
      </c>
      <c r="D92" s="232">
        <v>516.43333333333328</v>
      </c>
      <c r="E92" s="232">
        <v>510.86666666666656</v>
      </c>
      <c r="F92" s="232">
        <v>507.13333333333333</v>
      </c>
      <c r="G92" s="232">
        <v>501.56666666666661</v>
      </c>
      <c r="H92" s="232">
        <v>520.16666666666652</v>
      </c>
      <c r="I92" s="232">
        <v>525.73333333333335</v>
      </c>
      <c r="J92" s="232">
        <v>529.46666666666647</v>
      </c>
      <c r="K92" s="231">
        <v>522</v>
      </c>
      <c r="L92" s="231">
        <v>512.70000000000005</v>
      </c>
      <c r="M92" s="231">
        <v>19.83991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1227.3499999999999</v>
      </c>
      <c r="D93" s="232">
        <v>1225.8166666666666</v>
      </c>
      <c r="E93" s="232">
        <v>1220.4833333333331</v>
      </c>
      <c r="F93" s="232">
        <v>1213.6166666666666</v>
      </c>
      <c r="G93" s="232">
        <v>1208.2833333333331</v>
      </c>
      <c r="H93" s="232">
        <v>1232.6833333333332</v>
      </c>
      <c r="I93" s="232">
        <v>1238.0166666666667</v>
      </c>
      <c r="J93" s="232">
        <v>1244.8833333333332</v>
      </c>
      <c r="K93" s="231">
        <v>1231.1500000000001</v>
      </c>
      <c r="L93" s="231">
        <v>1218.95</v>
      </c>
      <c r="M93" s="231">
        <v>4.71441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2556.6999999999998</v>
      </c>
      <c r="D94" s="232">
        <v>2564.4</v>
      </c>
      <c r="E94" s="232">
        <v>2538.8000000000002</v>
      </c>
      <c r="F94" s="232">
        <v>2520.9</v>
      </c>
      <c r="G94" s="232">
        <v>2495.3000000000002</v>
      </c>
      <c r="H94" s="232">
        <v>2582.3000000000002</v>
      </c>
      <c r="I94" s="232">
        <v>2607.8999999999996</v>
      </c>
      <c r="J94" s="232">
        <v>2625.8</v>
      </c>
      <c r="K94" s="231">
        <v>2590</v>
      </c>
      <c r="L94" s="231">
        <v>2546.5</v>
      </c>
      <c r="M94" s="231">
        <v>4.3307700000000002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434.7</v>
      </c>
      <c r="D95" s="232">
        <v>435.23333333333335</v>
      </c>
      <c r="E95" s="232">
        <v>432.4666666666667</v>
      </c>
      <c r="F95" s="232">
        <v>430.23333333333335</v>
      </c>
      <c r="G95" s="232">
        <v>427.4666666666667</v>
      </c>
      <c r="H95" s="232">
        <v>437.4666666666667</v>
      </c>
      <c r="I95" s="232">
        <v>440.23333333333335</v>
      </c>
      <c r="J95" s="232">
        <v>442.4666666666667</v>
      </c>
      <c r="K95" s="231">
        <v>438</v>
      </c>
      <c r="L95" s="231">
        <v>433</v>
      </c>
      <c r="M95" s="231">
        <v>42.822490000000002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2665.4</v>
      </c>
      <c r="D96" s="232">
        <v>2620.1333333333332</v>
      </c>
      <c r="E96" s="232">
        <v>2530.2666666666664</v>
      </c>
      <c r="F96" s="232">
        <v>2395.1333333333332</v>
      </c>
      <c r="G96" s="232">
        <v>2305.2666666666664</v>
      </c>
      <c r="H96" s="232">
        <v>2755.2666666666664</v>
      </c>
      <c r="I96" s="232">
        <v>2845.1333333333332</v>
      </c>
      <c r="J96" s="232">
        <v>2980.2666666666664</v>
      </c>
      <c r="K96" s="231">
        <v>2710</v>
      </c>
      <c r="L96" s="231">
        <v>2485</v>
      </c>
      <c r="M96" s="231">
        <v>31.297540000000001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231.4</v>
      </c>
      <c r="D97" s="232">
        <v>232.20000000000002</v>
      </c>
      <c r="E97" s="232">
        <v>229.20000000000005</v>
      </c>
      <c r="F97" s="232">
        <v>227.00000000000003</v>
      </c>
      <c r="G97" s="232">
        <v>224.00000000000006</v>
      </c>
      <c r="H97" s="232">
        <v>234.40000000000003</v>
      </c>
      <c r="I97" s="232">
        <v>237.39999999999998</v>
      </c>
      <c r="J97" s="232">
        <v>239.60000000000002</v>
      </c>
      <c r="K97" s="231">
        <v>235.2</v>
      </c>
      <c r="L97" s="231">
        <v>230</v>
      </c>
      <c r="M97" s="231">
        <v>30.39706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2527.1</v>
      </c>
      <c r="D98" s="232">
        <v>2537.2833333333333</v>
      </c>
      <c r="E98" s="232">
        <v>2512.6666666666665</v>
      </c>
      <c r="F98" s="232">
        <v>2498.2333333333331</v>
      </c>
      <c r="G98" s="232">
        <v>2473.6166666666663</v>
      </c>
      <c r="H98" s="232">
        <v>2551.7166666666667</v>
      </c>
      <c r="I98" s="232">
        <v>2576.3333333333335</v>
      </c>
      <c r="J98" s="232">
        <v>2590.7666666666669</v>
      </c>
      <c r="K98" s="231">
        <v>2561.9</v>
      </c>
      <c r="L98" s="231">
        <v>2522.85</v>
      </c>
      <c r="M98" s="231">
        <v>19.828569999999999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324.8</v>
      </c>
      <c r="D99" s="232">
        <v>325.59999999999997</v>
      </c>
      <c r="E99" s="232">
        <v>322.24999999999994</v>
      </c>
      <c r="F99" s="232">
        <v>319.7</v>
      </c>
      <c r="G99" s="232">
        <v>316.34999999999997</v>
      </c>
      <c r="H99" s="232">
        <v>328.14999999999992</v>
      </c>
      <c r="I99" s="232">
        <v>331.49999999999994</v>
      </c>
      <c r="J99" s="232">
        <v>334.0499999999999</v>
      </c>
      <c r="K99" s="231">
        <v>328.95</v>
      </c>
      <c r="L99" s="231">
        <v>323.05</v>
      </c>
      <c r="M99" s="231">
        <v>2.6720999999999999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37356.9</v>
      </c>
      <c r="D100" s="232">
        <v>37446</v>
      </c>
      <c r="E100" s="232">
        <v>37163</v>
      </c>
      <c r="F100" s="232">
        <v>36969.1</v>
      </c>
      <c r="G100" s="232">
        <v>36686.1</v>
      </c>
      <c r="H100" s="232">
        <v>37639.9</v>
      </c>
      <c r="I100" s="232">
        <v>37922.9</v>
      </c>
      <c r="J100" s="232">
        <v>38116.800000000003</v>
      </c>
      <c r="K100" s="231">
        <v>37729</v>
      </c>
      <c r="L100" s="231">
        <v>37252.1</v>
      </c>
      <c r="M100" s="231">
        <v>7.3660000000000003E-2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2700.5</v>
      </c>
      <c r="D101" s="232">
        <v>2706.3666666666668</v>
      </c>
      <c r="E101" s="232">
        <v>2687.9333333333334</v>
      </c>
      <c r="F101" s="232">
        <v>2675.3666666666668</v>
      </c>
      <c r="G101" s="232">
        <v>2656.9333333333334</v>
      </c>
      <c r="H101" s="232">
        <v>2718.9333333333334</v>
      </c>
      <c r="I101" s="232">
        <v>2737.3666666666668</v>
      </c>
      <c r="J101" s="232">
        <v>2749.9333333333334</v>
      </c>
      <c r="K101" s="231">
        <v>2724.8</v>
      </c>
      <c r="L101" s="231">
        <v>2693.8</v>
      </c>
      <c r="M101" s="231">
        <v>25.066320000000001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869.45</v>
      </c>
      <c r="D102" s="232">
        <v>870.69999999999993</v>
      </c>
      <c r="E102" s="232">
        <v>863.59999999999991</v>
      </c>
      <c r="F102" s="232">
        <v>857.75</v>
      </c>
      <c r="G102" s="232">
        <v>850.65</v>
      </c>
      <c r="H102" s="232">
        <v>876.54999999999984</v>
      </c>
      <c r="I102" s="232">
        <v>883.65</v>
      </c>
      <c r="J102" s="232">
        <v>889.49999999999977</v>
      </c>
      <c r="K102" s="231">
        <v>877.8</v>
      </c>
      <c r="L102" s="231">
        <v>864.85</v>
      </c>
      <c r="M102" s="231">
        <v>107.15685000000001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1118.4000000000001</v>
      </c>
      <c r="D103" s="232">
        <v>1123.3666666666668</v>
      </c>
      <c r="E103" s="232">
        <v>1108.0833333333335</v>
      </c>
      <c r="F103" s="232">
        <v>1097.7666666666667</v>
      </c>
      <c r="G103" s="232">
        <v>1082.4833333333333</v>
      </c>
      <c r="H103" s="232">
        <v>1133.6833333333336</v>
      </c>
      <c r="I103" s="232">
        <v>1148.9666666666669</v>
      </c>
      <c r="J103" s="232">
        <v>1159.2833333333338</v>
      </c>
      <c r="K103" s="231">
        <v>1138.6500000000001</v>
      </c>
      <c r="L103" s="231">
        <v>1113.05</v>
      </c>
      <c r="M103" s="231">
        <v>6.01356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428.5</v>
      </c>
      <c r="D104" s="232">
        <v>432.40000000000003</v>
      </c>
      <c r="E104" s="232">
        <v>423.10000000000008</v>
      </c>
      <c r="F104" s="232">
        <v>417.70000000000005</v>
      </c>
      <c r="G104" s="232">
        <v>408.40000000000009</v>
      </c>
      <c r="H104" s="232">
        <v>437.80000000000007</v>
      </c>
      <c r="I104" s="232">
        <v>447.1</v>
      </c>
      <c r="J104" s="232">
        <v>452.50000000000006</v>
      </c>
      <c r="K104" s="231">
        <v>441.7</v>
      </c>
      <c r="L104" s="231">
        <v>427</v>
      </c>
      <c r="M104" s="231">
        <v>12.844379999999999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467.6</v>
      </c>
      <c r="D105" s="232">
        <v>469.23333333333329</v>
      </c>
      <c r="E105" s="232">
        <v>462.76666666666659</v>
      </c>
      <c r="F105" s="232">
        <v>457.93333333333328</v>
      </c>
      <c r="G105" s="232">
        <v>451.46666666666658</v>
      </c>
      <c r="H105" s="232">
        <v>474.06666666666661</v>
      </c>
      <c r="I105" s="232">
        <v>480.5333333333333</v>
      </c>
      <c r="J105" s="232">
        <v>485.36666666666662</v>
      </c>
      <c r="K105" s="231">
        <v>475.7</v>
      </c>
      <c r="L105" s="231">
        <v>464.4</v>
      </c>
      <c r="M105" s="231">
        <v>1.41466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57</v>
      </c>
      <c r="D106" s="232">
        <v>57.233333333333327</v>
      </c>
      <c r="E106" s="232">
        <v>56.666666666666657</v>
      </c>
      <c r="F106" s="232">
        <v>56.333333333333329</v>
      </c>
      <c r="G106" s="232">
        <v>55.766666666666659</v>
      </c>
      <c r="H106" s="232">
        <v>57.566666666666656</v>
      </c>
      <c r="I106" s="232">
        <v>58.133333333333333</v>
      </c>
      <c r="J106" s="232">
        <v>58.466666666666654</v>
      </c>
      <c r="K106" s="231">
        <v>57.8</v>
      </c>
      <c r="L106" s="231">
        <v>56.9</v>
      </c>
      <c r="M106" s="231">
        <v>169.01709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382.55</v>
      </c>
      <c r="D107" s="232">
        <v>382.93333333333334</v>
      </c>
      <c r="E107" s="232">
        <v>380.61666666666667</v>
      </c>
      <c r="F107" s="232">
        <v>378.68333333333334</v>
      </c>
      <c r="G107" s="232">
        <v>376.36666666666667</v>
      </c>
      <c r="H107" s="232">
        <v>384.86666666666667</v>
      </c>
      <c r="I107" s="232">
        <v>387.18333333333339</v>
      </c>
      <c r="J107" s="232">
        <v>389.11666666666667</v>
      </c>
      <c r="K107" s="231">
        <v>385.25</v>
      </c>
      <c r="L107" s="231">
        <v>381</v>
      </c>
      <c r="M107" s="231">
        <v>97.752799999999993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4794.3500000000004</v>
      </c>
      <c r="D108" s="232">
        <v>4783.6166666666677</v>
      </c>
      <c r="E108" s="232">
        <v>4747.6833333333352</v>
      </c>
      <c r="F108" s="232">
        <v>4701.0166666666673</v>
      </c>
      <c r="G108" s="232">
        <v>4665.0833333333348</v>
      </c>
      <c r="H108" s="232">
        <v>4830.2833333333356</v>
      </c>
      <c r="I108" s="232">
        <v>4866.2166666666681</v>
      </c>
      <c r="J108" s="232">
        <v>4912.8833333333359</v>
      </c>
      <c r="K108" s="231">
        <v>4819.55</v>
      </c>
      <c r="L108" s="231">
        <v>4736.95</v>
      </c>
      <c r="M108" s="231">
        <v>0.60002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288.75</v>
      </c>
      <c r="D109" s="232">
        <v>288.11666666666662</v>
      </c>
      <c r="E109" s="232">
        <v>286.08333333333326</v>
      </c>
      <c r="F109" s="232">
        <v>283.41666666666663</v>
      </c>
      <c r="G109" s="232">
        <v>281.38333333333327</v>
      </c>
      <c r="H109" s="232">
        <v>290.78333333333325</v>
      </c>
      <c r="I109" s="232">
        <v>292.81666666666666</v>
      </c>
      <c r="J109" s="232">
        <v>295.48333333333323</v>
      </c>
      <c r="K109" s="231">
        <v>290.14999999999998</v>
      </c>
      <c r="L109" s="231">
        <v>285.45</v>
      </c>
      <c r="M109" s="231">
        <v>3.49661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136.15</v>
      </c>
      <c r="D110" s="232">
        <v>135.70000000000002</v>
      </c>
      <c r="E110" s="232">
        <v>135.00000000000003</v>
      </c>
      <c r="F110" s="232">
        <v>133.85000000000002</v>
      </c>
      <c r="G110" s="232">
        <v>133.15000000000003</v>
      </c>
      <c r="H110" s="232">
        <v>136.85000000000002</v>
      </c>
      <c r="I110" s="232">
        <v>137.55000000000001</v>
      </c>
      <c r="J110" s="232">
        <v>138.70000000000002</v>
      </c>
      <c r="K110" s="231">
        <v>136.4</v>
      </c>
      <c r="L110" s="231">
        <v>134.55000000000001</v>
      </c>
      <c r="M110" s="231">
        <v>18.793230000000001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321.95</v>
      </c>
      <c r="D111" s="232">
        <v>320.46666666666664</v>
      </c>
      <c r="E111" s="232">
        <v>317.5333333333333</v>
      </c>
      <c r="F111" s="232">
        <v>313.11666666666667</v>
      </c>
      <c r="G111" s="232">
        <v>310.18333333333334</v>
      </c>
      <c r="H111" s="232">
        <v>324.88333333333327</v>
      </c>
      <c r="I111" s="232">
        <v>327.81666666666655</v>
      </c>
      <c r="J111" s="232">
        <v>332.23333333333323</v>
      </c>
      <c r="K111" s="231">
        <v>323.39999999999998</v>
      </c>
      <c r="L111" s="231">
        <v>316.05</v>
      </c>
      <c r="M111" s="231">
        <v>30.510729999999999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79.8</v>
      </c>
      <c r="D112" s="232">
        <v>79.683333333333337</v>
      </c>
      <c r="E112" s="232">
        <v>79.316666666666677</v>
      </c>
      <c r="F112" s="232">
        <v>78.833333333333343</v>
      </c>
      <c r="G112" s="232">
        <v>78.466666666666683</v>
      </c>
      <c r="H112" s="232">
        <v>80.166666666666671</v>
      </c>
      <c r="I112" s="232">
        <v>80.533333333333346</v>
      </c>
      <c r="J112" s="232">
        <v>81.016666666666666</v>
      </c>
      <c r="K112" s="231">
        <v>80.05</v>
      </c>
      <c r="L112" s="231">
        <v>79.2</v>
      </c>
      <c r="M112" s="231">
        <v>86.030360000000002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649.25</v>
      </c>
      <c r="D113" s="232">
        <v>649.38333333333333</v>
      </c>
      <c r="E113" s="232">
        <v>645.76666666666665</v>
      </c>
      <c r="F113" s="232">
        <v>642.2833333333333</v>
      </c>
      <c r="G113" s="232">
        <v>638.66666666666663</v>
      </c>
      <c r="H113" s="232">
        <v>652.86666666666667</v>
      </c>
      <c r="I113" s="232">
        <v>656.48333333333323</v>
      </c>
      <c r="J113" s="232">
        <v>659.9666666666667</v>
      </c>
      <c r="K113" s="231">
        <v>653</v>
      </c>
      <c r="L113" s="231">
        <v>645.9</v>
      </c>
      <c r="M113" s="231">
        <v>9.0872600000000006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435.8</v>
      </c>
      <c r="D114" s="232">
        <v>435.51666666666665</v>
      </c>
      <c r="E114" s="232">
        <v>430.83333333333331</v>
      </c>
      <c r="F114" s="232">
        <v>425.86666666666667</v>
      </c>
      <c r="G114" s="232">
        <v>421.18333333333334</v>
      </c>
      <c r="H114" s="232">
        <v>440.48333333333329</v>
      </c>
      <c r="I114" s="232">
        <v>445.16666666666669</v>
      </c>
      <c r="J114" s="232">
        <v>450.13333333333327</v>
      </c>
      <c r="K114" s="231">
        <v>440.2</v>
      </c>
      <c r="L114" s="231">
        <v>430.55</v>
      </c>
      <c r="M114" s="231">
        <v>8.6886299999999999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169.8</v>
      </c>
      <c r="D115" s="232">
        <v>169.26666666666668</v>
      </c>
      <c r="E115" s="232">
        <v>167.53333333333336</v>
      </c>
      <c r="F115" s="232">
        <v>165.26666666666668</v>
      </c>
      <c r="G115" s="232">
        <v>163.53333333333336</v>
      </c>
      <c r="H115" s="232">
        <v>171.53333333333336</v>
      </c>
      <c r="I115" s="232">
        <v>173.26666666666665</v>
      </c>
      <c r="J115" s="232">
        <v>175.53333333333336</v>
      </c>
      <c r="K115" s="231">
        <v>171</v>
      </c>
      <c r="L115" s="231">
        <v>167</v>
      </c>
      <c r="M115" s="231">
        <v>37.043709999999997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1148.3499999999999</v>
      </c>
      <c r="D116" s="232">
        <v>1149.3833333333332</v>
      </c>
      <c r="E116" s="232">
        <v>1142.6666666666665</v>
      </c>
      <c r="F116" s="232">
        <v>1136.9833333333333</v>
      </c>
      <c r="G116" s="232">
        <v>1130.2666666666667</v>
      </c>
      <c r="H116" s="232">
        <v>1155.0666666666664</v>
      </c>
      <c r="I116" s="232">
        <v>1161.7833333333331</v>
      </c>
      <c r="J116" s="232">
        <v>1167.4666666666662</v>
      </c>
      <c r="K116" s="231">
        <v>1156.0999999999999</v>
      </c>
      <c r="L116" s="231">
        <v>1143.7</v>
      </c>
      <c r="M116" s="231">
        <v>19.188580000000002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3589</v>
      </c>
      <c r="D117" s="232">
        <v>3591.0166666666664</v>
      </c>
      <c r="E117" s="232">
        <v>3542.0333333333328</v>
      </c>
      <c r="F117" s="232">
        <v>3495.0666666666666</v>
      </c>
      <c r="G117" s="232">
        <v>3446.083333333333</v>
      </c>
      <c r="H117" s="232">
        <v>3637.9833333333327</v>
      </c>
      <c r="I117" s="232">
        <v>3686.9666666666662</v>
      </c>
      <c r="J117" s="232">
        <v>3733.9333333333325</v>
      </c>
      <c r="K117" s="231">
        <v>3640</v>
      </c>
      <c r="L117" s="231">
        <v>3544.05</v>
      </c>
      <c r="M117" s="231">
        <v>4.8647799999999997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1601.8</v>
      </c>
      <c r="D118" s="232">
        <v>1604.7</v>
      </c>
      <c r="E118" s="232">
        <v>1594.95</v>
      </c>
      <c r="F118" s="232">
        <v>1588.1</v>
      </c>
      <c r="G118" s="232">
        <v>1578.35</v>
      </c>
      <c r="H118" s="232">
        <v>1611.5500000000002</v>
      </c>
      <c r="I118" s="232">
        <v>1621.3000000000002</v>
      </c>
      <c r="J118" s="232">
        <v>1628.1500000000003</v>
      </c>
      <c r="K118" s="231">
        <v>1614.45</v>
      </c>
      <c r="L118" s="231">
        <v>1597.85</v>
      </c>
      <c r="M118" s="231">
        <v>42.902889999999999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1897.25</v>
      </c>
      <c r="D119" s="232">
        <v>1909.0833333333333</v>
      </c>
      <c r="E119" s="232">
        <v>1878.1666666666665</v>
      </c>
      <c r="F119" s="232">
        <v>1859.0833333333333</v>
      </c>
      <c r="G119" s="232">
        <v>1828.1666666666665</v>
      </c>
      <c r="H119" s="232">
        <v>1928.1666666666665</v>
      </c>
      <c r="I119" s="232">
        <v>1959.083333333333</v>
      </c>
      <c r="J119" s="232">
        <v>1978.1666666666665</v>
      </c>
      <c r="K119" s="231">
        <v>1940</v>
      </c>
      <c r="L119" s="231">
        <v>1890</v>
      </c>
      <c r="M119" s="231">
        <v>63.607840000000003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862.5</v>
      </c>
      <c r="D120" s="232">
        <v>858.81666666666661</v>
      </c>
      <c r="E120" s="232">
        <v>848.88333333333321</v>
      </c>
      <c r="F120" s="232">
        <v>835.26666666666665</v>
      </c>
      <c r="G120" s="232">
        <v>825.33333333333326</v>
      </c>
      <c r="H120" s="232">
        <v>872.43333333333317</v>
      </c>
      <c r="I120" s="232">
        <v>882.36666666666656</v>
      </c>
      <c r="J120" s="232">
        <v>895.98333333333312</v>
      </c>
      <c r="K120" s="231">
        <v>868.75</v>
      </c>
      <c r="L120" s="231">
        <v>845.2</v>
      </c>
      <c r="M120" s="231">
        <v>2.1401599999999998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224</v>
      </c>
      <c r="D121" s="232">
        <v>226.58333333333334</v>
      </c>
      <c r="E121" s="232">
        <v>220.7166666666667</v>
      </c>
      <c r="F121" s="232">
        <v>217.43333333333337</v>
      </c>
      <c r="G121" s="232">
        <v>211.56666666666672</v>
      </c>
      <c r="H121" s="232">
        <v>229.86666666666667</v>
      </c>
      <c r="I121" s="232">
        <v>235.73333333333329</v>
      </c>
      <c r="J121" s="232">
        <v>239.01666666666665</v>
      </c>
      <c r="K121" s="231">
        <v>232.45</v>
      </c>
      <c r="L121" s="231">
        <v>223.3</v>
      </c>
      <c r="M121" s="231">
        <v>5.5066100000000002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727.95</v>
      </c>
      <c r="D122" s="232">
        <v>727.78333333333342</v>
      </c>
      <c r="E122" s="232">
        <v>724.11666666666679</v>
      </c>
      <c r="F122" s="232">
        <v>720.28333333333342</v>
      </c>
      <c r="G122" s="232">
        <v>716.61666666666679</v>
      </c>
      <c r="H122" s="232">
        <v>731.61666666666679</v>
      </c>
      <c r="I122" s="232">
        <v>735.28333333333353</v>
      </c>
      <c r="J122" s="232">
        <v>739.11666666666679</v>
      </c>
      <c r="K122" s="231">
        <v>731.45</v>
      </c>
      <c r="L122" s="231">
        <v>723.95</v>
      </c>
      <c r="M122" s="231">
        <v>6.4980200000000004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601.65</v>
      </c>
      <c r="D123" s="232">
        <v>598.30000000000007</v>
      </c>
      <c r="E123" s="232">
        <v>593.35000000000014</v>
      </c>
      <c r="F123" s="232">
        <v>585.05000000000007</v>
      </c>
      <c r="G123" s="232">
        <v>580.10000000000014</v>
      </c>
      <c r="H123" s="232">
        <v>606.60000000000014</v>
      </c>
      <c r="I123" s="232">
        <v>611.55000000000018</v>
      </c>
      <c r="J123" s="232">
        <v>619.85000000000014</v>
      </c>
      <c r="K123" s="231">
        <v>603.25</v>
      </c>
      <c r="L123" s="231">
        <v>590</v>
      </c>
      <c r="M123" s="231">
        <v>16.322980000000001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466.4</v>
      </c>
      <c r="D124" s="232">
        <v>462.01666666666665</v>
      </c>
      <c r="E124" s="232">
        <v>456.5333333333333</v>
      </c>
      <c r="F124" s="232">
        <v>446.66666666666663</v>
      </c>
      <c r="G124" s="232">
        <v>441.18333333333328</v>
      </c>
      <c r="H124" s="232">
        <v>471.88333333333333</v>
      </c>
      <c r="I124" s="232">
        <v>477.36666666666667</v>
      </c>
      <c r="J124" s="232">
        <v>487.23333333333335</v>
      </c>
      <c r="K124" s="231">
        <v>467.5</v>
      </c>
      <c r="L124" s="231">
        <v>452.15</v>
      </c>
      <c r="M124" s="231">
        <v>23.051480000000002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1787.95</v>
      </c>
      <c r="D125" s="232">
        <v>1791.8000000000002</v>
      </c>
      <c r="E125" s="232">
        <v>1779.7000000000003</v>
      </c>
      <c r="F125" s="232">
        <v>1771.45</v>
      </c>
      <c r="G125" s="232">
        <v>1759.3500000000001</v>
      </c>
      <c r="H125" s="232">
        <v>1800.0500000000004</v>
      </c>
      <c r="I125" s="232">
        <v>1812.1500000000003</v>
      </c>
      <c r="J125" s="232">
        <v>1820.4000000000005</v>
      </c>
      <c r="K125" s="231">
        <v>1803.9</v>
      </c>
      <c r="L125" s="231">
        <v>1783.55</v>
      </c>
      <c r="M125" s="231">
        <v>22.91602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94.6</v>
      </c>
      <c r="D126" s="232">
        <v>94.55</v>
      </c>
      <c r="E126" s="232">
        <v>93.649999999999991</v>
      </c>
      <c r="F126" s="232">
        <v>92.699999999999989</v>
      </c>
      <c r="G126" s="232">
        <v>91.799999999999983</v>
      </c>
      <c r="H126" s="232">
        <v>95.5</v>
      </c>
      <c r="I126" s="232">
        <v>96.4</v>
      </c>
      <c r="J126" s="232">
        <v>97.350000000000009</v>
      </c>
      <c r="K126" s="231">
        <v>95.45</v>
      </c>
      <c r="L126" s="231">
        <v>93.6</v>
      </c>
      <c r="M126" s="231">
        <v>42.016550000000002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3757.2</v>
      </c>
      <c r="D127" s="232">
        <v>3725.8666666666668</v>
      </c>
      <c r="E127" s="232">
        <v>3659.3333333333335</v>
      </c>
      <c r="F127" s="232">
        <v>3561.4666666666667</v>
      </c>
      <c r="G127" s="232">
        <v>3494.9333333333334</v>
      </c>
      <c r="H127" s="232">
        <v>3823.7333333333336</v>
      </c>
      <c r="I127" s="232">
        <v>3890.2666666666664</v>
      </c>
      <c r="J127" s="232">
        <v>3988.1333333333337</v>
      </c>
      <c r="K127" s="231">
        <v>3792.4</v>
      </c>
      <c r="L127" s="231">
        <v>3628</v>
      </c>
      <c r="M127" s="231">
        <v>3.9797899999999999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372.1</v>
      </c>
      <c r="D128" s="232">
        <v>372.98333333333335</v>
      </c>
      <c r="E128" s="232">
        <v>369.9666666666667</v>
      </c>
      <c r="F128" s="232">
        <v>367.83333333333337</v>
      </c>
      <c r="G128" s="232">
        <v>364.81666666666672</v>
      </c>
      <c r="H128" s="232">
        <v>375.11666666666667</v>
      </c>
      <c r="I128" s="232">
        <v>378.13333333333333</v>
      </c>
      <c r="J128" s="232">
        <v>380.26666666666665</v>
      </c>
      <c r="K128" s="231">
        <v>376</v>
      </c>
      <c r="L128" s="231">
        <v>370.85</v>
      </c>
      <c r="M128" s="231">
        <v>23.73423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4948</v>
      </c>
      <c r="D129" s="232">
        <v>4892.7333333333327</v>
      </c>
      <c r="E129" s="232">
        <v>4810.4166666666652</v>
      </c>
      <c r="F129" s="232">
        <v>4672.8333333333321</v>
      </c>
      <c r="G129" s="232">
        <v>4590.5166666666646</v>
      </c>
      <c r="H129" s="232">
        <v>5030.3166666666657</v>
      </c>
      <c r="I129" s="232">
        <v>5112.6333333333332</v>
      </c>
      <c r="J129" s="232">
        <v>5250.2166666666662</v>
      </c>
      <c r="K129" s="231">
        <v>4975.05</v>
      </c>
      <c r="L129" s="231">
        <v>4755.1499999999996</v>
      </c>
      <c r="M129" s="231">
        <v>9.9474800000000005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2178.3000000000002</v>
      </c>
      <c r="D130" s="232">
        <v>2184.1</v>
      </c>
      <c r="E130" s="232">
        <v>2165.8999999999996</v>
      </c>
      <c r="F130" s="232">
        <v>2153.4999999999995</v>
      </c>
      <c r="G130" s="232">
        <v>2135.2999999999993</v>
      </c>
      <c r="H130" s="232">
        <v>2196.5</v>
      </c>
      <c r="I130" s="232">
        <v>2214.6999999999998</v>
      </c>
      <c r="J130" s="232">
        <v>2227.1000000000004</v>
      </c>
      <c r="K130" s="231">
        <v>2202.3000000000002</v>
      </c>
      <c r="L130" s="231">
        <v>2171.6999999999998</v>
      </c>
      <c r="M130" s="231">
        <v>24.64602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335.4</v>
      </c>
      <c r="D131" s="232">
        <v>335.88333333333333</v>
      </c>
      <c r="E131" s="232">
        <v>333.41666666666663</v>
      </c>
      <c r="F131" s="232">
        <v>331.43333333333328</v>
      </c>
      <c r="G131" s="232">
        <v>328.96666666666658</v>
      </c>
      <c r="H131" s="232">
        <v>337.86666666666667</v>
      </c>
      <c r="I131" s="232">
        <v>340.33333333333337</v>
      </c>
      <c r="J131" s="232">
        <v>342.31666666666672</v>
      </c>
      <c r="K131" s="231">
        <v>338.35</v>
      </c>
      <c r="L131" s="231">
        <v>333.9</v>
      </c>
      <c r="M131" s="231">
        <v>5.6302099999999999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602.79999999999995</v>
      </c>
      <c r="D132" s="232">
        <v>603.68333333333328</v>
      </c>
      <c r="E132" s="232">
        <v>601.11666666666656</v>
      </c>
      <c r="F132" s="232">
        <v>599.43333333333328</v>
      </c>
      <c r="G132" s="232">
        <v>596.86666666666656</v>
      </c>
      <c r="H132" s="232">
        <v>605.36666666666656</v>
      </c>
      <c r="I132" s="232">
        <v>607.93333333333339</v>
      </c>
      <c r="J132" s="232">
        <v>609.61666666666656</v>
      </c>
      <c r="K132" s="231">
        <v>606.25</v>
      </c>
      <c r="L132" s="231">
        <v>602</v>
      </c>
      <c r="M132" s="231">
        <v>7.0304000000000002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3743.7</v>
      </c>
      <c r="D133" s="232">
        <v>3715.2166666666667</v>
      </c>
      <c r="E133" s="232">
        <v>3658.4333333333334</v>
      </c>
      <c r="F133" s="232">
        <v>3573.1666666666665</v>
      </c>
      <c r="G133" s="232">
        <v>3516.3833333333332</v>
      </c>
      <c r="H133" s="232">
        <v>3800.4833333333336</v>
      </c>
      <c r="I133" s="232">
        <v>3857.2666666666673</v>
      </c>
      <c r="J133" s="232">
        <v>3942.5333333333338</v>
      </c>
      <c r="K133" s="231">
        <v>3772</v>
      </c>
      <c r="L133" s="231">
        <v>3629.95</v>
      </c>
      <c r="M133" s="231">
        <v>1.72397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681.75</v>
      </c>
      <c r="D134" s="232">
        <v>679.19999999999993</v>
      </c>
      <c r="E134" s="232">
        <v>671.54999999999984</v>
      </c>
      <c r="F134" s="232">
        <v>661.34999999999991</v>
      </c>
      <c r="G134" s="232">
        <v>653.69999999999982</v>
      </c>
      <c r="H134" s="232">
        <v>689.39999999999986</v>
      </c>
      <c r="I134" s="232">
        <v>697.05</v>
      </c>
      <c r="J134" s="232">
        <v>707.24999999999989</v>
      </c>
      <c r="K134" s="231">
        <v>686.85</v>
      </c>
      <c r="L134" s="231">
        <v>669</v>
      </c>
      <c r="M134" s="231">
        <v>9.6354699999999998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89215.8</v>
      </c>
      <c r="D135" s="232">
        <v>89303.233333333337</v>
      </c>
      <c r="E135" s="232">
        <v>88634.766666666677</v>
      </c>
      <c r="F135" s="232">
        <v>88053.733333333337</v>
      </c>
      <c r="G135" s="232">
        <v>87385.266666666677</v>
      </c>
      <c r="H135" s="232">
        <v>89884.266666666677</v>
      </c>
      <c r="I135" s="232">
        <v>90552.733333333352</v>
      </c>
      <c r="J135" s="232">
        <v>91133.766666666677</v>
      </c>
      <c r="K135" s="231">
        <v>89971.7</v>
      </c>
      <c r="L135" s="231">
        <v>88722.2</v>
      </c>
      <c r="M135" s="231">
        <v>8.3040000000000003E-2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267</v>
      </c>
      <c r="D136" s="232">
        <v>265.11666666666667</v>
      </c>
      <c r="E136" s="232">
        <v>262.03333333333336</v>
      </c>
      <c r="F136" s="232">
        <v>257.06666666666666</v>
      </c>
      <c r="G136" s="232">
        <v>253.98333333333335</v>
      </c>
      <c r="H136" s="232">
        <v>270.08333333333337</v>
      </c>
      <c r="I136" s="232">
        <v>273.16666666666663</v>
      </c>
      <c r="J136" s="232">
        <v>278.13333333333338</v>
      </c>
      <c r="K136" s="231">
        <v>268.2</v>
      </c>
      <c r="L136" s="231">
        <v>260.14999999999998</v>
      </c>
      <c r="M136" s="231">
        <v>16.59355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1368.15</v>
      </c>
      <c r="D137" s="232">
        <v>1376.1166666666668</v>
      </c>
      <c r="E137" s="232">
        <v>1355.2333333333336</v>
      </c>
      <c r="F137" s="232">
        <v>1342.3166666666668</v>
      </c>
      <c r="G137" s="232">
        <v>1321.4333333333336</v>
      </c>
      <c r="H137" s="232">
        <v>1389.0333333333335</v>
      </c>
      <c r="I137" s="232">
        <v>1409.9166666666667</v>
      </c>
      <c r="J137" s="232">
        <v>1422.8333333333335</v>
      </c>
      <c r="K137" s="231">
        <v>1397</v>
      </c>
      <c r="L137" s="231">
        <v>1363.2</v>
      </c>
      <c r="M137" s="231">
        <v>26.463010000000001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494.55</v>
      </c>
      <c r="D138" s="232">
        <v>494.23333333333335</v>
      </c>
      <c r="E138" s="232">
        <v>492.26666666666671</v>
      </c>
      <c r="F138" s="232">
        <v>489.98333333333335</v>
      </c>
      <c r="G138" s="232">
        <v>488.01666666666671</v>
      </c>
      <c r="H138" s="232">
        <v>496.51666666666671</v>
      </c>
      <c r="I138" s="232">
        <v>498.48333333333341</v>
      </c>
      <c r="J138" s="232">
        <v>500.76666666666671</v>
      </c>
      <c r="K138" s="231">
        <v>496.2</v>
      </c>
      <c r="L138" s="231">
        <v>491.95</v>
      </c>
      <c r="M138" s="231">
        <v>10.671889999999999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8805.1</v>
      </c>
      <c r="D139" s="232">
        <v>8825.0333333333328</v>
      </c>
      <c r="E139" s="232">
        <v>8770.0666666666657</v>
      </c>
      <c r="F139" s="232">
        <v>8735.0333333333328</v>
      </c>
      <c r="G139" s="232">
        <v>8680.0666666666657</v>
      </c>
      <c r="H139" s="232">
        <v>8860.0666666666657</v>
      </c>
      <c r="I139" s="232">
        <v>8915.0333333333328</v>
      </c>
      <c r="J139" s="232">
        <v>8950.0666666666657</v>
      </c>
      <c r="K139" s="231">
        <v>8880</v>
      </c>
      <c r="L139" s="231">
        <v>8790</v>
      </c>
      <c r="M139" s="231">
        <v>2.4751400000000001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738.85</v>
      </c>
      <c r="D140" s="232">
        <v>740.53333333333342</v>
      </c>
      <c r="E140" s="232">
        <v>732.61666666666679</v>
      </c>
      <c r="F140" s="232">
        <v>726.38333333333333</v>
      </c>
      <c r="G140" s="232">
        <v>718.4666666666667</v>
      </c>
      <c r="H140" s="232">
        <v>746.76666666666688</v>
      </c>
      <c r="I140" s="232">
        <v>754.68333333333362</v>
      </c>
      <c r="J140" s="232">
        <v>760.91666666666697</v>
      </c>
      <c r="K140" s="231">
        <v>748.45</v>
      </c>
      <c r="L140" s="231">
        <v>734.3</v>
      </c>
      <c r="M140" s="231">
        <v>12.553100000000001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429.7</v>
      </c>
      <c r="D141" s="232">
        <v>426.93333333333334</v>
      </c>
      <c r="E141" s="232">
        <v>419.91666666666669</v>
      </c>
      <c r="F141" s="232">
        <v>410.13333333333333</v>
      </c>
      <c r="G141" s="232">
        <v>403.11666666666667</v>
      </c>
      <c r="H141" s="232">
        <v>436.7166666666667</v>
      </c>
      <c r="I141" s="232">
        <v>443.73333333333335</v>
      </c>
      <c r="J141" s="232">
        <v>453.51666666666671</v>
      </c>
      <c r="K141" s="231">
        <v>433.95</v>
      </c>
      <c r="L141" s="231">
        <v>417.15</v>
      </c>
      <c r="M141" s="231">
        <v>55.018300000000004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50.55</v>
      </c>
      <c r="D142" s="232">
        <v>51.333333333333336</v>
      </c>
      <c r="E142" s="232">
        <v>49.266666666666673</v>
      </c>
      <c r="F142" s="232">
        <v>47.983333333333334</v>
      </c>
      <c r="G142" s="232">
        <v>45.916666666666671</v>
      </c>
      <c r="H142" s="232">
        <v>52.616666666666674</v>
      </c>
      <c r="I142" s="232">
        <v>54.683333333333337</v>
      </c>
      <c r="J142" s="232">
        <v>55.966666666666676</v>
      </c>
      <c r="K142" s="231">
        <v>53.4</v>
      </c>
      <c r="L142" s="231">
        <v>50.05</v>
      </c>
      <c r="M142" s="231">
        <v>113.43128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2262.5500000000002</v>
      </c>
      <c r="D143" s="232">
        <v>2233.0333333333333</v>
      </c>
      <c r="E143" s="232">
        <v>2194.5166666666664</v>
      </c>
      <c r="F143" s="232">
        <v>2126.4833333333331</v>
      </c>
      <c r="G143" s="232">
        <v>2087.9666666666662</v>
      </c>
      <c r="H143" s="232">
        <v>2301.0666666666666</v>
      </c>
      <c r="I143" s="232">
        <v>2339.5833333333339</v>
      </c>
      <c r="J143" s="232">
        <v>2407.6166666666668</v>
      </c>
      <c r="K143" s="231">
        <v>2271.5500000000002</v>
      </c>
      <c r="L143" s="231">
        <v>2165</v>
      </c>
      <c r="M143" s="231">
        <v>11.882580000000001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990.85</v>
      </c>
      <c r="D144" s="232">
        <v>994.38333333333333</v>
      </c>
      <c r="E144" s="232">
        <v>984.11666666666667</v>
      </c>
      <c r="F144" s="232">
        <v>977.38333333333333</v>
      </c>
      <c r="G144" s="232">
        <v>967.11666666666667</v>
      </c>
      <c r="H144" s="232">
        <v>1001.1166666666667</v>
      </c>
      <c r="I144" s="232">
        <v>1011.3833333333333</v>
      </c>
      <c r="J144" s="232">
        <v>1018.1166666666667</v>
      </c>
      <c r="K144" s="231">
        <v>1004.65</v>
      </c>
      <c r="L144" s="231">
        <v>987.65</v>
      </c>
      <c r="M144" s="231">
        <v>6.3011400000000002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167.4</v>
      </c>
      <c r="D145" s="232">
        <v>166.9</v>
      </c>
      <c r="E145" s="232">
        <v>166.10000000000002</v>
      </c>
      <c r="F145" s="232">
        <v>164.8</v>
      </c>
      <c r="G145" s="232">
        <v>164.00000000000003</v>
      </c>
      <c r="H145" s="232">
        <v>168.20000000000002</v>
      </c>
      <c r="I145" s="232">
        <v>169.00000000000003</v>
      </c>
      <c r="J145" s="232">
        <v>170.3</v>
      </c>
      <c r="K145" s="231">
        <v>167.7</v>
      </c>
      <c r="L145" s="231">
        <v>165.6</v>
      </c>
      <c r="M145" s="231">
        <v>79.231210000000004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80.599999999999994</v>
      </c>
      <c r="D146" s="232">
        <v>80.13333333333334</v>
      </c>
      <c r="E146" s="232">
        <v>79.366666666666674</v>
      </c>
      <c r="F146" s="232">
        <v>78.13333333333334</v>
      </c>
      <c r="G146" s="232">
        <v>77.366666666666674</v>
      </c>
      <c r="H146" s="232">
        <v>81.366666666666674</v>
      </c>
      <c r="I146" s="232">
        <v>82.133333333333354</v>
      </c>
      <c r="J146" s="232">
        <v>83.366666666666674</v>
      </c>
      <c r="K146" s="231">
        <v>80.900000000000006</v>
      </c>
      <c r="L146" s="231">
        <v>78.900000000000006</v>
      </c>
      <c r="M146" s="231">
        <v>100.36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4301.5</v>
      </c>
      <c r="D147" s="232">
        <v>4235.8666666666668</v>
      </c>
      <c r="E147" s="232">
        <v>4155.0333333333338</v>
      </c>
      <c r="F147" s="232">
        <v>4008.5666666666671</v>
      </c>
      <c r="G147" s="232">
        <v>3927.733333333334</v>
      </c>
      <c r="H147" s="232">
        <v>4382.3333333333339</v>
      </c>
      <c r="I147" s="232">
        <v>4463.1666666666661</v>
      </c>
      <c r="J147" s="232">
        <v>4609.6333333333332</v>
      </c>
      <c r="K147" s="231">
        <v>4316.7</v>
      </c>
      <c r="L147" s="231">
        <v>4089.4</v>
      </c>
      <c r="M147" s="231">
        <v>3.5089600000000001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19628.849999999999</v>
      </c>
      <c r="D148" s="232">
        <v>19522.899999999998</v>
      </c>
      <c r="E148" s="232">
        <v>19245.949999999997</v>
      </c>
      <c r="F148" s="232">
        <v>18863.05</v>
      </c>
      <c r="G148" s="232">
        <v>18586.099999999999</v>
      </c>
      <c r="H148" s="232">
        <v>19905.799999999996</v>
      </c>
      <c r="I148" s="232">
        <v>20182.75</v>
      </c>
      <c r="J148" s="232">
        <v>20565.649999999994</v>
      </c>
      <c r="K148" s="231">
        <v>19799.849999999999</v>
      </c>
      <c r="L148" s="231">
        <v>19140</v>
      </c>
      <c r="M148" s="231">
        <v>1.74007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224.9</v>
      </c>
      <c r="D149" s="232">
        <v>225.76666666666668</v>
      </c>
      <c r="E149" s="232">
        <v>223.73333333333335</v>
      </c>
      <c r="F149" s="232">
        <v>222.56666666666666</v>
      </c>
      <c r="G149" s="232">
        <v>220.53333333333333</v>
      </c>
      <c r="H149" s="232">
        <v>226.93333333333337</v>
      </c>
      <c r="I149" s="232">
        <v>228.96666666666673</v>
      </c>
      <c r="J149" s="232">
        <v>230.13333333333338</v>
      </c>
      <c r="K149" s="231">
        <v>227.8</v>
      </c>
      <c r="L149" s="231">
        <v>224.6</v>
      </c>
      <c r="M149" s="231">
        <v>4.0197000000000003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884.05</v>
      </c>
      <c r="D150" s="232">
        <v>881.23333333333323</v>
      </c>
      <c r="E150" s="232">
        <v>868.46666666666647</v>
      </c>
      <c r="F150" s="232">
        <v>852.88333333333321</v>
      </c>
      <c r="G150" s="232">
        <v>840.11666666666645</v>
      </c>
      <c r="H150" s="232">
        <v>896.81666666666649</v>
      </c>
      <c r="I150" s="232">
        <v>909.58333333333314</v>
      </c>
      <c r="J150" s="232">
        <v>925.16666666666652</v>
      </c>
      <c r="K150" s="231">
        <v>894</v>
      </c>
      <c r="L150" s="231">
        <v>865.65</v>
      </c>
      <c r="M150" s="231">
        <v>9.7734400000000008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155.9</v>
      </c>
      <c r="D151" s="232">
        <v>153.58333333333334</v>
      </c>
      <c r="E151" s="232">
        <v>150.7166666666667</v>
      </c>
      <c r="F151" s="232">
        <v>145.53333333333336</v>
      </c>
      <c r="G151" s="232">
        <v>142.66666666666671</v>
      </c>
      <c r="H151" s="232">
        <v>158.76666666666668</v>
      </c>
      <c r="I151" s="232">
        <v>161.6333333333333</v>
      </c>
      <c r="J151" s="232">
        <v>166.81666666666666</v>
      </c>
      <c r="K151" s="231">
        <v>156.44999999999999</v>
      </c>
      <c r="L151" s="231">
        <v>148.4</v>
      </c>
      <c r="M151" s="231">
        <v>309.49761000000001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260.39999999999998</v>
      </c>
      <c r="D152" s="232">
        <v>257.7833333333333</v>
      </c>
      <c r="E152" s="232">
        <v>252.86666666666662</v>
      </c>
      <c r="F152" s="232">
        <v>245.33333333333331</v>
      </c>
      <c r="G152" s="232">
        <v>240.41666666666663</v>
      </c>
      <c r="H152" s="232">
        <v>265.31666666666661</v>
      </c>
      <c r="I152" s="232">
        <v>270.23333333333335</v>
      </c>
      <c r="J152" s="232">
        <v>277.76666666666659</v>
      </c>
      <c r="K152" s="231">
        <v>262.7</v>
      </c>
      <c r="L152" s="231">
        <v>250.25</v>
      </c>
      <c r="M152" s="231">
        <v>76.660049999999998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628.9</v>
      </c>
      <c r="D153" s="232">
        <v>634.13333333333333</v>
      </c>
      <c r="E153" s="232">
        <v>618.26666666666665</v>
      </c>
      <c r="F153" s="232">
        <v>607.63333333333333</v>
      </c>
      <c r="G153" s="232">
        <v>591.76666666666665</v>
      </c>
      <c r="H153" s="232">
        <v>644.76666666666665</v>
      </c>
      <c r="I153" s="232">
        <v>660.63333333333321</v>
      </c>
      <c r="J153" s="232">
        <v>671.26666666666665</v>
      </c>
      <c r="K153" s="231">
        <v>650</v>
      </c>
      <c r="L153" s="231">
        <v>623.5</v>
      </c>
      <c r="M153" s="231">
        <v>38.285060000000001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3221.5</v>
      </c>
      <c r="D154" s="232">
        <v>3208.8166666666671</v>
      </c>
      <c r="E154" s="232">
        <v>3182.6833333333343</v>
      </c>
      <c r="F154" s="232">
        <v>3143.8666666666672</v>
      </c>
      <c r="G154" s="232">
        <v>3117.7333333333345</v>
      </c>
      <c r="H154" s="232">
        <v>3247.6333333333341</v>
      </c>
      <c r="I154" s="232">
        <v>3273.7666666666664</v>
      </c>
      <c r="J154" s="232">
        <v>3312.5833333333339</v>
      </c>
      <c r="K154" s="231">
        <v>3234.95</v>
      </c>
      <c r="L154" s="231">
        <v>3170</v>
      </c>
      <c r="M154" s="231">
        <v>0.74926999999999999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500</v>
      </c>
      <c r="D155" s="232">
        <v>501.31666666666666</v>
      </c>
      <c r="E155" s="232">
        <v>494.7833333333333</v>
      </c>
      <c r="F155" s="232">
        <v>489.56666666666666</v>
      </c>
      <c r="G155" s="232">
        <v>483.0333333333333</v>
      </c>
      <c r="H155" s="232">
        <v>506.5333333333333</v>
      </c>
      <c r="I155" s="232">
        <v>513.06666666666672</v>
      </c>
      <c r="J155" s="232">
        <v>518.2833333333333</v>
      </c>
      <c r="K155" s="231">
        <v>507.85</v>
      </c>
      <c r="L155" s="231">
        <v>496.1</v>
      </c>
      <c r="M155" s="231">
        <v>13.531700000000001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3377.05</v>
      </c>
      <c r="D156" s="232">
        <v>3313.0166666666669</v>
      </c>
      <c r="E156" s="232">
        <v>3213.8833333333337</v>
      </c>
      <c r="F156" s="232">
        <v>3050.7166666666667</v>
      </c>
      <c r="G156" s="232">
        <v>2951.5833333333335</v>
      </c>
      <c r="H156" s="232">
        <v>3476.1833333333338</v>
      </c>
      <c r="I156" s="232">
        <v>3575.3166666666671</v>
      </c>
      <c r="J156" s="232">
        <v>3738.483333333334</v>
      </c>
      <c r="K156" s="231">
        <v>3412.15</v>
      </c>
      <c r="L156" s="231">
        <v>3149.85</v>
      </c>
      <c r="M156" s="231">
        <v>30.07423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38728.050000000003</v>
      </c>
      <c r="D157" s="232">
        <v>38675.583333333336</v>
      </c>
      <c r="E157" s="232">
        <v>38357.566666666673</v>
      </c>
      <c r="F157" s="232">
        <v>37987.083333333336</v>
      </c>
      <c r="G157" s="232">
        <v>37669.066666666673</v>
      </c>
      <c r="H157" s="232">
        <v>39046.066666666673</v>
      </c>
      <c r="I157" s="232">
        <v>39364.083333333336</v>
      </c>
      <c r="J157" s="232">
        <v>39734.566666666673</v>
      </c>
      <c r="K157" s="231">
        <v>38993.599999999999</v>
      </c>
      <c r="L157" s="231">
        <v>38305.1</v>
      </c>
      <c r="M157" s="231">
        <v>0.20802999999999999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938.85</v>
      </c>
      <c r="D158" s="232">
        <v>935.2833333333333</v>
      </c>
      <c r="E158" s="232">
        <v>921.56666666666661</v>
      </c>
      <c r="F158" s="232">
        <v>904.2833333333333</v>
      </c>
      <c r="G158" s="232">
        <v>890.56666666666661</v>
      </c>
      <c r="H158" s="232">
        <v>952.56666666666661</v>
      </c>
      <c r="I158" s="232">
        <v>966.2833333333333</v>
      </c>
      <c r="J158" s="232">
        <v>983.56666666666661</v>
      </c>
      <c r="K158" s="231">
        <v>949</v>
      </c>
      <c r="L158" s="231">
        <v>918</v>
      </c>
      <c r="M158" s="231">
        <v>1.67726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4939.75</v>
      </c>
      <c r="D159" s="232">
        <v>4926.4666666666662</v>
      </c>
      <c r="E159" s="232">
        <v>4868.6833333333325</v>
      </c>
      <c r="F159" s="232">
        <v>4797.6166666666659</v>
      </c>
      <c r="G159" s="232">
        <v>4739.8333333333321</v>
      </c>
      <c r="H159" s="232">
        <v>4997.5333333333328</v>
      </c>
      <c r="I159" s="232">
        <v>5055.3166666666675</v>
      </c>
      <c r="J159" s="232">
        <v>5126.3833333333332</v>
      </c>
      <c r="K159" s="231">
        <v>4984.25</v>
      </c>
      <c r="L159" s="231">
        <v>4855.3999999999996</v>
      </c>
      <c r="M159" s="231">
        <v>4.7666399999999998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219.75</v>
      </c>
      <c r="D160" s="232">
        <v>220.76666666666665</v>
      </c>
      <c r="E160" s="232">
        <v>217.68333333333331</v>
      </c>
      <c r="F160" s="232">
        <v>215.61666666666665</v>
      </c>
      <c r="G160" s="232">
        <v>212.5333333333333</v>
      </c>
      <c r="H160" s="232">
        <v>222.83333333333331</v>
      </c>
      <c r="I160" s="232">
        <v>225.91666666666669</v>
      </c>
      <c r="J160" s="232">
        <v>227.98333333333332</v>
      </c>
      <c r="K160" s="231">
        <v>223.85</v>
      </c>
      <c r="L160" s="231">
        <v>218.7</v>
      </c>
      <c r="M160" s="231">
        <v>23.811679999999999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2316.75</v>
      </c>
      <c r="D161" s="232">
        <v>2315.5333333333333</v>
      </c>
      <c r="E161" s="232">
        <v>2303.5166666666664</v>
      </c>
      <c r="F161" s="232">
        <v>2290.2833333333333</v>
      </c>
      <c r="G161" s="232">
        <v>2278.2666666666664</v>
      </c>
      <c r="H161" s="232">
        <v>2328.7666666666664</v>
      </c>
      <c r="I161" s="232">
        <v>2340.7833333333338</v>
      </c>
      <c r="J161" s="232">
        <v>2354.0166666666664</v>
      </c>
      <c r="K161" s="231">
        <v>2327.5500000000002</v>
      </c>
      <c r="L161" s="231">
        <v>2302.3000000000002</v>
      </c>
      <c r="M161" s="231">
        <v>3.1549299999999998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3046.1</v>
      </c>
      <c r="D162" s="232">
        <v>3041.25</v>
      </c>
      <c r="E162" s="232">
        <v>3022.6</v>
      </c>
      <c r="F162" s="232">
        <v>2999.1</v>
      </c>
      <c r="G162" s="232">
        <v>2980.45</v>
      </c>
      <c r="H162" s="232">
        <v>3064.75</v>
      </c>
      <c r="I162" s="232">
        <v>3083.3999999999996</v>
      </c>
      <c r="J162" s="232">
        <v>3106.9</v>
      </c>
      <c r="K162" s="231">
        <v>3059.9</v>
      </c>
      <c r="L162" s="231">
        <v>3017.75</v>
      </c>
      <c r="M162" s="231">
        <v>3.5109400000000002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321.25</v>
      </c>
      <c r="D163" s="232">
        <v>318.73333333333335</v>
      </c>
      <c r="E163" s="232">
        <v>314.56666666666672</v>
      </c>
      <c r="F163" s="232">
        <v>307.88333333333338</v>
      </c>
      <c r="G163" s="232">
        <v>303.71666666666675</v>
      </c>
      <c r="H163" s="232">
        <v>325.41666666666669</v>
      </c>
      <c r="I163" s="232">
        <v>329.58333333333331</v>
      </c>
      <c r="J163" s="232">
        <v>336.26666666666665</v>
      </c>
      <c r="K163" s="231">
        <v>322.89999999999998</v>
      </c>
      <c r="L163" s="231">
        <v>312.05</v>
      </c>
      <c r="M163" s="231">
        <v>41.871310000000001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150.25</v>
      </c>
      <c r="D164" s="232">
        <v>149.75</v>
      </c>
      <c r="E164" s="232">
        <v>148.25</v>
      </c>
      <c r="F164" s="232">
        <v>146.25</v>
      </c>
      <c r="G164" s="232">
        <v>144.75</v>
      </c>
      <c r="H164" s="232">
        <v>151.75</v>
      </c>
      <c r="I164" s="232">
        <v>153.25</v>
      </c>
      <c r="J164" s="232">
        <v>155.25</v>
      </c>
      <c r="K164" s="231">
        <v>151.25</v>
      </c>
      <c r="L164" s="231">
        <v>147.75</v>
      </c>
      <c r="M164" s="231">
        <v>62.026060000000001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214.6</v>
      </c>
      <c r="D165" s="232">
        <v>215.16666666666666</v>
      </c>
      <c r="E165" s="232">
        <v>213.43333333333331</v>
      </c>
      <c r="F165" s="232">
        <v>212.26666666666665</v>
      </c>
      <c r="G165" s="232">
        <v>210.5333333333333</v>
      </c>
      <c r="H165" s="232">
        <v>216.33333333333331</v>
      </c>
      <c r="I165" s="232">
        <v>218.06666666666666</v>
      </c>
      <c r="J165" s="232">
        <v>219.23333333333332</v>
      </c>
      <c r="K165" s="231">
        <v>216.9</v>
      </c>
      <c r="L165" s="231">
        <v>214</v>
      </c>
      <c r="M165" s="231">
        <v>29.723369999999999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419.95</v>
      </c>
      <c r="D166" s="232">
        <v>422.4666666666667</v>
      </c>
      <c r="E166" s="232">
        <v>409.43333333333339</v>
      </c>
      <c r="F166" s="232">
        <v>398.91666666666669</v>
      </c>
      <c r="G166" s="232">
        <v>385.88333333333338</v>
      </c>
      <c r="H166" s="232">
        <v>432.98333333333341</v>
      </c>
      <c r="I166" s="232">
        <v>446.01666666666671</v>
      </c>
      <c r="J166" s="232">
        <v>456.53333333333342</v>
      </c>
      <c r="K166" s="231">
        <v>435.5</v>
      </c>
      <c r="L166" s="231">
        <v>411.95</v>
      </c>
      <c r="M166" s="231">
        <v>29.186409999999999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13584.65</v>
      </c>
      <c r="D167" s="232">
        <v>13605.383333333331</v>
      </c>
      <c r="E167" s="232">
        <v>13482.316666666662</v>
      </c>
      <c r="F167" s="232">
        <v>13379.98333333333</v>
      </c>
      <c r="G167" s="232">
        <v>13256.916666666661</v>
      </c>
      <c r="H167" s="232">
        <v>13707.716666666664</v>
      </c>
      <c r="I167" s="232">
        <v>13830.783333333333</v>
      </c>
      <c r="J167" s="232">
        <v>13933.116666666665</v>
      </c>
      <c r="K167" s="231">
        <v>13728.45</v>
      </c>
      <c r="L167" s="231">
        <v>13503.05</v>
      </c>
      <c r="M167" s="231">
        <v>2.5870000000000001E-2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50.8</v>
      </c>
      <c r="D168" s="232">
        <v>50.816666666666663</v>
      </c>
      <c r="E168" s="232">
        <v>50.383333333333326</v>
      </c>
      <c r="F168" s="232">
        <v>49.966666666666661</v>
      </c>
      <c r="G168" s="232">
        <v>49.533333333333324</v>
      </c>
      <c r="H168" s="232">
        <v>51.233333333333327</v>
      </c>
      <c r="I168" s="232">
        <v>51.666666666666664</v>
      </c>
      <c r="J168" s="232">
        <v>52.083333333333329</v>
      </c>
      <c r="K168" s="231">
        <v>51.25</v>
      </c>
      <c r="L168" s="231">
        <v>50.4</v>
      </c>
      <c r="M168" s="231">
        <v>255.14797999999999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116.45</v>
      </c>
      <c r="D169" s="232">
        <v>116.38333333333333</v>
      </c>
      <c r="E169" s="232">
        <v>115.66666666666666</v>
      </c>
      <c r="F169" s="232">
        <v>114.88333333333333</v>
      </c>
      <c r="G169" s="232">
        <v>114.16666666666666</v>
      </c>
      <c r="H169" s="232">
        <v>117.16666666666666</v>
      </c>
      <c r="I169" s="232">
        <v>117.88333333333333</v>
      </c>
      <c r="J169" s="232">
        <v>118.66666666666666</v>
      </c>
      <c r="K169" s="231">
        <v>117.1</v>
      </c>
      <c r="L169" s="231">
        <v>115.6</v>
      </c>
      <c r="M169" s="231">
        <v>40.192079999999997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2430.0500000000002</v>
      </c>
      <c r="D170" s="232">
        <v>2439.6333333333337</v>
      </c>
      <c r="E170" s="232">
        <v>2415.4666666666672</v>
      </c>
      <c r="F170" s="232">
        <v>2400.8833333333337</v>
      </c>
      <c r="G170" s="232">
        <v>2376.7166666666672</v>
      </c>
      <c r="H170" s="232">
        <v>2454.2166666666672</v>
      </c>
      <c r="I170" s="232">
        <v>2478.3833333333341</v>
      </c>
      <c r="J170" s="232">
        <v>2492.9666666666672</v>
      </c>
      <c r="K170" s="231">
        <v>2463.8000000000002</v>
      </c>
      <c r="L170" s="231">
        <v>2425.0500000000002</v>
      </c>
      <c r="M170" s="231">
        <v>79.675579999999997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760.05</v>
      </c>
      <c r="D171" s="232">
        <v>758.4666666666667</v>
      </c>
      <c r="E171" s="232">
        <v>754.93333333333339</v>
      </c>
      <c r="F171" s="232">
        <v>749.81666666666672</v>
      </c>
      <c r="G171" s="232">
        <v>746.28333333333342</v>
      </c>
      <c r="H171" s="232">
        <v>763.58333333333337</v>
      </c>
      <c r="I171" s="232">
        <v>767.11666666666667</v>
      </c>
      <c r="J171" s="232">
        <v>772.23333333333335</v>
      </c>
      <c r="K171" s="231">
        <v>762</v>
      </c>
      <c r="L171" s="231">
        <v>753.35</v>
      </c>
      <c r="M171" s="231">
        <v>9.7703199999999999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1174.0999999999999</v>
      </c>
      <c r="D172" s="232">
        <v>1176.6499999999999</v>
      </c>
      <c r="E172" s="232">
        <v>1166.9999999999998</v>
      </c>
      <c r="F172" s="232">
        <v>1159.8999999999999</v>
      </c>
      <c r="G172" s="232">
        <v>1150.2499999999998</v>
      </c>
      <c r="H172" s="232">
        <v>1183.7499999999998</v>
      </c>
      <c r="I172" s="232">
        <v>1193.3999999999999</v>
      </c>
      <c r="J172" s="232">
        <v>1200.4999999999998</v>
      </c>
      <c r="K172" s="231">
        <v>1186.3</v>
      </c>
      <c r="L172" s="231">
        <v>1169.55</v>
      </c>
      <c r="M172" s="231">
        <v>3.5674999999999999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2326.1999999999998</v>
      </c>
      <c r="D173" s="232">
        <v>2307.0833333333335</v>
      </c>
      <c r="E173" s="232">
        <v>2277.1166666666668</v>
      </c>
      <c r="F173" s="232">
        <v>2228.0333333333333</v>
      </c>
      <c r="G173" s="232">
        <v>2198.0666666666666</v>
      </c>
      <c r="H173" s="232">
        <v>2356.166666666667</v>
      </c>
      <c r="I173" s="232">
        <v>2386.1333333333332</v>
      </c>
      <c r="J173" s="232">
        <v>2435.2166666666672</v>
      </c>
      <c r="K173" s="231">
        <v>2337.0500000000002</v>
      </c>
      <c r="L173" s="231">
        <v>2258</v>
      </c>
      <c r="M173" s="231">
        <v>9.3325899999999997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80.150000000000006</v>
      </c>
      <c r="D174" s="232">
        <v>80.3</v>
      </c>
      <c r="E174" s="232">
        <v>79.8</v>
      </c>
      <c r="F174" s="232">
        <v>79.45</v>
      </c>
      <c r="G174" s="232">
        <v>78.95</v>
      </c>
      <c r="H174" s="232">
        <v>80.649999999999991</v>
      </c>
      <c r="I174" s="232">
        <v>81.149999999999991</v>
      </c>
      <c r="J174" s="232">
        <v>81.499999999999986</v>
      </c>
      <c r="K174" s="231">
        <v>80.8</v>
      </c>
      <c r="L174" s="231">
        <v>79.95</v>
      </c>
      <c r="M174" s="231">
        <v>74.035910000000001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25117.599999999999</v>
      </c>
      <c r="D175" s="232">
        <v>25040.866666666669</v>
      </c>
      <c r="E175" s="232">
        <v>24906.733333333337</v>
      </c>
      <c r="F175" s="232">
        <v>24695.866666666669</v>
      </c>
      <c r="G175" s="232">
        <v>24561.733333333337</v>
      </c>
      <c r="H175" s="232">
        <v>25251.733333333337</v>
      </c>
      <c r="I175" s="232">
        <v>25385.866666666669</v>
      </c>
      <c r="J175" s="232">
        <v>25596.733333333337</v>
      </c>
      <c r="K175" s="231">
        <v>25175</v>
      </c>
      <c r="L175" s="231">
        <v>24830</v>
      </c>
      <c r="M175" s="231">
        <v>0.50402999999999998</v>
      </c>
      <c r="N175" s="1"/>
      <c r="O175" s="1"/>
    </row>
    <row r="176" spans="1:15" ht="12.75" customHeight="1">
      <c r="A176" s="214">
        <v>167</v>
      </c>
      <c r="B176" t="s">
        <v>876</v>
      </c>
      <c r="C176" s="312" t="e">
        <v>#N/A</v>
      </c>
      <c r="D176" s="313" t="e">
        <v>#N/A</v>
      </c>
      <c r="E176" s="313" t="e">
        <v>#N/A</v>
      </c>
      <c r="F176" s="313" t="e">
        <v>#N/A</v>
      </c>
      <c r="G176" s="313" t="e">
        <v>#N/A</v>
      </c>
      <c r="H176" s="313" t="e">
        <v>#N/A</v>
      </c>
      <c r="I176" s="313" t="e">
        <v>#N/A</v>
      </c>
      <c r="J176" s="313" t="e">
        <v>#N/A</v>
      </c>
      <c r="K176" s="312" t="e">
        <v>#N/A</v>
      </c>
      <c r="L176" s="312" t="e">
        <v>#N/A</v>
      </c>
      <c r="M176" s="312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3222.7</v>
      </c>
      <c r="D177" s="232">
        <v>3228.6</v>
      </c>
      <c r="E177" s="232">
        <v>3207.2</v>
      </c>
      <c r="F177" s="232">
        <v>3191.7</v>
      </c>
      <c r="G177" s="232">
        <v>3170.2999999999997</v>
      </c>
      <c r="H177" s="232">
        <v>3244.1</v>
      </c>
      <c r="I177" s="232">
        <v>3265.5000000000005</v>
      </c>
      <c r="J177" s="232">
        <v>3281</v>
      </c>
      <c r="K177" s="231">
        <v>3250</v>
      </c>
      <c r="L177" s="231">
        <v>3213.1</v>
      </c>
      <c r="M177" s="231">
        <v>5.09788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463.95</v>
      </c>
      <c r="D178" s="232">
        <v>465.65000000000003</v>
      </c>
      <c r="E178" s="232">
        <v>460.30000000000007</v>
      </c>
      <c r="F178" s="232">
        <v>456.65000000000003</v>
      </c>
      <c r="G178" s="232">
        <v>451.30000000000007</v>
      </c>
      <c r="H178" s="232">
        <v>469.30000000000007</v>
      </c>
      <c r="I178" s="232">
        <v>474.65000000000009</v>
      </c>
      <c r="J178" s="232">
        <v>478.30000000000007</v>
      </c>
      <c r="K178" s="231">
        <v>471</v>
      </c>
      <c r="L178" s="231">
        <v>462</v>
      </c>
      <c r="M178" s="231">
        <v>8.7082599999999992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540.1</v>
      </c>
      <c r="D179" s="232">
        <v>541.81666666666672</v>
      </c>
      <c r="E179" s="232">
        <v>536.78333333333342</v>
      </c>
      <c r="F179" s="232">
        <v>533.4666666666667</v>
      </c>
      <c r="G179" s="232">
        <v>528.43333333333339</v>
      </c>
      <c r="H179" s="232">
        <v>545.13333333333344</v>
      </c>
      <c r="I179" s="232">
        <v>550.16666666666674</v>
      </c>
      <c r="J179" s="232">
        <v>553.48333333333346</v>
      </c>
      <c r="K179" s="231">
        <v>546.85</v>
      </c>
      <c r="L179" s="231">
        <v>538.5</v>
      </c>
      <c r="M179" s="231">
        <v>127.67016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85.8</v>
      </c>
      <c r="D180" s="232">
        <v>85.366666666666674</v>
      </c>
      <c r="E180" s="232">
        <v>84.783333333333346</v>
      </c>
      <c r="F180" s="232">
        <v>83.766666666666666</v>
      </c>
      <c r="G180" s="232">
        <v>83.183333333333337</v>
      </c>
      <c r="H180" s="232">
        <v>86.383333333333354</v>
      </c>
      <c r="I180" s="232">
        <v>86.966666666666669</v>
      </c>
      <c r="J180" s="232">
        <v>87.983333333333363</v>
      </c>
      <c r="K180" s="231">
        <v>85.95</v>
      </c>
      <c r="L180" s="231">
        <v>84.35</v>
      </c>
      <c r="M180" s="231">
        <v>104.75328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995.15</v>
      </c>
      <c r="D181" s="232">
        <v>998.78333333333342</v>
      </c>
      <c r="E181" s="232">
        <v>987.56666666666683</v>
      </c>
      <c r="F181" s="232">
        <v>979.98333333333346</v>
      </c>
      <c r="G181" s="232">
        <v>968.76666666666688</v>
      </c>
      <c r="H181" s="232">
        <v>1006.3666666666668</v>
      </c>
      <c r="I181" s="232">
        <v>1017.5833333333333</v>
      </c>
      <c r="J181" s="232">
        <v>1025.1666666666667</v>
      </c>
      <c r="K181" s="231">
        <v>1010</v>
      </c>
      <c r="L181" s="231">
        <v>991.2</v>
      </c>
      <c r="M181" s="231">
        <v>16.784099999999999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456.9</v>
      </c>
      <c r="D182" s="232">
        <v>455.91666666666669</v>
      </c>
      <c r="E182" s="232">
        <v>453.83333333333337</v>
      </c>
      <c r="F182" s="232">
        <v>450.76666666666671</v>
      </c>
      <c r="G182" s="232">
        <v>448.68333333333339</v>
      </c>
      <c r="H182" s="232">
        <v>458.98333333333335</v>
      </c>
      <c r="I182" s="232">
        <v>461.06666666666672</v>
      </c>
      <c r="J182" s="232">
        <v>464.13333333333333</v>
      </c>
      <c r="K182" s="231">
        <v>458</v>
      </c>
      <c r="L182" s="231">
        <v>452.85</v>
      </c>
      <c r="M182" s="231">
        <v>1.7543500000000001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572.20000000000005</v>
      </c>
      <c r="D183" s="232">
        <v>569.76666666666677</v>
      </c>
      <c r="E183" s="232">
        <v>564.58333333333348</v>
      </c>
      <c r="F183" s="232">
        <v>556.9666666666667</v>
      </c>
      <c r="G183" s="232">
        <v>551.78333333333342</v>
      </c>
      <c r="H183" s="232">
        <v>577.38333333333355</v>
      </c>
      <c r="I183" s="232">
        <v>582.56666666666672</v>
      </c>
      <c r="J183" s="232">
        <v>590.18333333333362</v>
      </c>
      <c r="K183" s="231">
        <v>574.95000000000005</v>
      </c>
      <c r="L183" s="231">
        <v>562.15</v>
      </c>
      <c r="M183" s="231">
        <v>2.6528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1123.9000000000001</v>
      </c>
      <c r="D184" s="232">
        <v>1122.3</v>
      </c>
      <c r="E184" s="232">
        <v>1111.5999999999999</v>
      </c>
      <c r="F184" s="232">
        <v>1099.3</v>
      </c>
      <c r="G184" s="232">
        <v>1088.5999999999999</v>
      </c>
      <c r="H184" s="232">
        <v>1134.5999999999999</v>
      </c>
      <c r="I184" s="232">
        <v>1145.3000000000002</v>
      </c>
      <c r="J184" s="232">
        <v>1157.5999999999999</v>
      </c>
      <c r="K184" s="231">
        <v>1133</v>
      </c>
      <c r="L184" s="231">
        <v>1110</v>
      </c>
      <c r="M184" s="231">
        <v>21.883240000000001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1024.9000000000001</v>
      </c>
      <c r="D185" s="232">
        <v>1023.6666666666666</v>
      </c>
      <c r="E185" s="232">
        <v>1012.3333333333333</v>
      </c>
      <c r="F185" s="232">
        <v>999.76666666666665</v>
      </c>
      <c r="G185" s="232">
        <v>988.43333333333328</v>
      </c>
      <c r="H185" s="232">
        <v>1036.2333333333331</v>
      </c>
      <c r="I185" s="232">
        <v>1047.5666666666666</v>
      </c>
      <c r="J185" s="232">
        <v>1060.1333333333332</v>
      </c>
      <c r="K185" s="231">
        <v>1035</v>
      </c>
      <c r="L185" s="231">
        <v>1011.1</v>
      </c>
      <c r="M185" s="231">
        <v>11.29579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1254.55</v>
      </c>
      <c r="D186" s="232">
        <v>1252.2333333333333</v>
      </c>
      <c r="E186" s="232">
        <v>1242.4666666666667</v>
      </c>
      <c r="F186" s="232">
        <v>1230.3833333333334</v>
      </c>
      <c r="G186" s="232">
        <v>1220.6166666666668</v>
      </c>
      <c r="H186" s="232">
        <v>1264.3166666666666</v>
      </c>
      <c r="I186" s="232">
        <v>1274.0833333333335</v>
      </c>
      <c r="J186" s="232">
        <v>1286.1666666666665</v>
      </c>
      <c r="K186" s="231">
        <v>1262</v>
      </c>
      <c r="L186" s="231">
        <v>1240.1500000000001</v>
      </c>
      <c r="M186" s="231">
        <v>2.4513600000000002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3558.05</v>
      </c>
      <c r="D187" s="232">
        <v>3553.35</v>
      </c>
      <c r="E187" s="232">
        <v>3531.7</v>
      </c>
      <c r="F187" s="232">
        <v>3505.35</v>
      </c>
      <c r="G187" s="232">
        <v>3483.7</v>
      </c>
      <c r="H187" s="232">
        <v>3579.7</v>
      </c>
      <c r="I187" s="232">
        <v>3601.3500000000004</v>
      </c>
      <c r="J187" s="232">
        <v>3627.7</v>
      </c>
      <c r="K187" s="231">
        <v>3575</v>
      </c>
      <c r="L187" s="231">
        <v>3527</v>
      </c>
      <c r="M187" s="231">
        <v>16.189309999999999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732.6</v>
      </c>
      <c r="D188" s="232">
        <v>732.06666666666661</v>
      </c>
      <c r="E188" s="232">
        <v>728.63333333333321</v>
      </c>
      <c r="F188" s="232">
        <v>724.66666666666663</v>
      </c>
      <c r="G188" s="232">
        <v>721.23333333333323</v>
      </c>
      <c r="H188" s="232">
        <v>736.03333333333319</v>
      </c>
      <c r="I188" s="232">
        <v>739.46666666666658</v>
      </c>
      <c r="J188" s="232">
        <v>743.43333333333317</v>
      </c>
      <c r="K188" s="231">
        <v>735.5</v>
      </c>
      <c r="L188" s="231">
        <v>728.1</v>
      </c>
      <c r="M188" s="231">
        <v>8.3712099999999996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6688.75</v>
      </c>
      <c r="D189" s="232">
        <v>6708.6166666666659</v>
      </c>
      <c r="E189" s="232">
        <v>6625.2333333333318</v>
      </c>
      <c r="F189" s="232">
        <v>6561.7166666666662</v>
      </c>
      <c r="G189" s="232">
        <v>6478.3333333333321</v>
      </c>
      <c r="H189" s="232">
        <v>6772.1333333333314</v>
      </c>
      <c r="I189" s="232">
        <v>6855.5166666666646</v>
      </c>
      <c r="J189" s="232">
        <v>6919.033333333331</v>
      </c>
      <c r="K189" s="231">
        <v>6792</v>
      </c>
      <c r="L189" s="231">
        <v>6645.1</v>
      </c>
      <c r="M189" s="231">
        <v>1.2994699999999999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441.6</v>
      </c>
      <c r="D190" s="232">
        <v>443.45</v>
      </c>
      <c r="E190" s="232">
        <v>438.65</v>
      </c>
      <c r="F190" s="232">
        <v>435.7</v>
      </c>
      <c r="G190" s="232">
        <v>430.9</v>
      </c>
      <c r="H190" s="232">
        <v>446.4</v>
      </c>
      <c r="I190" s="232">
        <v>451.20000000000005</v>
      </c>
      <c r="J190" s="232">
        <v>454.15</v>
      </c>
      <c r="K190" s="231">
        <v>448.25</v>
      </c>
      <c r="L190" s="231">
        <v>440.5</v>
      </c>
      <c r="M190" s="231">
        <v>76.706879999999998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205.15</v>
      </c>
      <c r="D191" s="232">
        <v>205.35</v>
      </c>
      <c r="E191" s="232">
        <v>204.29999999999998</v>
      </c>
      <c r="F191" s="232">
        <v>203.45</v>
      </c>
      <c r="G191" s="232">
        <v>202.39999999999998</v>
      </c>
      <c r="H191" s="232">
        <v>206.2</v>
      </c>
      <c r="I191" s="232">
        <v>207.25</v>
      </c>
      <c r="J191" s="232">
        <v>208.1</v>
      </c>
      <c r="K191" s="231">
        <v>206.4</v>
      </c>
      <c r="L191" s="231">
        <v>204.5</v>
      </c>
      <c r="M191" s="231">
        <v>48.621859999999998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112</v>
      </c>
      <c r="D192" s="232">
        <v>111.61666666666667</v>
      </c>
      <c r="E192" s="232">
        <v>111.03333333333335</v>
      </c>
      <c r="F192" s="232">
        <v>110.06666666666668</v>
      </c>
      <c r="G192" s="232">
        <v>109.48333333333335</v>
      </c>
      <c r="H192" s="232">
        <v>112.58333333333334</v>
      </c>
      <c r="I192" s="232">
        <v>113.16666666666666</v>
      </c>
      <c r="J192" s="232">
        <v>114.13333333333334</v>
      </c>
      <c r="K192" s="231">
        <v>112.2</v>
      </c>
      <c r="L192" s="231">
        <v>110.65</v>
      </c>
      <c r="M192" s="231">
        <v>309.56191000000001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67</v>
      </c>
      <c r="D193" s="232">
        <v>67.399999999999991</v>
      </c>
      <c r="E193" s="232">
        <v>66.09999999999998</v>
      </c>
      <c r="F193" s="232">
        <v>65.199999999999989</v>
      </c>
      <c r="G193" s="232">
        <v>63.899999999999977</v>
      </c>
      <c r="H193" s="232">
        <v>68.299999999999983</v>
      </c>
      <c r="I193" s="232">
        <v>69.599999999999994</v>
      </c>
      <c r="J193" s="232">
        <v>70.499999999999986</v>
      </c>
      <c r="K193" s="231">
        <v>68.7</v>
      </c>
      <c r="L193" s="231">
        <v>66.5</v>
      </c>
      <c r="M193" s="231">
        <v>17.23527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1130.25</v>
      </c>
      <c r="D194" s="232">
        <v>1115.1166666666668</v>
      </c>
      <c r="E194" s="232">
        <v>1089.1833333333336</v>
      </c>
      <c r="F194" s="232">
        <v>1048.1166666666668</v>
      </c>
      <c r="G194" s="232">
        <v>1022.1833333333336</v>
      </c>
      <c r="H194" s="232">
        <v>1156.1833333333336</v>
      </c>
      <c r="I194" s="232">
        <v>1182.116666666667</v>
      </c>
      <c r="J194" s="232">
        <v>1223.1833333333336</v>
      </c>
      <c r="K194" s="231">
        <v>1141.05</v>
      </c>
      <c r="L194" s="231">
        <v>1074.05</v>
      </c>
      <c r="M194" s="231">
        <v>144.22444999999999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725</v>
      </c>
      <c r="D195" s="232">
        <v>731.11666666666667</v>
      </c>
      <c r="E195" s="232">
        <v>716.43333333333339</v>
      </c>
      <c r="F195" s="232">
        <v>707.86666666666667</v>
      </c>
      <c r="G195" s="232">
        <v>693.18333333333339</v>
      </c>
      <c r="H195" s="232">
        <v>739.68333333333339</v>
      </c>
      <c r="I195" s="232">
        <v>754.36666666666656</v>
      </c>
      <c r="J195" s="232">
        <v>762.93333333333339</v>
      </c>
      <c r="K195" s="231">
        <v>745.8</v>
      </c>
      <c r="L195" s="231">
        <v>722.55</v>
      </c>
      <c r="M195" s="231">
        <v>5.0744199999999999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2522.4</v>
      </c>
      <c r="D196" s="232">
        <v>2528.7166666666667</v>
      </c>
      <c r="E196" s="232">
        <v>2511.7833333333333</v>
      </c>
      <c r="F196" s="232">
        <v>2501.1666666666665</v>
      </c>
      <c r="G196" s="232">
        <v>2484.2333333333331</v>
      </c>
      <c r="H196" s="232">
        <v>2539.3333333333335</v>
      </c>
      <c r="I196" s="232">
        <v>2556.2666666666669</v>
      </c>
      <c r="J196" s="232">
        <v>2566.8833333333337</v>
      </c>
      <c r="K196" s="231">
        <v>2545.65</v>
      </c>
      <c r="L196" s="231">
        <v>2518.1</v>
      </c>
      <c r="M196" s="231">
        <v>7.0494599999999998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1510.05</v>
      </c>
      <c r="D197" s="232">
        <v>1514.0333333333335</v>
      </c>
      <c r="E197" s="232">
        <v>1499.0666666666671</v>
      </c>
      <c r="F197" s="232">
        <v>1488.0833333333335</v>
      </c>
      <c r="G197" s="232">
        <v>1473.116666666667</v>
      </c>
      <c r="H197" s="232">
        <v>1525.0166666666671</v>
      </c>
      <c r="I197" s="232">
        <v>1539.9833333333338</v>
      </c>
      <c r="J197" s="232">
        <v>1550.9666666666672</v>
      </c>
      <c r="K197" s="231">
        <v>1529</v>
      </c>
      <c r="L197" s="231">
        <v>1503.05</v>
      </c>
      <c r="M197" s="231">
        <v>1.15842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509.5</v>
      </c>
      <c r="D198" s="232">
        <v>507.38333333333338</v>
      </c>
      <c r="E198" s="232">
        <v>502.36666666666679</v>
      </c>
      <c r="F198" s="232">
        <v>495.23333333333341</v>
      </c>
      <c r="G198" s="232">
        <v>490.21666666666681</v>
      </c>
      <c r="H198" s="232">
        <v>514.51666666666677</v>
      </c>
      <c r="I198" s="232">
        <v>519.5333333333333</v>
      </c>
      <c r="J198" s="232">
        <v>526.66666666666674</v>
      </c>
      <c r="K198" s="231">
        <v>512.4</v>
      </c>
      <c r="L198" s="231">
        <v>500.25</v>
      </c>
      <c r="M198" s="231">
        <v>26.42615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1363.1</v>
      </c>
      <c r="D199" s="232">
        <v>1357.4833333333333</v>
      </c>
      <c r="E199" s="232">
        <v>1343.9666666666667</v>
      </c>
      <c r="F199" s="232">
        <v>1324.8333333333333</v>
      </c>
      <c r="G199" s="232">
        <v>1311.3166666666666</v>
      </c>
      <c r="H199" s="232">
        <v>1376.6166666666668</v>
      </c>
      <c r="I199" s="232">
        <v>1390.1333333333337</v>
      </c>
      <c r="J199" s="232">
        <v>1409.2666666666669</v>
      </c>
      <c r="K199" s="231">
        <v>1371</v>
      </c>
      <c r="L199" s="231">
        <v>1338.35</v>
      </c>
      <c r="M199" s="231">
        <v>5.8438499999999998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31.8</v>
      </c>
      <c r="D200" s="232">
        <v>31.849999999999998</v>
      </c>
      <c r="E200" s="232">
        <v>31.65</v>
      </c>
      <c r="F200" s="232">
        <v>31.5</v>
      </c>
      <c r="G200" s="232">
        <v>31.3</v>
      </c>
      <c r="H200" s="232">
        <v>31.999999999999996</v>
      </c>
      <c r="I200" s="232">
        <v>32.199999999999989</v>
      </c>
      <c r="J200" s="232">
        <v>32.349999999999994</v>
      </c>
      <c r="K200" s="231">
        <v>32.049999999999997</v>
      </c>
      <c r="L200" s="231">
        <v>31.7</v>
      </c>
      <c r="M200" s="231">
        <v>28.565290000000001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2419.4499999999998</v>
      </c>
      <c r="D201" s="232">
        <v>2426.15</v>
      </c>
      <c r="E201" s="232">
        <v>2394.3000000000002</v>
      </c>
      <c r="F201" s="232">
        <v>2369.15</v>
      </c>
      <c r="G201" s="232">
        <v>2337.3000000000002</v>
      </c>
      <c r="H201" s="232">
        <v>2451.3000000000002</v>
      </c>
      <c r="I201" s="232">
        <v>2483.1499999999996</v>
      </c>
      <c r="J201" s="232">
        <v>2508.3000000000002</v>
      </c>
      <c r="K201" s="231">
        <v>2458</v>
      </c>
      <c r="L201" s="231">
        <v>2401</v>
      </c>
      <c r="M201" s="231">
        <v>1.6638599999999999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770.35</v>
      </c>
      <c r="D202" s="232">
        <v>770.35</v>
      </c>
      <c r="E202" s="232">
        <v>767</v>
      </c>
      <c r="F202" s="232">
        <v>763.65</v>
      </c>
      <c r="G202" s="232">
        <v>760.3</v>
      </c>
      <c r="H202" s="232">
        <v>773.7</v>
      </c>
      <c r="I202" s="232">
        <v>777.05000000000018</v>
      </c>
      <c r="J202" s="232">
        <v>780.40000000000009</v>
      </c>
      <c r="K202" s="231">
        <v>773.7</v>
      </c>
      <c r="L202" s="231">
        <v>767</v>
      </c>
      <c r="M202" s="231">
        <v>15.75168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7171.75</v>
      </c>
      <c r="D203" s="232">
        <v>7157.8499999999995</v>
      </c>
      <c r="E203" s="232">
        <v>7121.8999999999987</v>
      </c>
      <c r="F203" s="232">
        <v>7072.0499999999993</v>
      </c>
      <c r="G203" s="232">
        <v>7036.0999999999985</v>
      </c>
      <c r="H203" s="232">
        <v>7207.6999999999989</v>
      </c>
      <c r="I203" s="232">
        <v>7243.65</v>
      </c>
      <c r="J203" s="232">
        <v>7293.4999999999991</v>
      </c>
      <c r="K203" s="231">
        <v>7193.8</v>
      </c>
      <c r="L203" s="231">
        <v>7108</v>
      </c>
      <c r="M203" s="231">
        <v>2.6406900000000002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72.25</v>
      </c>
      <c r="D204" s="232">
        <v>72.399999999999991</v>
      </c>
      <c r="E204" s="232">
        <v>71.649999999999977</v>
      </c>
      <c r="F204" s="232">
        <v>71.049999999999983</v>
      </c>
      <c r="G204" s="232">
        <v>70.299999999999969</v>
      </c>
      <c r="H204" s="232">
        <v>72.999999999999986</v>
      </c>
      <c r="I204" s="232">
        <v>73.750000000000014</v>
      </c>
      <c r="J204" s="232">
        <v>74.349999999999994</v>
      </c>
      <c r="K204" s="231">
        <v>73.150000000000006</v>
      </c>
      <c r="L204" s="231">
        <v>71.8</v>
      </c>
      <c r="M204" s="231">
        <v>54.604219999999998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1461.85</v>
      </c>
      <c r="D205" s="232">
        <v>1466.25</v>
      </c>
      <c r="E205" s="232">
        <v>1453</v>
      </c>
      <c r="F205" s="232">
        <v>1444.15</v>
      </c>
      <c r="G205" s="232">
        <v>1430.9</v>
      </c>
      <c r="H205" s="232">
        <v>1475.1</v>
      </c>
      <c r="I205" s="232">
        <v>1488.35</v>
      </c>
      <c r="J205" s="232">
        <v>1497.1999999999998</v>
      </c>
      <c r="K205" s="231">
        <v>1479.5</v>
      </c>
      <c r="L205" s="231">
        <v>1457.4</v>
      </c>
      <c r="M205" s="231">
        <v>2.6022400000000001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786.65</v>
      </c>
      <c r="D206" s="232">
        <v>788.80000000000007</v>
      </c>
      <c r="E206" s="232">
        <v>781.20000000000016</v>
      </c>
      <c r="F206" s="232">
        <v>775.75000000000011</v>
      </c>
      <c r="G206" s="232">
        <v>768.1500000000002</v>
      </c>
      <c r="H206" s="232">
        <v>794.25000000000011</v>
      </c>
      <c r="I206" s="232">
        <v>801.85</v>
      </c>
      <c r="J206" s="232">
        <v>807.30000000000007</v>
      </c>
      <c r="K206" s="231">
        <v>796.4</v>
      </c>
      <c r="L206" s="231">
        <v>783.35</v>
      </c>
      <c r="M206" s="231">
        <v>4.6152600000000001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1274.5999999999999</v>
      </c>
      <c r="D207" s="232">
        <v>1277.8666666666666</v>
      </c>
      <c r="E207" s="232">
        <v>1261.7333333333331</v>
      </c>
      <c r="F207" s="232">
        <v>1248.8666666666666</v>
      </c>
      <c r="G207" s="232">
        <v>1232.7333333333331</v>
      </c>
      <c r="H207" s="232">
        <v>1290.7333333333331</v>
      </c>
      <c r="I207" s="232">
        <v>1306.8666666666668</v>
      </c>
      <c r="J207" s="232">
        <v>1319.7333333333331</v>
      </c>
      <c r="K207" s="231">
        <v>1294</v>
      </c>
      <c r="L207" s="231">
        <v>1265</v>
      </c>
      <c r="M207" s="231">
        <v>6.28566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314.85000000000002</v>
      </c>
      <c r="D208" s="232">
        <v>315.23333333333335</v>
      </c>
      <c r="E208" s="232">
        <v>313.7166666666667</v>
      </c>
      <c r="F208" s="232">
        <v>312.58333333333337</v>
      </c>
      <c r="G208" s="232">
        <v>311.06666666666672</v>
      </c>
      <c r="H208" s="232">
        <v>316.36666666666667</v>
      </c>
      <c r="I208" s="232">
        <v>317.88333333333333</v>
      </c>
      <c r="J208" s="232">
        <v>319.01666666666665</v>
      </c>
      <c r="K208" s="231">
        <v>316.75</v>
      </c>
      <c r="L208" s="231">
        <v>314.10000000000002</v>
      </c>
      <c r="M208" s="231">
        <v>43.662280000000003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7.5</v>
      </c>
      <c r="D209" s="232">
        <v>7.55</v>
      </c>
      <c r="E209" s="232">
        <v>7.35</v>
      </c>
      <c r="F209" s="232">
        <v>7.2</v>
      </c>
      <c r="G209" s="232">
        <v>7</v>
      </c>
      <c r="H209" s="232">
        <v>7.6999999999999993</v>
      </c>
      <c r="I209" s="232">
        <v>7.9</v>
      </c>
      <c r="J209" s="232">
        <v>8.0499999999999989</v>
      </c>
      <c r="K209" s="231">
        <v>7.75</v>
      </c>
      <c r="L209" s="231">
        <v>7.4</v>
      </c>
      <c r="M209" s="231">
        <v>822.48550999999998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862.85</v>
      </c>
      <c r="D210" s="232">
        <v>861.81666666666661</v>
      </c>
      <c r="E210" s="232">
        <v>854.78333333333319</v>
      </c>
      <c r="F210" s="232">
        <v>846.71666666666658</v>
      </c>
      <c r="G210" s="232">
        <v>839.68333333333317</v>
      </c>
      <c r="H210" s="232">
        <v>869.88333333333321</v>
      </c>
      <c r="I210" s="232">
        <v>876.91666666666652</v>
      </c>
      <c r="J210" s="232">
        <v>884.98333333333323</v>
      </c>
      <c r="K210" s="231">
        <v>868.85</v>
      </c>
      <c r="L210" s="231">
        <v>853.75</v>
      </c>
      <c r="M210" s="231">
        <v>10.47536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1308.3499999999999</v>
      </c>
      <c r="D211" s="232">
        <v>1310.95</v>
      </c>
      <c r="E211" s="232">
        <v>1294.7</v>
      </c>
      <c r="F211" s="232">
        <v>1281.05</v>
      </c>
      <c r="G211" s="232">
        <v>1264.8</v>
      </c>
      <c r="H211" s="232">
        <v>1324.6000000000001</v>
      </c>
      <c r="I211" s="232">
        <v>1340.8500000000001</v>
      </c>
      <c r="J211" s="232">
        <v>1354.5000000000002</v>
      </c>
      <c r="K211" s="231">
        <v>1327.2</v>
      </c>
      <c r="L211" s="231">
        <v>1297.3</v>
      </c>
      <c r="M211" s="231">
        <v>0.54325999999999997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409.9</v>
      </c>
      <c r="D212" s="232">
        <v>410.56666666666666</v>
      </c>
      <c r="E212" s="232">
        <v>407.88333333333333</v>
      </c>
      <c r="F212" s="232">
        <v>405.86666666666667</v>
      </c>
      <c r="G212" s="232">
        <v>403.18333333333334</v>
      </c>
      <c r="H212" s="232">
        <v>412.58333333333331</v>
      </c>
      <c r="I212" s="232">
        <v>415.26666666666659</v>
      </c>
      <c r="J212" s="232">
        <v>417.2833333333333</v>
      </c>
      <c r="K212" s="231">
        <v>413.25</v>
      </c>
      <c r="L212" s="231">
        <v>408.55</v>
      </c>
      <c r="M212" s="231">
        <v>55.946809999999999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16.25</v>
      </c>
      <c r="D213" s="232">
        <v>16.316666666666666</v>
      </c>
      <c r="E213" s="232">
        <v>16.133333333333333</v>
      </c>
      <c r="F213" s="232">
        <v>16.016666666666666</v>
      </c>
      <c r="G213" s="232">
        <v>15.833333333333332</v>
      </c>
      <c r="H213" s="232">
        <v>16.433333333333334</v>
      </c>
      <c r="I213" s="232">
        <v>16.616666666666664</v>
      </c>
      <c r="J213" s="232">
        <v>16.733333333333334</v>
      </c>
      <c r="K213" s="231">
        <v>16.5</v>
      </c>
      <c r="L213" s="231">
        <v>16.2</v>
      </c>
      <c r="M213" s="231">
        <v>663.69663000000003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213.95</v>
      </c>
      <c r="D214" s="232">
        <v>214.25</v>
      </c>
      <c r="E214" s="232">
        <v>212.3</v>
      </c>
      <c r="F214" s="232">
        <v>210.65</v>
      </c>
      <c r="G214" s="232">
        <v>208.70000000000002</v>
      </c>
      <c r="H214" s="232">
        <v>215.9</v>
      </c>
      <c r="I214" s="232">
        <v>217.85</v>
      </c>
      <c r="J214" s="232">
        <v>219.5</v>
      </c>
      <c r="K214" s="231">
        <v>216.2</v>
      </c>
      <c r="L214" s="231">
        <v>212.6</v>
      </c>
      <c r="M214" s="231">
        <v>56.448410000000003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51.4</v>
      </c>
      <c r="D215" s="232">
        <v>51.216666666666661</v>
      </c>
      <c r="E215" s="232">
        <v>50.633333333333326</v>
      </c>
      <c r="F215" s="232">
        <v>49.866666666666667</v>
      </c>
      <c r="G215" s="232">
        <v>49.283333333333331</v>
      </c>
      <c r="H215" s="232">
        <v>51.98333333333332</v>
      </c>
      <c r="I215" s="232">
        <v>52.566666666666649</v>
      </c>
      <c r="J215" s="232">
        <v>53.333333333333314</v>
      </c>
      <c r="K215" s="231">
        <v>51.8</v>
      </c>
      <c r="L215" s="231">
        <v>50.45</v>
      </c>
      <c r="M215" s="231">
        <v>488.41966000000002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477.3</v>
      </c>
      <c r="D216" s="232">
        <v>475.76666666666665</v>
      </c>
      <c r="E216" s="232">
        <v>471.5333333333333</v>
      </c>
      <c r="F216" s="232">
        <v>465.76666666666665</v>
      </c>
      <c r="G216" s="232">
        <v>461.5333333333333</v>
      </c>
      <c r="H216" s="232">
        <v>481.5333333333333</v>
      </c>
      <c r="I216" s="232">
        <v>485.76666666666665</v>
      </c>
      <c r="J216" s="232">
        <v>491.5333333333333</v>
      </c>
      <c r="K216" s="231">
        <v>480</v>
      </c>
      <c r="L216" s="231">
        <v>470</v>
      </c>
      <c r="M216" s="231">
        <v>13.194129999999999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J17" sqref="J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5"/>
      <c r="B1" s="38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44974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8" t="s">
        <v>16</v>
      </c>
      <c r="B9" s="380" t="s">
        <v>18</v>
      </c>
      <c r="C9" s="384" t="s">
        <v>20</v>
      </c>
      <c r="D9" s="384" t="s">
        <v>21</v>
      </c>
      <c r="E9" s="375" t="s">
        <v>22</v>
      </c>
      <c r="F9" s="376"/>
      <c r="G9" s="377"/>
      <c r="H9" s="375" t="s">
        <v>23</v>
      </c>
      <c r="I9" s="376"/>
      <c r="J9" s="377"/>
      <c r="K9" s="23"/>
      <c r="L9" s="24"/>
      <c r="M9" s="50"/>
      <c r="N9" s="1"/>
      <c r="O9" s="1"/>
    </row>
    <row r="10" spans="1:15" ht="42.75" customHeight="1">
      <c r="A10" s="382"/>
      <c r="B10" s="383"/>
      <c r="C10" s="383"/>
      <c r="D10" s="3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22263.5</v>
      </c>
      <c r="D11" s="232">
        <v>22073.833333333332</v>
      </c>
      <c r="E11" s="232">
        <v>21747.666666666664</v>
      </c>
      <c r="F11" s="232">
        <v>21231.833333333332</v>
      </c>
      <c r="G11" s="232">
        <v>20905.666666666664</v>
      </c>
      <c r="H11" s="232">
        <v>22589.666666666664</v>
      </c>
      <c r="I11" s="232">
        <v>22915.833333333328</v>
      </c>
      <c r="J11" s="232">
        <v>23431.666666666664</v>
      </c>
      <c r="K11" s="231">
        <v>22400</v>
      </c>
      <c r="L11" s="231">
        <v>21558</v>
      </c>
      <c r="M11" s="231">
        <v>7.2050000000000003E-2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3188.4</v>
      </c>
      <c r="D12" s="232">
        <v>3176.1333333333332</v>
      </c>
      <c r="E12" s="232">
        <v>3147.2666666666664</v>
      </c>
      <c r="F12" s="232">
        <v>3106.1333333333332</v>
      </c>
      <c r="G12" s="232">
        <v>3077.2666666666664</v>
      </c>
      <c r="H12" s="232">
        <v>3217.2666666666664</v>
      </c>
      <c r="I12" s="232">
        <v>3246.1333333333332</v>
      </c>
      <c r="J12" s="232">
        <v>3287.2666666666664</v>
      </c>
      <c r="K12" s="231">
        <v>3205</v>
      </c>
      <c r="L12" s="231">
        <v>3135</v>
      </c>
      <c r="M12" s="231">
        <v>2.5289700000000002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1841.65</v>
      </c>
      <c r="D13" s="232">
        <v>1853.5333333333335</v>
      </c>
      <c r="E13" s="232">
        <v>1816.8166666666671</v>
      </c>
      <c r="F13" s="232">
        <v>1791.9833333333336</v>
      </c>
      <c r="G13" s="232">
        <v>1755.2666666666671</v>
      </c>
      <c r="H13" s="232">
        <v>1878.366666666667</v>
      </c>
      <c r="I13" s="232">
        <v>1915.0833333333337</v>
      </c>
      <c r="J13" s="232">
        <v>1939.916666666667</v>
      </c>
      <c r="K13" s="231">
        <v>1890.25</v>
      </c>
      <c r="L13" s="231">
        <v>1828.7</v>
      </c>
      <c r="M13" s="231">
        <v>9.3139099999999999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2783.8</v>
      </c>
      <c r="D14" s="232">
        <v>2803.2666666666669</v>
      </c>
      <c r="E14" s="232">
        <v>2756.6333333333337</v>
      </c>
      <c r="F14" s="232">
        <v>2729.4666666666667</v>
      </c>
      <c r="G14" s="232">
        <v>2682.8333333333335</v>
      </c>
      <c r="H14" s="232">
        <v>2830.4333333333338</v>
      </c>
      <c r="I14" s="232">
        <v>2877.0666666666671</v>
      </c>
      <c r="J14" s="232">
        <v>2904.233333333334</v>
      </c>
      <c r="K14" s="231">
        <v>2849.9</v>
      </c>
      <c r="L14" s="231">
        <v>2776.1</v>
      </c>
      <c r="M14" s="231">
        <v>0.52012999999999998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1321.15</v>
      </c>
      <c r="D15" s="232">
        <v>1292.0666666666666</v>
      </c>
      <c r="E15" s="232">
        <v>1255.1333333333332</v>
      </c>
      <c r="F15" s="232">
        <v>1189.1166666666666</v>
      </c>
      <c r="G15" s="232">
        <v>1152.1833333333332</v>
      </c>
      <c r="H15" s="232">
        <v>1358.0833333333333</v>
      </c>
      <c r="I15" s="232">
        <v>1395.0166666666667</v>
      </c>
      <c r="J15" s="232">
        <v>1461.0333333333333</v>
      </c>
      <c r="K15" s="231">
        <v>1329</v>
      </c>
      <c r="L15" s="231">
        <v>1226.05</v>
      </c>
      <c r="M15" s="231">
        <v>20.00263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626.45000000000005</v>
      </c>
      <c r="D16" s="232">
        <v>629.83333333333337</v>
      </c>
      <c r="E16" s="232">
        <v>619.9666666666667</v>
      </c>
      <c r="F16" s="232">
        <v>613.48333333333335</v>
      </c>
      <c r="G16" s="232">
        <v>603.61666666666667</v>
      </c>
      <c r="H16" s="232">
        <v>636.31666666666672</v>
      </c>
      <c r="I16" s="232">
        <v>646.18333333333328</v>
      </c>
      <c r="J16" s="232">
        <v>652.66666666666674</v>
      </c>
      <c r="K16" s="231">
        <v>639.70000000000005</v>
      </c>
      <c r="L16" s="231">
        <v>623.35</v>
      </c>
      <c r="M16" s="231">
        <v>5.4649200000000002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381.05</v>
      </c>
      <c r="D17" s="232">
        <v>380.84999999999997</v>
      </c>
      <c r="E17" s="232">
        <v>378.69999999999993</v>
      </c>
      <c r="F17" s="232">
        <v>376.34999999999997</v>
      </c>
      <c r="G17" s="232">
        <v>374.19999999999993</v>
      </c>
      <c r="H17" s="232">
        <v>383.19999999999993</v>
      </c>
      <c r="I17" s="232">
        <v>385.34999999999991</v>
      </c>
      <c r="J17" s="232">
        <v>387.69999999999993</v>
      </c>
      <c r="K17" s="231">
        <v>383</v>
      </c>
      <c r="L17" s="231">
        <v>378.5</v>
      </c>
      <c r="M17" s="231">
        <v>0.53761000000000003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1896.05</v>
      </c>
      <c r="D18" s="232">
        <v>1906.7166666666665</v>
      </c>
      <c r="E18" s="232">
        <v>1867.333333333333</v>
      </c>
      <c r="F18" s="232">
        <v>1838.6166666666666</v>
      </c>
      <c r="G18" s="232">
        <v>1799.2333333333331</v>
      </c>
      <c r="H18" s="232">
        <v>1935.4333333333329</v>
      </c>
      <c r="I18" s="232">
        <v>1974.8166666666666</v>
      </c>
      <c r="J18" s="232">
        <v>2003.5333333333328</v>
      </c>
      <c r="K18" s="231">
        <v>1946.1</v>
      </c>
      <c r="L18" s="231">
        <v>1878</v>
      </c>
      <c r="M18" s="231">
        <v>0.85038000000000002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20425.150000000001</v>
      </c>
      <c r="D19" s="232">
        <v>20415.05</v>
      </c>
      <c r="E19" s="232">
        <v>20290.099999999999</v>
      </c>
      <c r="F19" s="232">
        <v>20155.05</v>
      </c>
      <c r="G19" s="232">
        <v>20030.099999999999</v>
      </c>
      <c r="H19" s="232">
        <v>20550.099999999999</v>
      </c>
      <c r="I19" s="232">
        <v>20675.050000000003</v>
      </c>
      <c r="J19" s="232">
        <v>20810.099999999999</v>
      </c>
      <c r="K19" s="231">
        <v>20540</v>
      </c>
      <c r="L19" s="231">
        <v>20280</v>
      </c>
      <c r="M19" s="231">
        <v>8.9520000000000002E-2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1796.6</v>
      </c>
      <c r="D20" s="232">
        <v>1820.5166666666667</v>
      </c>
      <c r="E20" s="232">
        <v>1766.0833333333333</v>
      </c>
      <c r="F20" s="232">
        <v>1735.5666666666666</v>
      </c>
      <c r="G20" s="232">
        <v>1681.1333333333332</v>
      </c>
      <c r="H20" s="232">
        <v>1851.0333333333333</v>
      </c>
      <c r="I20" s="232">
        <v>1905.4666666666667</v>
      </c>
      <c r="J20" s="232">
        <v>1935.9833333333333</v>
      </c>
      <c r="K20" s="231">
        <v>1874.95</v>
      </c>
      <c r="L20" s="231">
        <v>1790</v>
      </c>
      <c r="M20" s="231">
        <v>55.785150000000002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616.29999999999995</v>
      </c>
      <c r="D21" s="232">
        <v>619.81666666666661</v>
      </c>
      <c r="E21" s="232">
        <v>587.58333333333326</v>
      </c>
      <c r="F21" s="232">
        <v>558.86666666666667</v>
      </c>
      <c r="G21" s="232">
        <v>526.63333333333333</v>
      </c>
      <c r="H21" s="232">
        <v>648.53333333333319</v>
      </c>
      <c r="I21" s="232">
        <v>680.76666666666654</v>
      </c>
      <c r="J21" s="232">
        <v>709.48333333333312</v>
      </c>
      <c r="K21" s="231">
        <v>652.04999999999995</v>
      </c>
      <c r="L21" s="231">
        <v>591.1</v>
      </c>
      <c r="M21" s="231">
        <v>135.43834000000001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577.20000000000005</v>
      </c>
      <c r="D22" s="232">
        <v>580.43333333333328</v>
      </c>
      <c r="E22" s="232">
        <v>570.06666666666661</v>
      </c>
      <c r="F22" s="232">
        <v>562.93333333333328</v>
      </c>
      <c r="G22" s="232">
        <v>552.56666666666661</v>
      </c>
      <c r="H22" s="232">
        <v>587.56666666666661</v>
      </c>
      <c r="I22" s="232">
        <v>597.93333333333317</v>
      </c>
      <c r="J22" s="232">
        <v>605.06666666666661</v>
      </c>
      <c r="K22" s="231">
        <v>590.79999999999995</v>
      </c>
      <c r="L22" s="231">
        <v>573.29999999999995</v>
      </c>
      <c r="M22" s="231">
        <v>99.098200000000006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1022.6</v>
      </c>
      <c r="D23" s="232">
        <v>1058.4666666666667</v>
      </c>
      <c r="E23" s="232">
        <v>986.73333333333335</v>
      </c>
      <c r="F23" s="232">
        <v>950.86666666666667</v>
      </c>
      <c r="G23" s="232">
        <v>879.13333333333333</v>
      </c>
      <c r="H23" s="232">
        <v>1094.3333333333335</v>
      </c>
      <c r="I23" s="232">
        <v>1166.0666666666671</v>
      </c>
      <c r="J23" s="232">
        <v>1201.9333333333334</v>
      </c>
      <c r="K23" s="231">
        <v>1130.2</v>
      </c>
      <c r="L23" s="231">
        <v>1022.6</v>
      </c>
      <c r="M23" s="231">
        <v>59.229810000000001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968.55</v>
      </c>
      <c r="D24" s="232">
        <v>1001.15</v>
      </c>
      <c r="E24" s="232">
        <v>934</v>
      </c>
      <c r="F24" s="232">
        <v>899.45</v>
      </c>
      <c r="G24" s="232">
        <v>832.30000000000007</v>
      </c>
      <c r="H24" s="232">
        <v>1035.6999999999998</v>
      </c>
      <c r="I24" s="232">
        <v>1102.8499999999999</v>
      </c>
      <c r="J24" s="232">
        <v>1137.3999999999999</v>
      </c>
      <c r="K24" s="231">
        <v>1068.3</v>
      </c>
      <c r="L24" s="231">
        <v>966.6</v>
      </c>
      <c r="M24" s="231">
        <v>36.89508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417.4</v>
      </c>
      <c r="D25" s="232">
        <v>413.83333333333331</v>
      </c>
      <c r="E25" s="232">
        <v>410.26666666666665</v>
      </c>
      <c r="F25" s="232">
        <v>403.13333333333333</v>
      </c>
      <c r="G25" s="232">
        <v>399.56666666666666</v>
      </c>
      <c r="H25" s="232">
        <v>420.96666666666664</v>
      </c>
      <c r="I25" s="232">
        <v>424.53333333333336</v>
      </c>
      <c r="J25" s="232">
        <v>431.66666666666663</v>
      </c>
      <c r="K25" s="231">
        <v>417.4</v>
      </c>
      <c r="L25" s="231">
        <v>406.7</v>
      </c>
      <c r="M25" s="231">
        <v>73.448620000000005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146.44999999999999</v>
      </c>
      <c r="D26" s="232">
        <v>146.31666666666669</v>
      </c>
      <c r="E26" s="232">
        <v>144.73333333333338</v>
      </c>
      <c r="F26" s="232">
        <v>143.01666666666668</v>
      </c>
      <c r="G26" s="232">
        <v>141.43333333333337</v>
      </c>
      <c r="H26" s="232">
        <v>148.03333333333339</v>
      </c>
      <c r="I26" s="232">
        <v>149.6166666666667</v>
      </c>
      <c r="J26" s="232">
        <v>151.3333333333334</v>
      </c>
      <c r="K26" s="231">
        <v>147.9</v>
      </c>
      <c r="L26" s="231">
        <v>144.6</v>
      </c>
      <c r="M26" s="231">
        <v>13.16108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261.25</v>
      </c>
      <c r="D27" s="232">
        <v>258.36666666666667</v>
      </c>
      <c r="E27" s="232">
        <v>254.88333333333333</v>
      </c>
      <c r="F27" s="232">
        <v>248.51666666666665</v>
      </c>
      <c r="G27" s="232">
        <v>245.0333333333333</v>
      </c>
      <c r="H27" s="232">
        <v>264.73333333333335</v>
      </c>
      <c r="I27" s="232">
        <v>268.2166666666667</v>
      </c>
      <c r="J27" s="232">
        <v>274.58333333333337</v>
      </c>
      <c r="K27" s="231">
        <v>261.85000000000002</v>
      </c>
      <c r="L27" s="231">
        <v>252</v>
      </c>
      <c r="M27" s="231">
        <v>34.051479999999998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399.85</v>
      </c>
      <c r="D28" s="232">
        <v>400.16666666666669</v>
      </c>
      <c r="E28" s="232">
        <v>398.68333333333339</v>
      </c>
      <c r="F28" s="232">
        <v>397.51666666666671</v>
      </c>
      <c r="G28" s="232">
        <v>396.03333333333342</v>
      </c>
      <c r="H28" s="232">
        <v>401.33333333333337</v>
      </c>
      <c r="I28" s="232">
        <v>402.81666666666661</v>
      </c>
      <c r="J28" s="232">
        <v>403.98333333333335</v>
      </c>
      <c r="K28" s="231">
        <v>401.65</v>
      </c>
      <c r="L28" s="231">
        <v>399</v>
      </c>
      <c r="M28" s="231">
        <v>0.30876999999999999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341.25</v>
      </c>
      <c r="D29" s="232">
        <v>342.63333333333338</v>
      </c>
      <c r="E29" s="232">
        <v>337.46666666666675</v>
      </c>
      <c r="F29" s="232">
        <v>333.68333333333339</v>
      </c>
      <c r="G29" s="232">
        <v>328.51666666666677</v>
      </c>
      <c r="H29" s="232">
        <v>346.41666666666674</v>
      </c>
      <c r="I29" s="232">
        <v>351.58333333333337</v>
      </c>
      <c r="J29" s="232">
        <v>355.36666666666673</v>
      </c>
      <c r="K29" s="231">
        <v>347.8</v>
      </c>
      <c r="L29" s="231">
        <v>338.85</v>
      </c>
      <c r="M29" s="231">
        <v>3.0917699999999999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875.3</v>
      </c>
      <c r="D30" s="232">
        <v>871.41666666666663</v>
      </c>
      <c r="E30" s="232">
        <v>863.88333333333321</v>
      </c>
      <c r="F30" s="232">
        <v>852.46666666666658</v>
      </c>
      <c r="G30" s="232">
        <v>844.93333333333317</v>
      </c>
      <c r="H30" s="232">
        <v>882.83333333333326</v>
      </c>
      <c r="I30" s="232">
        <v>890.36666666666679</v>
      </c>
      <c r="J30" s="232">
        <v>901.7833333333333</v>
      </c>
      <c r="K30" s="231">
        <v>878.95</v>
      </c>
      <c r="L30" s="231">
        <v>860</v>
      </c>
      <c r="M30" s="231">
        <v>0.28921000000000002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1023.4</v>
      </c>
      <c r="D31" s="232">
        <v>1027.7166666666667</v>
      </c>
      <c r="E31" s="232">
        <v>1017.5333333333333</v>
      </c>
      <c r="F31" s="232">
        <v>1011.6666666666666</v>
      </c>
      <c r="G31" s="232">
        <v>1001.4833333333332</v>
      </c>
      <c r="H31" s="232">
        <v>1033.5833333333335</v>
      </c>
      <c r="I31" s="232">
        <v>1043.7666666666669</v>
      </c>
      <c r="J31" s="232">
        <v>1049.6333333333334</v>
      </c>
      <c r="K31" s="231">
        <v>1037.9000000000001</v>
      </c>
      <c r="L31" s="231">
        <v>1021.85</v>
      </c>
      <c r="M31" s="231">
        <v>1.3207199999999999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1202.55</v>
      </c>
      <c r="D32" s="232">
        <v>1209.1500000000001</v>
      </c>
      <c r="E32" s="232">
        <v>1191.5500000000002</v>
      </c>
      <c r="F32" s="232">
        <v>1180.5500000000002</v>
      </c>
      <c r="G32" s="232">
        <v>1162.9500000000003</v>
      </c>
      <c r="H32" s="232">
        <v>1220.1500000000001</v>
      </c>
      <c r="I32" s="232">
        <v>1237.75</v>
      </c>
      <c r="J32" s="232">
        <v>1248.75</v>
      </c>
      <c r="K32" s="231">
        <v>1226.75</v>
      </c>
      <c r="L32" s="231">
        <v>1198.1500000000001</v>
      </c>
      <c r="M32" s="231">
        <v>0.46845999999999999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512.45000000000005</v>
      </c>
      <c r="D33" s="232">
        <v>512.5</v>
      </c>
      <c r="E33" s="232">
        <v>502</v>
      </c>
      <c r="F33" s="232">
        <v>491.55</v>
      </c>
      <c r="G33" s="232">
        <v>481.05</v>
      </c>
      <c r="H33" s="232">
        <v>522.95000000000005</v>
      </c>
      <c r="I33" s="232">
        <v>533.45000000000005</v>
      </c>
      <c r="J33" s="232">
        <v>543.9</v>
      </c>
      <c r="K33" s="231">
        <v>523</v>
      </c>
      <c r="L33" s="231">
        <v>502.05</v>
      </c>
      <c r="M33" s="231">
        <v>1.29254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3307.65</v>
      </c>
      <c r="D34" s="232">
        <v>3314.4333333333329</v>
      </c>
      <c r="E34" s="232">
        <v>3279.9166666666661</v>
      </c>
      <c r="F34" s="232">
        <v>3252.1833333333329</v>
      </c>
      <c r="G34" s="232">
        <v>3217.6666666666661</v>
      </c>
      <c r="H34" s="232">
        <v>3342.1666666666661</v>
      </c>
      <c r="I34" s="232">
        <v>3376.6833333333334</v>
      </c>
      <c r="J34" s="232">
        <v>3404.4166666666661</v>
      </c>
      <c r="K34" s="231">
        <v>3348.95</v>
      </c>
      <c r="L34" s="231">
        <v>3286.7</v>
      </c>
      <c r="M34" s="231">
        <v>0.79305999999999999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2522.0500000000002</v>
      </c>
      <c r="D35" s="232">
        <v>2520.25</v>
      </c>
      <c r="E35" s="232">
        <v>2501.8000000000002</v>
      </c>
      <c r="F35" s="232">
        <v>2481.5500000000002</v>
      </c>
      <c r="G35" s="232">
        <v>2463.1000000000004</v>
      </c>
      <c r="H35" s="232">
        <v>2540.5</v>
      </c>
      <c r="I35" s="232">
        <v>2558.9499999999998</v>
      </c>
      <c r="J35" s="232">
        <v>2579.1999999999998</v>
      </c>
      <c r="K35" s="231">
        <v>2538.6999999999998</v>
      </c>
      <c r="L35" s="231">
        <v>2500</v>
      </c>
      <c r="M35" s="231">
        <v>0.18445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341.5</v>
      </c>
      <c r="D36" s="232">
        <v>345.90000000000003</v>
      </c>
      <c r="E36" s="232">
        <v>330.80000000000007</v>
      </c>
      <c r="F36" s="232">
        <v>320.10000000000002</v>
      </c>
      <c r="G36" s="232">
        <v>305.00000000000006</v>
      </c>
      <c r="H36" s="232">
        <v>356.60000000000008</v>
      </c>
      <c r="I36" s="232">
        <v>371.7000000000001</v>
      </c>
      <c r="J36" s="232">
        <v>382.40000000000009</v>
      </c>
      <c r="K36" s="231">
        <v>361</v>
      </c>
      <c r="L36" s="231">
        <v>335.2</v>
      </c>
      <c r="M36" s="231">
        <v>19.80491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12.1</v>
      </c>
      <c r="D37" s="232">
        <v>12.216666666666667</v>
      </c>
      <c r="E37" s="232">
        <v>11.883333333333333</v>
      </c>
      <c r="F37" s="232">
        <v>11.666666666666666</v>
      </c>
      <c r="G37" s="232">
        <v>11.333333333333332</v>
      </c>
      <c r="H37" s="232">
        <v>12.433333333333334</v>
      </c>
      <c r="I37" s="232">
        <v>12.766666666666666</v>
      </c>
      <c r="J37" s="232">
        <v>12.983333333333334</v>
      </c>
      <c r="K37" s="231">
        <v>12.55</v>
      </c>
      <c r="L37" s="231">
        <v>12</v>
      </c>
      <c r="M37" s="231">
        <v>19.076599999999999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601.95000000000005</v>
      </c>
      <c r="D38" s="232">
        <v>605.01666666666677</v>
      </c>
      <c r="E38" s="232">
        <v>598.03333333333353</v>
      </c>
      <c r="F38" s="232">
        <v>594.11666666666679</v>
      </c>
      <c r="G38" s="232">
        <v>587.13333333333355</v>
      </c>
      <c r="H38" s="232">
        <v>608.93333333333351</v>
      </c>
      <c r="I38" s="232">
        <v>615.91666666666686</v>
      </c>
      <c r="J38" s="232">
        <v>619.83333333333348</v>
      </c>
      <c r="K38" s="231">
        <v>612</v>
      </c>
      <c r="L38" s="231">
        <v>601.1</v>
      </c>
      <c r="M38" s="231">
        <v>1.8183499999999999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1876.3</v>
      </c>
      <c r="D39" s="232">
        <v>1873.75</v>
      </c>
      <c r="E39" s="232">
        <v>1863</v>
      </c>
      <c r="F39" s="232">
        <v>1849.7</v>
      </c>
      <c r="G39" s="232">
        <v>1838.95</v>
      </c>
      <c r="H39" s="232">
        <v>1887.05</v>
      </c>
      <c r="I39" s="232">
        <v>1897.8</v>
      </c>
      <c r="J39" s="232">
        <v>1911.1</v>
      </c>
      <c r="K39" s="231">
        <v>1884.5</v>
      </c>
      <c r="L39" s="231">
        <v>1860.45</v>
      </c>
      <c r="M39" s="231">
        <v>0.19891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347.8</v>
      </c>
      <c r="D40" s="232">
        <v>349.41666666666669</v>
      </c>
      <c r="E40" s="232">
        <v>344.53333333333336</v>
      </c>
      <c r="F40" s="232">
        <v>341.26666666666665</v>
      </c>
      <c r="G40" s="232">
        <v>336.38333333333333</v>
      </c>
      <c r="H40" s="232">
        <v>352.68333333333339</v>
      </c>
      <c r="I40" s="232">
        <v>357.56666666666672</v>
      </c>
      <c r="J40" s="232">
        <v>360.83333333333343</v>
      </c>
      <c r="K40" s="231">
        <v>354.3</v>
      </c>
      <c r="L40" s="231">
        <v>346.15</v>
      </c>
      <c r="M40" s="231">
        <v>139.32368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1132.3</v>
      </c>
      <c r="D41" s="232">
        <v>1133.3666666666666</v>
      </c>
      <c r="E41" s="232">
        <v>1127.0333333333331</v>
      </c>
      <c r="F41" s="232">
        <v>1121.7666666666664</v>
      </c>
      <c r="G41" s="232">
        <v>1115.4333333333329</v>
      </c>
      <c r="H41" s="232">
        <v>1138.6333333333332</v>
      </c>
      <c r="I41" s="232">
        <v>1144.9666666666667</v>
      </c>
      <c r="J41" s="232">
        <v>1150.2333333333333</v>
      </c>
      <c r="K41" s="231">
        <v>1139.7</v>
      </c>
      <c r="L41" s="231">
        <v>1128.0999999999999</v>
      </c>
      <c r="M41" s="231">
        <v>1.0665800000000001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617.20000000000005</v>
      </c>
      <c r="D42" s="232">
        <v>614.44999999999993</v>
      </c>
      <c r="E42" s="232">
        <v>609.74999999999989</v>
      </c>
      <c r="F42" s="232">
        <v>602.29999999999995</v>
      </c>
      <c r="G42" s="232">
        <v>597.59999999999991</v>
      </c>
      <c r="H42" s="232">
        <v>621.89999999999986</v>
      </c>
      <c r="I42" s="232">
        <v>626.59999999999991</v>
      </c>
      <c r="J42" s="232">
        <v>634.04999999999984</v>
      </c>
      <c r="K42" s="231">
        <v>619.15</v>
      </c>
      <c r="L42" s="231">
        <v>607</v>
      </c>
      <c r="M42" s="231">
        <v>0.63173000000000001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4643.1499999999996</v>
      </c>
      <c r="D43" s="232">
        <v>4603.7666666666664</v>
      </c>
      <c r="E43" s="232">
        <v>4539.5333333333328</v>
      </c>
      <c r="F43" s="232">
        <v>4435.9166666666661</v>
      </c>
      <c r="G43" s="232">
        <v>4371.6833333333325</v>
      </c>
      <c r="H43" s="232">
        <v>4707.3833333333332</v>
      </c>
      <c r="I43" s="232">
        <v>4771.6166666666668</v>
      </c>
      <c r="J43" s="232">
        <v>4875.2333333333336</v>
      </c>
      <c r="K43" s="231">
        <v>4668</v>
      </c>
      <c r="L43" s="231">
        <v>4500.1499999999996</v>
      </c>
      <c r="M43" s="231">
        <v>14.19679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334.15</v>
      </c>
      <c r="D44" s="232">
        <v>332.2833333333333</v>
      </c>
      <c r="E44" s="232">
        <v>328.86666666666662</v>
      </c>
      <c r="F44" s="232">
        <v>323.58333333333331</v>
      </c>
      <c r="G44" s="232">
        <v>320.16666666666663</v>
      </c>
      <c r="H44" s="232">
        <v>337.56666666666661</v>
      </c>
      <c r="I44" s="232">
        <v>340.98333333333335</v>
      </c>
      <c r="J44" s="232">
        <v>346.26666666666659</v>
      </c>
      <c r="K44" s="231">
        <v>335.7</v>
      </c>
      <c r="L44" s="231">
        <v>327</v>
      </c>
      <c r="M44" s="231">
        <v>20.62059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263.3</v>
      </c>
      <c r="D45" s="232">
        <v>268.53333333333336</v>
      </c>
      <c r="E45" s="232">
        <v>256.61666666666673</v>
      </c>
      <c r="F45" s="232">
        <v>249.93333333333339</v>
      </c>
      <c r="G45" s="232">
        <v>238.01666666666677</v>
      </c>
      <c r="H45" s="232">
        <v>275.2166666666667</v>
      </c>
      <c r="I45" s="232">
        <v>287.13333333333333</v>
      </c>
      <c r="J45" s="232">
        <v>293.81666666666666</v>
      </c>
      <c r="K45" s="231">
        <v>280.45</v>
      </c>
      <c r="L45" s="231">
        <v>261.85000000000002</v>
      </c>
      <c r="M45" s="231">
        <v>2.36605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513.04999999999995</v>
      </c>
      <c r="D46" s="232">
        <v>512.31666666666672</v>
      </c>
      <c r="E46" s="232">
        <v>510.18333333333339</v>
      </c>
      <c r="F46" s="232">
        <v>507.31666666666666</v>
      </c>
      <c r="G46" s="232">
        <v>505.18333333333334</v>
      </c>
      <c r="H46" s="232">
        <v>515.18333333333339</v>
      </c>
      <c r="I46" s="232">
        <v>517.31666666666683</v>
      </c>
      <c r="J46" s="232">
        <v>520.18333333333351</v>
      </c>
      <c r="K46" s="231">
        <v>514.45000000000005</v>
      </c>
      <c r="L46" s="231">
        <v>509.45</v>
      </c>
      <c r="M46" s="231">
        <v>0.23072000000000001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150.94999999999999</v>
      </c>
      <c r="D47" s="232">
        <v>150.83333333333334</v>
      </c>
      <c r="E47" s="232">
        <v>150.16666666666669</v>
      </c>
      <c r="F47" s="232">
        <v>149.38333333333335</v>
      </c>
      <c r="G47" s="232">
        <v>148.7166666666667</v>
      </c>
      <c r="H47" s="232">
        <v>151.61666666666667</v>
      </c>
      <c r="I47" s="232">
        <v>152.28333333333336</v>
      </c>
      <c r="J47" s="232">
        <v>153.06666666666666</v>
      </c>
      <c r="K47" s="231">
        <v>151.5</v>
      </c>
      <c r="L47" s="231">
        <v>150.05000000000001</v>
      </c>
      <c r="M47" s="231">
        <v>68.108909999999995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2805.95</v>
      </c>
      <c r="D48" s="232">
        <v>2810.1333333333332</v>
      </c>
      <c r="E48" s="232">
        <v>2785.9166666666665</v>
      </c>
      <c r="F48" s="232">
        <v>2765.8833333333332</v>
      </c>
      <c r="G48" s="232">
        <v>2741.6666666666665</v>
      </c>
      <c r="H48" s="232">
        <v>2830.1666666666665</v>
      </c>
      <c r="I48" s="232">
        <v>2854.3833333333337</v>
      </c>
      <c r="J48" s="232">
        <v>2874.4166666666665</v>
      </c>
      <c r="K48" s="231">
        <v>2834.35</v>
      </c>
      <c r="L48" s="231">
        <v>2790.1</v>
      </c>
      <c r="M48" s="231">
        <v>7.88964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223.6</v>
      </c>
      <c r="D49" s="232">
        <v>222.23333333333335</v>
      </c>
      <c r="E49" s="232">
        <v>215.9666666666667</v>
      </c>
      <c r="F49" s="232">
        <v>208.33333333333334</v>
      </c>
      <c r="G49" s="232">
        <v>202.06666666666669</v>
      </c>
      <c r="H49" s="232">
        <v>229.8666666666667</v>
      </c>
      <c r="I49" s="232">
        <v>236.13333333333335</v>
      </c>
      <c r="J49" s="232">
        <v>243.76666666666671</v>
      </c>
      <c r="K49" s="231">
        <v>228.5</v>
      </c>
      <c r="L49" s="231">
        <v>214.6</v>
      </c>
      <c r="M49" s="231">
        <v>6.7141500000000001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3318.9</v>
      </c>
      <c r="D50" s="232">
        <v>3325.7166666666667</v>
      </c>
      <c r="E50" s="232">
        <v>3285.6833333333334</v>
      </c>
      <c r="F50" s="232">
        <v>3252.4666666666667</v>
      </c>
      <c r="G50" s="232">
        <v>3212.4333333333334</v>
      </c>
      <c r="H50" s="232">
        <v>3358.9333333333334</v>
      </c>
      <c r="I50" s="232">
        <v>3398.9666666666672</v>
      </c>
      <c r="J50" s="232">
        <v>3432.1833333333334</v>
      </c>
      <c r="K50" s="231">
        <v>3365.75</v>
      </c>
      <c r="L50" s="231">
        <v>3292.5</v>
      </c>
      <c r="M50" s="231">
        <v>4.8439999999999997E-2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1927.8</v>
      </c>
      <c r="D51" s="232">
        <v>1925.9166666666667</v>
      </c>
      <c r="E51" s="232">
        <v>1909.8833333333334</v>
      </c>
      <c r="F51" s="232">
        <v>1891.9666666666667</v>
      </c>
      <c r="G51" s="232">
        <v>1875.9333333333334</v>
      </c>
      <c r="H51" s="232">
        <v>1943.8333333333335</v>
      </c>
      <c r="I51" s="232">
        <v>1959.8666666666668</v>
      </c>
      <c r="J51" s="232">
        <v>1977.7833333333335</v>
      </c>
      <c r="K51" s="231">
        <v>1941.95</v>
      </c>
      <c r="L51" s="231">
        <v>1908</v>
      </c>
      <c r="M51" s="231">
        <v>2.7775500000000002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7385.25</v>
      </c>
      <c r="D52" s="232">
        <v>7338.6333333333341</v>
      </c>
      <c r="E52" s="232">
        <v>7228.8666666666686</v>
      </c>
      <c r="F52" s="232">
        <v>7072.4833333333345</v>
      </c>
      <c r="G52" s="232">
        <v>6962.716666666669</v>
      </c>
      <c r="H52" s="232">
        <v>7495.0166666666682</v>
      </c>
      <c r="I52" s="232">
        <v>7604.7833333333328</v>
      </c>
      <c r="J52" s="232">
        <v>7761.1666666666679</v>
      </c>
      <c r="K52" s="231">
        <v>7448.4</v>
      </c>
      <c r="L52" s="231">
        <v>7182.25</v>
      </c>
      <c r="M52" s="231">
        <v>0.41936000000000001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479.9</v>
      </c>
      <c r="D53" s="232">
        <v>477.63333333333338</v>
      </c>
      <c r="E53" s="232">
        <v>472.76666666666677</v>
      </c>
      <c r="F53" s="232">
        <v>465.63333333333338</v>
      </c>
      <c r="G53" s="232">
        <v>460.76666666666677</v>
      </c>
      <c r="H53" s="232">
        <v>484.76666666666677</v>
      </c>
      <c r="I53" s="232">
        <v>489.63333333333344</v>
      </c>
      <c r="J53" s="232">
        <v>496.76666666666677</v>
      </c>
      <c r="K53" s="231">
        <v>482.5</v>
      </c>
      <c r="L53" s="231">
        <v>470.5</v>
      </c>
      <c r="M53" s="231">
        <v>16.009250000000002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386.75</v>
      </c>
      <c r="D54" s="232">
        <v>387.7166666666667</v>
      </c>
      <c r="E54" s="232">
        <v>384.23333333333341</v>
      </c>
      <c r="F54" s="232">
        <v>381.7166666666667</v>
      </c>
      <c r="G54" s="232">
        <v>378.23333333333341</v>
      </c>
      <c r="H54" s="232">
        <v>390.23333333333341</v>
      </c>
      <c r="I54" s="232">
        <v>393.71666666666675</v>
      </c>
      <c r="J54" s="232">
        <v>396.23333333333341</v>
      </c>
      <c r="K54" s="231">
        <v>391.2</v>
      </c>
      <c r="L54" s="231">
        <v>385.2</v>
      </c>
      <c r="M54" s="231">
        <v>0.67557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3541.7</v>
      </c>
      <c r="D55" s="232">
        <v>3548.2166666666667</v>
      </c>
      <c r="E55" s="232">
        <v>3528.4833333333336</v>
      </c>
      <c r="F55" s="232">
        <v>3515.2666666666669</v>
      </c>
      <c r="G55" s="232">
        <v>3495.5333333333338</v>
      </c>
      <c r="H55" s="232">
        <v>3561.4333333333334</v>
      </c>
      <c r="I55" s="232">
        <v>3581.1666666666661</v>
      </c>
      <c r="J55" s="232">
        <v>3594.3833333333332</v>
      </c>
      <c r="K55" s="231">
        <v>3567.95</v>
      </c>
      <c r="L55" s="231">
        <v>3535</v>
      </c>
      <c r="M55" s="231">
        <v>3.1514700000000002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864.75</v>
      </c>
      <c r="D56" s="232">
        <v>867.1</v>
      </c>
      <c r="E56" s="232">
        <v>859.90000000000009</v>
      </c>
      <c r="F56" s="232">
        <v>855.05000000000007</v>
      </c>
      <c r="G56" s="232">
        <v>847.85000000000014</v>
      </c>
      <c r="H56" s="232">
        <v>871.95</v>
      </c>
      <c r="I56" s="232">
        <v>879.15000000000009</v>
      </c>
      <c r="J56" s="232">
        <v>884</v>
      </c>
      <c r="K56" s="231">
        <v>874.3</v>
      </c>
      <c r="L56" s="231">
        <v>862.25</v>
      </c>
      <c r="M56" s="231">
        <v>58.43235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2287.8000000000002</v>
      </c>
      <c r="D57" s="232">
        <v>2270.2500000000005</v>
      </c>
      <c r="E57" s="232">
        <v>2215.6000000000008</v>
      </c>
      <c r="F57" s="232">
        <v>2143.4000000000005</v>
      </c>
      <c r="G57" s="232">
        <v>2088.7500000000009</v>
      </c>
      <c r="H57" s="232">
        <v>2342.4500000000007</v>
      </c>
      <c r="I57" s="232">
        <v>2397.1000000000004</v>
      </c>
      <c r="J57" s="232">
        <v>2469.3000000000006</v>
      </c>
      <c r="K57" s="231">
        <v>2324.9</v>
      </c>
      <c r="L57" s="231">
        <v>2198.0500000000002</v>
      </c>
      <c r="M57" s="231">
        <v>0.27110000000000001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483.1</v>
      </c>
      <c r="D58" s="232">
        <v>485.7</v>
      </c>
      <c r="E58" s="232">
        <v>479.5</v>
      </c>
      <c r="F58" s="232">
        <v>475.90000000000003</v>
      </c>
      <c r="G58" s="232">
        <v>469.70000000000005</v>
      </c>
      <c r="H58" s="232">
        <v>489.29999999999995</v>
      </c>
      <c r="I58" s="232">
        <v>495.49999999999989</v>
      </c>
      <c r="J58" s="232">
        <v>499.09999999999991</v>
      </c>
      <c r="K58" s="231">
        <v>491.9</v>
      </c>
      <c r="L58" s="231">
        <v>482.1</v>
      </c>
      <c r="M58" s="231">
        <v>4.8142800000000001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3906.6</v>
      </c>
      <c r="D59" s="232">
        <v>3909.85</v>
      </c>
      <c r="E59" s="232">
        <v>3888.75</v>
      </c>
      <c r="F59" s="232">
        <v>3870.9</v>
      </c>
      <c r="G59" s="232">
        <v>3849.8</v>
      </c>
      <c r="H59" s="232">
        <v>3927.7</v>
      </c>
      <c r="I59" s="232">
        <v>3948.7999999999993</v>
      </c>
      <c r="J59" s="232">
        <v>3966.6499999999996</v>
      </c>
      <c r="K59" s="231">
        <v>3930.95</v>
      </c>
      <c r="L59" s="231">
        <v>3892</v>
      </c>
      <c r="M59" s="231">
        <v>1.6684399999999999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1131.55</v>
      </c>
      <c r="D60" s="232">
        <v>1133.3</v>
      </c>
      <c r="E60" s="232">
        <v>1116.1499999999999</v>
      </c>
      <c r="F60" s="232">
        <v>1100.75</v>
      </c>
      <c r="G60" s="232">
        <v>1083.5999999999999</v>
      </c>
      <c r="H60" s="232">
        <v>1148.6999999999998</v>
      </c>
      <c r="I60" s="232">
        <v>1165.8499999999999</v>
      </c>
      <c r="J60" s="232">
        <v>1181.2499999999998</v>
      </c>
      <c r="K60" s="231">
        <v>1150.45</v>
      </c>
      <c r="L60" s="231">
        <v>1117.9000000000001</v>
      </c>
      <c r="M60" s="231">
        <v>1.6738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6437.3</v>
      </c>
      <c r="D61" s="232">
        <v>6460.6833333333334</v>
      </c>
      <c r="E61" s="232">
        <v>6396.6166666666668</v>
      </c>
      <c r="F61" s="232">
        <v>6355.9333333333334</v>
      </c>
      <c r="G61" s="232">
        <v>6291.8666666666668</v>
      </c>
      <c r="H61" s="232">
        <v>6501.3666666666668</v>
      </c>
      <c r="I61" s="232">
        <v>6565.4333333333343</v>
      </c>
      <c r="J61" s="232">
        <v>6606.1166666666668</v>
      </c>
      <c r="K61" s="231">
        <v>6524.75</v>
      </c>
      <c r="L61" s="231">
        <v>6420</v>
      </c>
      <c r="M61" s="231">
        <v>5.2904799999999996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1428.2</v>
      </c>
      <c r="D62" s="232">
        <v>1425.4166666666667</v>
      </c>
      <c r="E62" s="232">
        <v>1415.8333333333335</v>
      </c>
      <c r="F62" s="232">
        <v>1403.4666666666667</v>
      </c>
      <c r="G62" s="232">
        <v>1393.8833333333334</v>
      </c>
      <c r="H62" s="232">
        <v>1437.7833333333335</v>
      </c>
      <c r="I62" s="232">
        <v>1447.366666666667</v>
      </c>
      <c r="J62" s="232">
        <v>1459.7333333333336</v>
      </c>
      <c r="K62" s="231">
        <v>1435</v>
      </c>
      <c r="L62" s="231">
        <v>1413.05</v>
      </c>
      <c r="M62" s="231">
        <v>21.53424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5997</v>
      </c>
      <c r="D63" s="232">
        <v>6002.9000000000005</v>
      </c>
      <c r="E63" s="232">
        <v>5980.7000000000007</v>
      </c>
      <c r="F63" s="232">
        <v>5964.4000000000005</v>
      </c>
      <c r="G63" s="232">
        <v>5942.2000000000007</v>
      </c>
      <c r="H63" s="232">
        <v>6019.2000000000007</v>
      </c>
      <c r="I63" s="232">
        <v>6041.4</v>
      </c>
      <c r="J63" s="232">
        <v>6057.7000000000007</v>
      </c>
      <c r="K63" s="231">
        <v>6025.1</v>
      </c>
      <c r="L63" s="231">
        <v>5986.6</v>
      </c>
      <c r="M63" s="231">
        <v>7.0379999999999998E-2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2210.85</v>
      </c>
      <c r="D64" s="232">
        <v>2192.4833333333336</v>
      </c>
      <c r="E64" s="232">
        <v>2154.9666666666672</v>
      </c>
      <c r="F64" s="232">
        <v>2099.0833333333335</v>
      </c>
      <c r="G64" s="232">
        <v>2061.5666666666671</v>
      </c>
      <c r="H64" s="232">
        <v>2248.3666666666672</v>
      </c>
      <c r="I64" s="232">
        <v>2285.8833333333337</v>
      </c>
      <c r="J64" s="232">
        <v>2341.7666666666673</v>
      </c>
      <c r="K64" s="231">
        <v>2230</v>
      </c>
      <c r="L64" s="231">
        <v>2136.6</v>
      </c>
      <c r="M64" s="231">
        <v>0.59209000000000001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2000.6</v>
      </c>
      <c r="D65" s="232">
        <v>2009.75</v>
      </c>
      <c r="E65" s="232">
        <v>1986.95</v>
      </c>
      <c r="F65" s="232">
        <v>1973.3</v>
      </c>
      <c r="G65" s="232">
        <v>1950.5</v>
      </c>
      <c r="H65" s="232">
        <v>2023.4</v>
      </c>
      <c r="I65" s="232">
        <v>2046.2000000000003</v>
      </c>
      <c r="J65" s="232">
        <v>2059.8500000000004</v>
      </c>
      <c r="K65" s="231">
        <v>2032.55</v>
      </c>
      <c r="L65" s="231">
        <v>1996.1</v>
      </c>
      <c r="M65" s="231">
        <v>2.3053300000000001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375.35</v>
      </c>
      <c r="D66" s="232">
        <v>373.7</v>
      </c>
      <c r="E66" s="232">
        <v>369.9</v>
      </c>
      <c r="F66" s="232">
        <v>364.45</v>
      </c>
      <c r="G66" s="232">
        <v>360.65</v>
      </c>
      <c r="H66" s="232">
        <v>379.15</v>
      </c>
      <c r="I66" s="232">
        <v>382.95000000000005</v>
      </c>
      <c r="J66" s="232">
        <v>388.4</v>
      </c>
      <c r="K66" s="231">
        <v>377.5</v>
      </c>
      <c r="L66" s="231">
        <v>368.25</v>
      </c>
      <c r="M66" s="231">
        <v>10.74288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242.1</v>
      </c>
      <c r="D67" s="232">
        <v>242.48333333333335</v>
      </c>
      <c r="E67" s="232">
        <v>240.4666666666667</v>
      </c>
      <c r="F67" s="232">
        <v>238.83333333333334</v>
      </c>
      <c r="G67" s="232">
        <v>236.81666666666669</v>
      </c>
      <c r="H67" s="232">
        <v>244.1166666666667</v>
      </c>
      <c r="I67" s="232">
        <v>246.13333333333335</v>
      </c>
      <c r="J67" s="232">
        <v>247.76666666666671</v>
      </c>
      <c r="K67" s="231">
        <v>244.5</v>
      </c>
      <c r="L67" s="231">
        <v>240.85</v>
      </c>
      <c r="M67" s="231">
        <v>50.453679999999999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170.1</v>
      </c>
      <c r="D68" s="232">
        <v>170.16666666666666</v>
      </c>
      <c r="E68" s="232">
        <v>168.98333333333332</v>
      </c>
      <c r="F68" s="232">
        <v>167.86666666666667</v>
      </c>
      <c r="G68" s="232">
        <v>166.68333333333334</v>
      </c>
      <c r="H68" s="232">
        <v>171.2833333333333</v>
      </c>
      <c r="I68" s="232">
        <v>172.46666666666664</v>
      </c>
      <c r="J68" s="232">
        <v>173.58333333333329</v>
      </c>
      <c r="K68" s="231">
        <v>171.35</v>
      </c>
      <c r="L68" s="231">
        <v>169.05</v>
      </c>
      <c r="M68" s="231">
        <v>161.13489000000001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77.650000000000006</v>
      </c>
      <c r="D69" s="232">
        <v>77.900000000000006</v>
      </c>
      <c r="E69" s="232">
        <v>76.600000000000009</v>
      </c>
      <c r="F69" s="232">
        <v>75.55</v>
      </c>
      <c r="G69" s="232">
        <v>74.25</v>
      </c>
      <c r="H69" s="232">
        <v>78.950000000000017</v>
      </c>
      <c r="I69" s="232">
        <v>80.250000000000028</v>
      </c>
      <c r="J69" s="232">
        <v>81.300000000000026</v>
      </c>
      <c r="K69" s="231">
        <v>79.2</v>
      </c>
      <c r="L69" s="231">
        <v>76.849999999999994</v>
      </c>
      <c r="M69" s="231">
        <v>50.186149999999998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27.1</v>
      </c>
      <c r="D70" s="232">
        <v>27.216666666666669</v>
      </c>
      <c r="E70" s="232">
        <v>26.883333333333336</v>
      </c>
      <c r="F70" s="232">
        <v>26.666666666666668</v>
      </c>
      <c r="G70" s="232">
        <v>26.333333333333336</v>
      </c>
      <c r="H70" s="232">
        <v>27.433333333333337</v>
      </c>
      <c r="I70" s="232">
        <v>27.766666666666666</v>
      </c>
      <c r="J70" s="232">
        <v>27.983333333333338</v>
      </c>
      <c r="K70" s="231">
        <v>27.55</v>
      </c>
      <c r="L70" s="231">
        <v>27</v>
      </c>
      <c r="M70" s="231">
        <v>55.070439999999998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1450.05</v>
      </c>
      <c r="D71" s="232">
        <v>1462.8833333333332</v>
      </c>
      <c r="E71" s="232">
        <v>1431.1666666666665</v>
      </c>
      <c r="F71" s="232">
        <v>1412.2833333333333</v>
      </c>
      <c r="G71" s="232">
        <v>1380.5666666666666</v>
      </c>
      <c r="H71" s="232">
        <v>1481.7666666666664</v>
      </c>
      <c r="I71" s="232">
        <v>1513.4833333333331</v>
      </c>
      <c r="J71" s="232">
        <v>1532.3666666666663</v>
      </c>
      <c r="K71" s="231">
        <v>1494.6</v>
      </c>
      <c r="L71" s="231">
        <v>1444</v>
      </c>
      <c r="M71" s="231">
        <v>5.3044500000000001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4480.05</v>
      </c>
      <c r="D72" s="232">
        <v>4488.0333333333338</v>
      </c>
      <c r="E72" s="232">
        <v>4451.1166666666677</v>
      </c>
      <c r="F72" s="232">
        <v>4422.1833333333343</v>
      </c>
      <c r="G72" s="232">
        <v>4385.2666666666682</v>
      </c>
      <c r="H72" s="232">
        <v>4516.9666666666672</v>
      </c>
      <c r="I72" s="232">
        <v>4553.8833333333332</v>
      </c>
      <c r="J72" s="232">
        <v>4582.8166666666666</v>
      </c>
      <c r="K72" s="231">
        <v>4524.95</v>
      </c>
      <c r="L72" s="231">
        <v>4459.1000000000004</v>
      </c>
      <c r="M72" s="231">
        <v>8.1199999999999994E-2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562.29999999999995</v>
      </c>
      <c r="D73" s="232">
        <v>560.35</v>
      </c>
      <c r="E73" s="232">
        <v>557.1</v>
      </c>
      <c r="F73" s="232">
        <v>551.9</v>
      </c>
      <c r="G73" s="232">
        <v>548.65</v>
      </c>
      <c r="H73" s="232">
        <v>565.55000000000007</v>
      </c>
      <c r="I73" s="232">
        <v>568.80000000000007</v>
      </c>
      <c r="J73" s="232">
        <v>574.00000000000011</v>
      </c>
      <c r="K73" s="231">
        <v>563.6</v>
      </c>
      <c r="L73" s="231">
        <v>555.15</v>
      </c>
      <c r="M73" s="231">
        <v>4.0084900000000001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901.8</v>
      </c>
      <c r="D74" s="232">
        <v>877.30000000000007</v>
      </c>
      <c r="E74" s="232">
        <v>829.50000000000011</v>
      </c>
      <c r="F74" s="232">
        <v>757.2</v>
      </c>
      <c r="G74" s="232">
        <v>709.40000000000009</v>
      </c>
      <c r="H74" s="232">
        <v>949.60000000000014</v>
      </c>
      <c r="I74" s="232">
        <v>997.40000000000009</v>
      </c>
      <c r="J74" s="232">
        <v>1069.7000000000003</v>
      </c>
      <c r="K74" s="231">
        <v>925.1</v>
      </c>
      <c r="L74" s="231">
        <v>805</v>
      </c>
      <c r="M74" s="231">
        <v>55.906840000000003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97.75</v>
      </c>
      <c r="D75" s="232">
        <v>96.8</v>
      </c>
      <c r="E75" s="232">
        <v>95.199999999999989</v>
      </c>
      <c r="F75" s="232">
        <v>92.649999999999991</v>
      </c>
      <c r="G75" s="232">
        <v>91.049999999999983</v>
      </c>
      <c r="H75" s="232">
        <v>99.35</v>
      </c>
      <c r="I75" s="232">
        <v>100.94999999999999</v>
      </c>
      <c r="J75" s="232">
        <v>103.5</v>
      </c>
      <c r="K75" s="231">
        <v>98.4</v>
      </c>
      <c r="L75" s="231">
        <v>94.25</v>
      </c>
      <c r="M75" s="231">
        <v>329.27839999999998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855.95</v>
      </c>
      <c r="D76" s="232">
        <v>855.05000000000007</v>
      </c>
      <c r="E76" s="232">
        <v>835.90000000000009</v>
      </c>
      <c r="F76" s="232">
        <v>815.85</v>
      </c>
      <c r="G76" s="232">
        <v>796.7</v>
      </c>
      <c r="H76" s="232">
        <v>875.10000000000014</v>
      </c>
      <c r="I76" s="232">
        <v>894.25</v>
      </c>
      <c r="J76" s="232">
        <v>914.30000000000018</v>
      </c>
      <c r="K76" s="231">
        <v>874.2</v>
      </c>
      <c r="L76" s="231">
        <v>835</v>
      </c>
      <c r="M76" s="231">
        <v>28.683920000000001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72.95</v>
      </c>
      <c r="D77" s="232">
        <v>72.566666666666663</v>
      </c>
      <c r="E77" s="232">
        <v>71.833333333333329</v>
      </c>
      <c r="F77" s="232">
        <v>70.716666666666669</v>
      </c>
      <c r="G77" s="232">
        <v>69.983333333333334</v>
      </c>
      <c r="H77" s="232">
        <v>73.683333333333323</v>
      </c>
      <c r="I77" s="232">
        <v>74.416666666666671</v>
      </c>
      <c r="J77" s="232">
        <v>75.533333333333317</v>
      </c>
      <c r="K77" s="231">
        <v>73.3</v>
      </c>
      <c r="L77" s="231">
        <v>71.45</v>
      </c>
      <c r="M77" s="231">
        <v>137.31805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325.7</v>
      </c>
      <c r="D78" s="232">
        <v>327.54999999999995</v>
      </c>
      <c r="E78" s="232">
        <v>321.94999999999993</v>
      </c>
      <c r="F78" s="232">
        <v>318.2</v>
      </c>
      <c r="G78" s="232">
        <v>312.59999999999997</v>
      </c>
      <c r="H78" s="232">
        <v>331.2999999999999</v>
      </c>
      <c r="I78" s="232">
        <v>336.89999999999992</v>
      </c>
      <c r="J78" s="232">
        <v>340.64999999999986</v>
      </c>
      <c r="K78" s="231">
        <v>333.15</v>
      </c>
      <c r="L78" s="231">
        <v>323.8</v>
      </c>
      <c r="M78" s="231">
        <v>37.538350000000001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8752.2999999999993</v>
      </c>
      <c r="D79" s="232">
        <v>8688.4833333333318</v>
      </c>
      <c r="E79" s="232">
        <v>8603.9666666666635</v>
      </c>
      <c r="F79" s="232">
        <v>8455.6333333333314</v>
      </c>
      <c r="G79" s="232">
        <v>8371.1166666666631</v>
      </c>
      <c r="H79" s="232">
        <v>8836.8166666666639</v>
      </c>
      <c r="I79" s="232">
        <v>8921.3333333333303</v>
      </c>
      <c r="J79" s="232">
        <v>9069.6666666666642</v>
      </c>
      <c r="K79" s="231">
        <v>8773</v>
      </c>
      <c r="L79" s="231">
        <v>8540.15</v>
      </c>
      <c r="M79" s="231">
        <v>1.23E-2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784.45</v>
      </c>
      <c r="D80" s="232">
        <v>785.18333333333339</v>
      </c>
      <c r="E80" s="232">
        <v>779.86666666666679</v>
      </c>
      <c r="F80" s="232">
        <v>775.28333333333342</v>
      </c>
      <c r="G80" s="232">
        <v>769.96666666666681</v>
      </c>
      <c r="H80" s="232">
        <v>789.76666666666677</v>
      </c>
      <c r="I80" s="232">
        <v>795.08333333333337</v>
      </c>
      <c r="J80" s="232">
        <v>799.66666666666674</v>
      </c>
      <c r="K80" s="231">
        <v>790.5</v>
      </c>
      <c r="L80" s="231">
        <v>780.6</v>
      </c>
      <c r="M80" s="231">
        <v>33.994280000000003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242.85</v>
      </c>
      <c r="D81" s="232">
        <v>241.85</v>
      </c>
      <c r="E81" s="232">
        <v>238.2</v>
      </c>
      <c r="F81" s="232">
        <v>233.54999999999998</v>
      </c>
      <c r="G81" s="232">
        <v>229.89999999999998</v>
      </c>
      <c r="H81" s="232">
        <v>246.5</v>
      </c>
      <c r="I81" s="232">
        <v>250.15000000000003</v>
      </c>
      <c r="J81" s="232">
        <v>254.8</v>
      </c>
      <c r="K81" s="231">
        <v>245.5</v>
      </c>
      <c r="L81" s="231">
        <v>237.2</v>
      </c>
      <c r="M81" s="231">
        <v>44.6342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893.95</v>
      </c>
      <c r="D82" s="232">
        <v>896.63333333333333</v>
      </c>
      <c r="E82" s="232">
        <v>885.31666666666661</v>
      </c>
      <c r="F82" s="232">
        <v>876.68333333333328</v>
      </c>
      <c r="G82" s="232">
        <v>865.36666666666656</v>
      </c>
      <c r="H82" s="232">
        <v>905.26666666666665</v>
      </c>
      <c r="I82" s="232">
        <v>916.58333333333348</v>
      </c>
      <c r="J82" s="232">
        <v>925.2166666666667</v>
      </c>
      <c r="K82" s="231">
        <v>907.95</v>
      </c>
      <c r="L82" s="231">
        <v>888</v>
      </c>
      <c r="M82" s="231">
        <v>2.702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295.64999999999998</v>
      </c>
      <c r="D83" s="232">
        <v>296.5</v>
      </c>
      <c r="E83" s="232">
        <v>293.5</v>
      </c>
      <c r="F83" s="232">
        <v>291.35000000000002</v>
      </c>
      <c r="G83" s="232">
        <v>288.35000000000002</v>
      </c>
      <c r="H83" s="232">
        <v>298.64999999999998</v>
      </c>
      <c r="I83" s="232">
        <v>301.64999999999998</v>
      </c>
      <c r="J83" s="232">
        <v>303.79999999999995</v>
      </c>
      <c r="K83" s="231">
        <v>299.5</v>
      </c>
      <c r="L83" s="231">
        <v>294.35000000000002</v>
      </c>
      <c r="M83" s="231">
        <v>22.103439999999999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6174.05</v>
      </c>
      <c r="D84" s="232">
        <v>6161.6833333333334</v>
      </c>
      <c r="E84" s="232">
        <v>6088.3666666666668</v>
      </c>
      <c r="F84" s="232">
        <v>6002.6833333333334</v>
      </c>
      <c r="G84" s="232">
        <v>5929.3666666666668</v>
      </c>
      <c r="H84" s="232">
        <v>6247.3666666666668</v>
      </c>
      <c r="I84" s="232">
        <v>6320.6833333333343</v>
      </c>
      <c r="J84" s="232">
        <v>6406.3666666666668</v>
      </c>
      <c r="K84" s="231">
        <v>6235</v>
      </c>
      <c r="L84" s="231">
        <v>6076</v>
      </c>
      <c r="M84" s="231">
        <v>0.49379000000000001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1419.65</v>
      </c>
      <c r="D85" s="232">
        <v>1415.6833333333334</v>
      </c>
      <c r="E85" s="232">
        <v>1377.9666666666667</v>
      </c>
      <c r="F85" s="232">
        <v>1336.2833333333333</v>
      </c>
      <c r="G85" s="232">
        <v>1298.5666666666666</v>
      </c>
      <c r="H85" s="232">
        <v>1457.3666666666668</v>
      </c>
      <c r="I85" s="232">
        <v>1495.0833333333335</v>
      </c>
      <c r="J85" s="232">
        <v>1536.7666666666669</v>
      </c>
      <c r="K85" s="231">
        <v>1453.4</v>
      </c>
      <c r="L85" s="231">
        <v>1374</v>
      </c>
      <c r="M85" s="231">
        <v>1.5932299999999999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904.6</v>
      </c>
      <c r="D86" s="232">
        <v>910.75</v>
      </c>
      <c r="E86" s="232">
        <v>893.85</v>
      </c>
      <c r="F86" s="232">
        <v>883.1</v>
      </c>
      <c r="G86" s="232">
        <v>866.2</v>
      </c>
      <c r="H86" s="232">
        <v>921.5</v>
      </c>
      <c r="I86" s="232">
        <v>938.40000000000009</v>
      </c>
      <c r="J86" s="232">
        <v>949.15</v>
      </c>
      <c r="K86" s="231">
        <v>927.65</v>
      </c>
      <c r="L86" s="231">
        <v>900</v>
      </c>
      <c r="M86" s="231">
        <v>0.50749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481.45</v>
      </c>
      <c r="D87" s="232">
        <v>477.85000000000008</v>
      </c>
      <c r="E87" s="232">
        <v>471.70000000000016</v>
      </c>
      <c r="F87" s="232">
        <v>461.9500000000001</v>
      </c>
      <c r="G87" s="232">
        <v>455.80000000000018</v>
      </c>
      <c r="H87" s="232">
        <v>487.60000000000014</v>
      </c>
      <c r="I87" s="232">
        <v>493.75000000000011</v>
      </c>
      <c r="J87" s="232">
        <v>503.50000000000011</v>
      </c>
      <c r="K87" s="231">
        <v>484</v>
      </c>
      <c r="L87" s="231">
        <v>468.1</v>
      </c>
      <c r="M87" s="231">
        <v>3.9527899999999998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18135.25</v>
      </c>
      <c r="D88" s="232">
        <v>18030.75</v>
      </c>
      <c r="E88" s="232">
        <v>17884.5</v>
      </c>
      <c r="F88" s="232">
        <v>17633.75</v>
      </c>
      <c r="G88" s="232">
        <v>17487.5</v>
      </c>
      <c r="H88" s="232">
        <v>18281.5</v>
      </c>
      <c r="I88" s="232">
        <v>18427.75</v>
      </c>
      <c r="J88" s="232">
        <v>18678.5</v>
      </c>
      <c r="K88" s="231">
        <v>18177</v>
      </c>
      <c r="L88" s="231">
        <v>17780</v>
      </c>
      <c r="M88" s="231">
        <v>0.31924000000000002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487.75</v>
      </c>
      <c r="D89" s="232">
        <v>489.68333333333334</v>
      </c>
      <c r="E89" s="232">
        <v>481.56666666666666</v>
      </c>
      <c r="F89" s="232">
        <v>475.38333333333333</v>
      </c>
      <c r="G89" s="232">
        <v>467.26666666666665</v>
      </c>
      <c r="H89" s="232">
        <v>495.86666666666667</v>
      </c>
      <c r="I89" s="232">
        <v>503.98333333333335</v>
      </c>
      <c r="J89" s="232">
        <v>510.16666666666669</v>
      </c>
      <c r="K89" s="231">
        <v>497.8</v>
      </c>
      <c r="L89" s="231">
        <v>483.5</v>
      </c>
      <c r="M89" s="231">
        <v>1.1763399999999999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25.45</v>
      </c>
      <c r="D90" s="232">
        <v>26.099999999999998</v>
      </c>
      <c r="E90" s="232">
        <v>24.299999999999997</v>
      </c>
      <c r="F90" s="232">
        <v>23.15</v>
      </c>
      <c r="G90" s="232">
        <v>21.349999999999998</v>
      </c>
      <c r="H90" s="232">
        <v>27.249999999999996</v>
      </c>
      <c r="I90" s="232">
        <v>29.05</v>
      </c>
      <c r="J90" s="232">
        <v>30.199999999999996</v>
      </c>
      <c r="K90" s="231">
        <v>27.9</v>
      </c>
      <c r="L90" s="231">
        <v>24.95</v>
      </c>
      <c r="M90" s="231">
        <v>777.13017000000002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4572</v>
      </c>
      <c r="D91" s="232">
        <v>4585.6333333333332</v>
      </c>
      <c r="E91" s="232">
        <v>4553.3666666666668</v>
      </c>
      <c r="F91" s="232">
        <v>4534.7333333333336</v>
      </c>
      <c r="G91" s="232">
        <v>4502.4666666666672</v>
      </c>
      <c r="H91" s="232">
        <v>4604.2666666666664</v>
      </c>
      <c r="I91" s="232">
        <v>4636.5333333333328</v>
      </c>
      <c r="J91" s="232">
        <v>4655.1666666666661</v>
      </c>
      <c r="K91" s="231">
        <v>4617.8999999999996</v>
      </c>
      <c r="L91" s="231">
        <v>4567</v>
      </c>
      <c r="M91" s="231">
        <v>1.6031299999999999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1130.3499999999999</v>
      </c>
      <c r="D92" s="232">
        <v>1128.6333333333332</v>
      </c>
      <c r="E92" s="232">
        <v>1121.7666666666664</v>
      </c>
      <c r="F92" s="232">
        <v>1113.1833333333332</v>
      </c>
      <c r="G92" s="232">
        <v>1106.3166666666664</v>
      </c>
      <c r="H92" s="232">
        <v>1137.2166666666665</v>
      </c>
      <c r="I92" s="232">
        <v>1144.0833333333333</v>
      </c>
      <c r="J92" s="232">
        <v>1152.6666666666665</v>
      </c>
      <c r="K92" s="231">
        <v>1135.5</v>
      </c>
      <c r="L92" s="231">
        <v>1120.05</v>
      </c>
      <c r="M92" s="231">
        <v>0.44185999999999998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549</v>
      </c>
      <c r="D93" s="232">
        <v>545.36666666666667</v>
      </c>
      <c r="E93" s="232">
        <v>537.73333333333335</v>
      </c>
      <c r="F93" s="232">
        <v>526.4666666666667</v>
      </c>
      <c r="G93" s="232">
        <v>518.83333333333337</v>
      </c>
      <c r="H93" s="232">
        <v>556.63333333333333</v>
      </c>
      <c r="I93" s="232">
        <v>564.26666666666677</v>
      </c>
      <c r="J93" s="232">
        <v>575.5333333333333</v>
      </c>
      <c r="K93" s="231">
        <v>553</v>
      </c>
      <c r="L93" s="231">
        <v>534.1</v>
      </c>
      <c r="M93" s="231">
        <v>1.2792699999999999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77.45</v>
      </c>
      <c r="D94" s="232">
        <v>77.7</v>
      </c>
      <c r="E94" s="232">
        <v>76.800000000000011</v>
      </c>
      <c r="F94" s="232">
        <v>76.150000000000006</v>
      </c>
      <c r="G94" s="232">
        <v>75.250000000000014</v>
      </c>
      <c r="H94" s="232">
        <v>78.350000000000009</v>
      </c>
      <c r="I94" s="232">
        <v>79.250000000000014</v>
      </c>
      <c r="J94" s="232">
        <v>79.900000000000006</v>
      </c>
      <c r="K94" s="231">
        <v>78.599999999999994</v>
      </c>
      <c r="L94" s="231">
        <v>77.05</v>
      </c>
      <c r="M94" s="231">
        <v>24.64152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323.75</v>
      </c>
      <c r="D95" s="232">
        <v>324.23333333333335</v>
      </c>
      <c r="E95" s="232">
        <v>321.01666666666671</v>
      </c>
      <c r="F95" s="232">
        <v>318.28333333333336</v>
      </c>
      <c r="G95" s="232">
        <v>315.06666666666672</v>
      </c>
      <c r="H95" s="232">
        <v>326.9666666666667</v>
      </c>
      <c r="I95" s="232">
        <v>330.18333333333339</v>
      </c>
      <c r="J95" s="232">
        <v>332.91666666666669</v>
      </c>
      <c r="K95" s="231">
        <v>327.45</v>
      </c>
      <c r="L95" s="231">
        <v>321.5</v>
      </c>
      <c r="M95" s="231">
        <v>40.721049999999998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3133.5</v>
      </c>
      <c r="D96" s="232">
        <v>3140.8666666666668</v>
      </c>
      <c r="E96" s="232">
        <v>3109.6333333333337</v>
      </c>
      <c r="F96" s="232">
        <v>3085.7666666666669</v>
      </c>
      <c r="G96" s="232">
        <v>3054.5333333333338</v>
      </c>
      <c r="H96" s="232">
        <v>3164.7333333333336</v>
      </c>
      <c r="I96" s="232">
        <v>3195.9666666666672</v>
      </c>
      <c r="J96" s="232">
        <v>3219.8333333333335</v>
      </c>
      <c r="K96" s="231">
        <v>3172.1</v>
      </c>
      <c r="L96" s="231">
        <v>3117</v>
      </c>
      <c r="M96" s="231">
        <v>0.20519999999999999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240.7</v>
      </c>
      <c r="D97" s="232">
        <v>241.43333333333331</v>
      </c>
      <c r="E97" s="232">
        <v>239.26666666666662</v>
      </c>
      <c r="F97" s="232">
        <v>237.83333333333331</v>
      </c>
      <c r="G97" s="232">
        <v>235.66666666666663</v>
      </c>
      <c r="H97" s="232">
        <v>242.86666666666662</v>
      </c>
      <c r="I97" s="232">
        <v>245.0333333333333</v>
      </c>
      <c r="J97" s="232">
        <v>246.46666666666661</v>
      </c>
      <c r="K97" s="231">
        <v>243.6</v>
      </c>
      <c r="L97" s="231">
        <v>240</v>
      </c>
      <c r="M97" s="231">
        <v>1.20007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367.85</v>
      </c>
      <c r="D98" s="232">
        <v>373</v>
      </c>
      <c r="E98" s="232">
        <v>359.85</v>
      </c>
      <c r="F98" s="232">
        <v>351.85</v>
      </c>
      <c r="G98" s="232">
        <v>338.70000000000005</v>
      </c>
      <c r="H98" s="232">
        <v>381</v>
      </c>
      <c r="I98" s="232">
        <v>394.15</v>
      </c>
      <c r="J98" s="232">
        <v>402.15</v>
      </c>
      <c r="K98" s="231">
        <v>386.15</v>
      </c>
      <c r="L98" s="231">
        <v>365</v>
      </c>
      <c r="M98" s="231">
        <v>12.7361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586.54999999999995</v>
      </c>
      <c r="D99" s="232">
        <v>589.11666666666667</v>
      </c>
      <c r="E99" s="232">
        <v>580.43333333333339</v>
      </c>
      <c r="F99" s="232">
        <v>574.31666666666672</v>
      </c>
      <c r="G99" s="232">
        <v>565.63333333333344</v>
      </c>
      <c r="H99" s="232">
        <v>595.23333333333335</v>
      </c>
      <c r="I99" s="232">
        <v>603.91666666666652</v>
      </c>
      <c r="J99" s="232">
        <v>610.0333333333333</v>
      </c>
      <c r="K99" s="231">
        <v>597.79999999999995</v>
      </c>
      <c r="L99" s="231">
        <v>583</v>
      </c>
      <c r="M99" s="231">
        <v>2.48733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294.95</v>
      </c>
      <c r="D100" s="232">
        <v>295.88333333333327</v>
      </c>
      <c r="E100" s="232">
        <v>293.11666666666656</v>
      </c>
      <c r="F100" s="232">
        <v>291.2833333333333</v>
      </c>
      <c r="G100" s="232">
        <v>288.51666666666659</v>
      </c>
      <c r="H100" s="232">
        <v>297.71666666666653</v>
      </c>
      <c r="I100" s="232">
        <v>300.48333333333329</v>
      </c>
      <c r="J100" s="232">
        <v>302.31666666666649</v>
      </c>
      <c r="K100" s="231">
        <v>298.64999999999998</v>
      </c>
      <c r="L100" s="231">
        <v>294.05</v>
      </c>
      <c r="M100" s="231">
        <v>48.130569999999999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692.3</v>
      </c>
      <c r="D101" s="232">
        <v>691.7833333333333</v>
      </c>
      <c r="E101" s="232">
        <v>685.56666666666661</v>
      </c>
      <c r="F101" s="232">
        <v>678.83333333333326</v>
      </c>
      <c r="G101" s="232">
        <v>672.61666666666656</v>
      </c>
      <c r="H101" s="232">
        <v>698.51666666666665</v>
      </c>
      <c r="I101" s="232">
        <v>704.73333333333335</v>
      </c>
      <c r="J101" s="232">
        <v>711.4666666666667</v>
      </c>
      <c r="K101" s="231">
        <v>698</v>
      </c>
      <c r="L101" s="231">
        <v>685.05</v>
      </c>
      <c r="M101" s="231">
        <v>0.40142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752.45</v>
      </c>
      <c r="D102" s="232">
        <v>754.51666666666677</v>
      </c>
      <c r="E102" s="232">
        <v>746.53333333333353</v>
      </c>
      <c r="F102" s="232">
        <v>740.61666666666679</v>
      </c>
      <c r="G102" s="232">
        <v>732.63333333333355</v>
      </c>
      <c r="H102" s="232">
        <v>760.43333333333351</v>
      </c>
      <c r="I102" s="232">
        <v>768.41666666666686</v>
      </c>
      <c r="J102" s="232">
        <v>774.33333333333348</v>
      </c>
      <c r="K102" s="231">
        <v>762.5</v>
      </c>
      <c r="L102" s="231">
        <v>748.6</v>
      </c>
      <c r="M102" s="231">
        <v>0.29587000000000002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977</v>
      </c>
      <c r="D103" s="232">
        <v>979.65</v>
      </c>
      <c r="E103" s="232">
        <v>970.34999999999991</v>
      </c>
      <c r="F103" s="232">
        <v>963.69999999999993</v>
      </c>
      <c r="G103" s="232">
        <v>954.39999999999986</v>
      </c>
      <c r="H103" s="232">
        <v>986.3</v>
      </c>
      <c r="I103" s="232">
        <v>995.59999999999991</v>
      </c>
      <c r="J103" s="232">
        <v>1002.25</v>
      </c>
      <c r="K103" s="231">
        <v>988.95</v>
      </c>
      <c r="L103" s="231">
        <v>973</v>
      </c>
      <c r="M103" s="231">
        <v>0.84577000000000002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120.3</v>
      </c>
      <c r="D104" s="232">
        <v>120.40000000000002</v>
      </c>
      <c r="E104" s="232">
        <v>119.30000000000004</v>
      </c>
      <c r="F104" s="232">
        <v>118.30000000000003</v>
      </c>
      <c r="G104" s="232">
        <v>117.20000000000005</v>
      </c>
      <c r="H104" s="232">
        <v>121.40000000000003</v>
      </c>
      <c r="I104" s="232">
        <v>122.50000000000003</v>
      </c>
      <c r="J104" s="232">
        <v>123.50000000000003</v>
      </c>
      <c r="K104" s="231">
        <v>121.5</v>
      </c>
      <c r="L104" s="231">
        <v>119.4</v>
      </c>
      <c r="M104" s="231">
        <v>6.54861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1506.6</v>
      </c>
      <c r="D105" s="232">
        <v>1506.7166666666665</v>
      </c>
      <c r="E105" s="232">
        <v>1493.583333333333</v>
      </c>
      <c r="F105" s="232">
        <v>1480.5666666666666</v>
      </c>
      <c r="G105" s="232">
        <v>1467.4333333333332</v>
      </c>
      <c r="H105" s="232">
        <v>1519.7333333333329</v>
      </c>
      <c r="I105" s="232">
        <v>1532.8666666666666</v>
      </c>
      <c r="J105" s="232">
        <v>1545.8833333333328</v>
      </c>
      <c r="K105" s="231">
        <v>1519.85</v>
      </c>
      <c r="L105" s="231">
        <v>1493.7</v>
      </c>
      <c r="M105" s="231">
        <v>0.6452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</v>
      </c>
      <c r="D106" s="232">
        <v>27.066666666666666</v>
      </c>
      <c r="E106" s="232">
        <v>26.783333333333331</v>
      </c>
      <c r="F106" s="232">
        <v>26.566666666666666</v>
      </c>
      <c r="G106" s="232">
        <v>26.283333333333331</v>
      </c>
      <c r="H106" s="232">
        <v>27.283333333333331</v>
      </c>
      <c r="I106" s="232">
        <v>27.56666666666667</v>
      </c>
      <c r="J106" s="232">
        <v>27.783333333333331</v>
      </c>
      <c r="K106" s="231">
        <v>27.35</v>
      </c>
      <c r="L106" s="231">
        <v>26.85</v>
      </c>
      <c r="M106" s="231">
        <v>40.225639999999999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998.5</v>
      </c>
      <c r="D107" s="232">
        <v>1002.15</v>
      </c>
      <c r="E107" s="232">
        <v>986.34999999999991</v>
      </c>
      <c r="F107" s="232">
        <v>974.19999999999993</v>
      </c>
      <c r="G107" s="232">
        <v>958.39999999999986</v>
      </c>
      <c r="H107" s="232">
        <v>1014.3</v>
      </c>
      <c r="I107" s="232">
        <v>1030.0999999999999</v>
      </c>
      <c r="J107" s="232">
        <v>1042.25</v>
      </c>
      <c r="K107" s="231">
        <v>1017.95</v>
      </c>
      <c r="L107" s="231">
        <v>990</v>
      </c>
      <c r="M107" s="231">
        <v>4.0138699999999998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509.45</v>
      </c>
      <c r="D108" s="232">
        <v>509.8</v>
      </c>
      <c r="E108" s="232">
        <v>505.1</v>
      </c>
      <c r="F108" s="232">
        <v>500.75</v>
      </c>
      <c r="G108" s="232">
        <v>496.05</v>
      </c>
      <c r="H108" s="232">
        <v>514.15000000000009</v>
      </c>
      <c r="I108" s="232">
        <v>518.84999999999991</v>
      </c>
      <c r="J108" s="232">
        <v>523.20000000000005</v>
      </c>
      <c r="K108" s="231">
        <v>514.5</v>
      </c>
      <c r="L108" s="231">
        <v>505.45</v>
      </c>
      <c r="M108" s="231">
        <v>0.47367999999999999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654</v>
      </c>
      <c r="D109" s="232">
        <v>654.56666666666672</v>
      </c>
      <c r="E109" s="232">
        <v>650.43333333333339</v>
      </c>
      <c r="F109" s="232">
        <v>646.86666666666667</v>
      </c>
      <c r="G109" s="232">
        <v>642.73333333333335</v>
      </c>
      <c r="H109" s="232">
        <v>658.13333333333344</v>
      </c>
      <c r="I109" s="232">
        <v>662.26666666666688</v>
      </c>
      <c r="J109" s="232">
        <v>665.83333333333348</v>
      </c>
      <c r="K109" s="231">
        <v>658.7</v>
      </c>
      <c r="L109" s="231">
        <v>651</v>
      </c>
      <c r="M109" s="231">
        <v>0.51144999999999996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6091.25</v>
      </c>
      <c r="D110" s="232">
        <v>6076.95</v>
      </c>
      <c r="E110" s="232">
        <v>6036.9</v>
      </c>
      <c r="F110" s="232">
        <v>5982.55</v>
      </c>
      <c r="G110" s="232">
        <v>5942.5</v>
      </c>
      <c r="H110" s="232">
        <v>6131.2999999999993</v>
      </c>
      <c r="I110" s="232">
        <v>6171.35</v>
      </c>
      <c r="J110" s="232">
        <v>6225.6999999999989</v>
      </c>
      <c r="K110" s="231">
        <v>6117</v>
      </c>
      <c r="L110" s="231">
        <v>6022.6</v>
      </c>
      <c r="M110" s="231">
        <v>0.27783000000000002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363.2</v>
      </c>
      <c r="D111" s="232">
        <v>365.34999999999997</v>
      </c>
      <c r="E111" s="232">
        <v>359.39999999999992</v>
      </c>
      <c r="F111" s="232">
        <v>355.59999999999997</v>
      </c>
      <c r="G111" s="232">
        <v>349.64999999999992</v>
      </c>
      <c r="H111" s="232">
        <v>369.14999999999992</v>
      </c>
      <c r="I111" s="232">
        <v>375.09999999999997</v>
      </c>
      <c r="J111" s="232">
        <v>378.89999999999992</v>
      </c>
      <c r="K111" s="231">
        <v>371.3</v>
      </c>
      <c r="L111" s="231">
        <v>361.55</v>
      </c>
      <c r="M111" s="231">
        <v>0.39596999999999999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300.2</v>
      </c>
      <c r="D112" s="232">
        <v>299.46666666666664</v>
      </c>
      <c r="E112" s="232">
        <v>296.98333333333329</v>
      </c>
      <c r="F112" s="232">
        <v>293.76666666666665</v>
      </c>
      <c r="G112" s="232">
        <v>291.2833333333333</v>
      </c>
      <c r="H112" s="232">
        <v>302.68333333333328</v>
      </c>
      <c r="I112" s="232">
        <v>305.16666666666663</v>
      </c>
      <c r="J112" s="232">
        <v>308.38333333333327</v>
      </c>
      <c r="K112" s="231">
        <v>301.95</v>
      </c>
      <c r="L112" s="231">
        <v>296.25</v>
      </c>
      <c r="M112" s="231">
        <v>23.09207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418.15</v>
      </c>
      <c r="D113" s="232">
        <v>419.08333333333331</v>
      </c>
      <c r="E113" s="232">
        <v>414.26666666666665</v>
      </c>
      <c r="F113" s="232">
        <v>410.38333333333333</v>
      </c>
      <c r="G113" s="232">
        <v>405.56666666666666</v>
      </c>
      <c r="H113" s="232">
        <v>422.96666666666664</v>
      </c>
      <c r="I113" s="232">
        <v>427.78333333333336</v>
      </c>
      <c r="J113" s="232">
        <v>431.66666666666663</v>
      </c>
      <c r="K113" s="231">
        <v>423.9</v>
      </c>
      <c r="L113" s="231">
        <v>415.2</v>
      </c>
      <c r="M113" s="231">
        <v>1.0813900000000001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605.54999999999995</v>
      </c>
      <c r="D114" s="232">
        <v>606.5</v>
      </c>
      <c r="E114" s="232">
        <v>600</v>
      </c>
      <c r="F114" s="232">
        <v>594.45000000000005</v>
      </c>
      <c r="G114" s="232">
        <v>587.95000000000005</v>
      </c>
      <c r="H114" s="232">
        <v>612.04999999999995</v>
      </c>
      <c r="I114" s="232">
        <v>618.54999999999995</v>
      </c>
      <c r="J114" s="232">
        <v>624.09999999999991</v>
      </c>
      <c r="K114" s="231">
        <v>613</v>
      </c>
      <c r="L114" s="231">
        <v>600.95000000000005</v>
      </c>
      <c r="M114" s="231">
        <v>0.22828999999999999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782.25</v>
      </c>
      <c r="D115" s="232">
        <v>782.33333333333337</v>
      </c>
      <c r="E115" s="232">
        <v>776.9666666666667</v>
      </c>
      <c r="F115" s="232">
        <v>771.68333333333328</v>
      </c>
      <c r="G115" s="232">
        <v>766.31666666666661</v>
      </c>
      <c r="H115" s="232">
        <v>787.61666666666679</v>
      </c>
      <c r="I115" s="232">
        <v>792.98333333333335</v>
      </c>
      <c r="J115" s="232">
        <v>798.26666666666688</v>
      </c>
      <c r="K115" s="231">
        <v>787.7</v>
      </c>
      <c r="L115" s="231">
        <v>777.05</v>
      </c>
      <c r="M115" s="231">
        <v>5.6503399999999999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1035.5</v>
      </c>
      <c r="D116" s="232">
        <v>1033.95</v>
      </c>
      <c r="E116" s="232">
        <v>1029.9000000000001</v>
      </c>
      <c r="F116" s="232">
        <v>1024.3</v>
      </c>
      <c r="G116" s="232">
        <v>1020.25</v>
      </c>
      <c r="H116" s="232">
        <v>1039.5500000000002</v>
      </c>
      <c r="I116" s="232">
        <v>1043.5999999999999</v>
      </c>
      <c r="J116" s="232">
        <v>1049.2000000000003</v>
      </c>
      <c r="K116" s="231">
        <v>1038</v>
      </c>
      <c r="L116" s="231">
        <v>1028.3499999999999</v>
      </c>
      <c r="M116" s="231">
        <v>6.67265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141.19999999999999</v>
      </c>
      <c r="D117" s="232">
        <v>140.43333333333331</v>
      </c>
      <c r="E117" s="232">
        <v>138.76666666666662</v>
      </c>
      <c r="F117" s="232">
        <v>136.33333333333331</v>
      </c>
      <c r="G117" s="232">
        <v>134.66666666666663</v>
      </c>
      <c r="H117" s="232">
        <v>142.86666666666662</v>
      </c>
      <c r="I117" s="232">
        <v>144.5333333333333</v>
      </c>
      <c r="J117" s="232">
        <v>146.96666666666661</v>
      </c>
      <c r="K117" s="231">
        <v>142.1</v>
      </c>
      <c r="L117" s="231">
        <v>138</v>
      </c>
      <c r="M117" s="231">
        <v>54.175069999999998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1465.15</v>
      </c>
      <c r="D118" s="232">
        <v>1460.25</v>
      </c>
      <c r="E118" s="232">
        <v>1442.65</v>
      </c>
      <c r="F118" s="232">
        <v>1420.15</v>
      </c>
      <c r="G118" s="232">
        <v>1402.5500000000002</v>
      </c>
      <c r="H118" s="232">
        <v>1482.75</v>
      </c>
      <c r="I118" s="232">
        <v>1500.35</v>
      </c>
      <c r="J118" s="232">
        <v>1522.85</v>
      </c>
      <c r="K118" s="231">
        <v>1477.85</v>
      </c>
      <c r="L118" s="231">
        <v>1437.75</v>
      </c>
      <c r="M118" s="231">
        <v>0.38070999999999999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215.45</v>
      </c>
      <c r="D119" s="232">
        <v>215.01666666666665</v>
      </c>
      <c r="E119" s="232">
        <v>213.5333333333333</v>
      </c>
      <c r="F119" s="232">
        <v>211.61666666666665</v>
      </c>
      <c r="G119" s="232">
        <v>210.1333333333333</v>
      </c>
      <c r="H119" s="232">
        <v>216.93333333333331</v>
      </c>
      <c r="I119" s="232">
        <v>218.41666666666666</v>
      </c>
      <c r="J119" s="232">
        <v>220.33333333333331</v>
      </c>
      <c r="K119" s="231">
        <v>216.5</v>
      </c>
      <c r="L119" s="231">
        <v>213.1</v>
      </c>
      <c r="M119" s="231">
        <v>130.93682999999999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503.1</v>
      </c>
      <c r="D120" s="232">
        <v>499.43333333333339</v>
      </c>
      <c r="E120" s="232">
        <v>492.01666666666677</v>
      </c>
      <c r="F120" s="232">
        <v>480.93333333333339</v>
      </c>
      <c r="G120" s="232">
        <v>473.51666666666677</v>
      </c>
      <c r="H120" s="232">
        <v>510.51666666666677</v>
      </c>
      <c r="I120" s="232">
        <v>517.93333333333339</v>
      </c>
      <c r="J120" s="232">
        <v>529.01666666666677</v>
      </c>
      <c r="K120" s="231">
        <v>506.85</v>
      </c>
      <c r="L120" s="231">
        <v>488.35</v>
      </c>
      <c r="M120" s="231">
        <v>11.50182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4229.3</v>
      </c>
      <c r="D121" s="232">
        <v>4199.916666666667</v>
      </c>
      <c r="E121" s="232">
        <v>4156.8833333333341</v>
      </c>
      <c r="F121" s="232">
        <v>4084.4666666666672</v>
      </c>
      <c r="G121" s="232">
        <v>4041.4333333333343</v>
      </c>
      <c r="H121" s="232">
        <v>4272.3333333333339</v>
      </c>
      <c r="I121" s="232">
        <v>4315.3666666666668</v>
      </c>
      <c r="J121" s="232">
        <v>4387.7833333333338</v>
      </c>
      <c r="K121" s="231">
        <v>4242.95</v>
      </c>
      <c r="L121" s="231">
        <v>4127.5</v>
      </c>
      <c r="M121" s="231">
        <v>8.4056099999999994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1449.3</v>
      </c>
      <c r="D122" s="232">
        <v>1452.3999999999999</v>
      </c>
      <c r="E122" s="232">
        <v>1442.0999999999997</v>
      </c>
      <c r="F122" s="232">
        <v>1434.8999999999999</v>
      </c>
      <c r="G122" s="232">
        <v>1424.5999999999997</v>
      </c>
      <c r="H122" s="232">
        <v>1459.5999999999997</v>
      </c>
      <c r="I122" s="232">
        <v>1469.8999999999999</v>
      </c>
      <c r="J122" s="232">
        <v>1477.0999999999997</v>
      </c>
      <c r="K122" s="231">
        <v>1462.7</v>
      </c>
      <c r="L122" s="231">
        <v>1445.2</v>
      </c>
      <c r="M122" s="231">
        <v>0.90493999999999997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2297.5500000000002</v>
      </c>
      <c r="D123" s="232">
        <v>2300.3166666666671</v>
      </c>
      <c r="E123" s="232">
        <v>2269.6333333333341</v>
      </c>
      <c r="F123" s="232">
        <v>2241.7166666666672</v>
      </c>
      <c r="G123" s="232">
        <v>2211.0333333333342</v>
      </c>
      <c r="H123" s="232">
        <v>2328.233333333334</v>
      </c>
      <c r="I123" s="232">
        <v>2358.9166666666674</v>
      </c>
      <c r="J123" s="232">
        <v>2386.8333333333339</v>
      </c>
      <c r="K123" s="231">
        <v>2331</v>
      </c>
      <c r="L123" s="231">
        <v>2272.4</v>
      </c>
      <c r="M123" s="231">
        <v>1.4613400000000001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613.29999999999995</v>
      </c>
      <c r="D124" s="232">
        <v>616.43333333333328</v>
      </c>
      <c r="E124" s="232">
        <v>607.86666666666656</v>
      </c>
      <c r="F124" s="232">
        <v>602.43333333333328</v>
      </c>
      <c r="G124" s="232">
        <v>593.86666666666656</v>
      </c>
      <c r="H124" s="232">
        <v>621.86666666666656</v>
      </c>
      <c r="I124" s="232">
        <v>630.43333333333339</v>
      </c>
      <c r="J124" s="232">
        <v>635.86666666666656</v>
      </c>
      <c r="K124" s="231">
        <v>625</v>
      </c>
      <c r="L124" s="231">
        <v>611</v>
      </c>
      <c r="M124" s="231">
        <v>10.668290000000001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914.1</v>
      </c>
      <c r="D125" s="232">
        <v>913.30000000000007</v>
      </c>
      <c r="E125" s="232">
        <v>907.25000000000011</v>
      </c>
      <c r="F125" s="232">
        <v>900.40000000000009</v>
      </c>
      <c r="G125" s="232">
        <v>894.35000000000014</v>
      </c>
      <c r="H125" s="232">
        <v>920.15000000000009</v>
      </c>
      <c r="I125" s="232">
        <v>926.2</v>
      </c>
      <c r="J125" s="232">
        <v>933.05000000000007</v>
      </c>
      <c r="K125" s="231">
        <v>919.35</v>
      </c>
      <c r="L125" s="231">
        <v>906.45</v>
      </c>
      <c r="M125" s="231">
        <v>3.7385700000000002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952.15</v>
      </c>
      <c r="D126" s="232">
        <v>952.16666666666663</v>
      </c>
      <c r="E126" s="232">
        <v>932.33333333333326</v>
      </c>
      <c r="F126" s="232">
        <v>912.51666666666665</v>
      </c>
      <c r="G126" s="232">
        <v>892.68333333333328</v>
      </c>
      <c r="H126" s="232">
        <v>971.98333333333323</v>
      </c>
      <c r="I126" s="232">
        <v>991.81666666666649</v>
      </c>
      <c r="J126" s="232">
        <v>1011.6333333333332</v>
      </c>
      <c r="K126" s="231">
        <v>972</v>
      </c>
      <c r="L126" s="231">
        <v>932.35</v>
      </c>
      <c r="M126" s="231">
        <v>3.7574700000000001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299.95</v>
      </c>
      <c r="D127" s="232">
        <v>301.68333333333334</v>
      </c>
      <c r="E127" s="232">
        <v>296.36666666666667</v>
      </c>
      <c r="F127" s="232">
        <v>292.78333333333336</v>
      </c>
      <c r="G127" s="232">
        <v>287.4666666666667</v>
      </c>
      <c r="H127" s="232">
        <v>305.26666666666665</v>
      </c>
      <c r="I127" s="232">
        <v>310.58333333333337</v>
      </c>
      <c r="J127" s="232">
        <v>314.16666666666663</v>
      </c>
      <c r="K127" s="231">
        <v>307</v>
      </c>
      <c r="L127" s="231">
        <v>298.10000000000002</v>
      </c>
      <c r="M127" s="231">
        <v>25.825659999999999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1644.3</v>
      </c>
      <c r="D128" s="232">
        <v>1645.25</v>
      </c>
      <c r="E128" s="232">
        <v>1624.05</v>
      </c>
      <c r="F128" s="232">
        <v>1603.8</v>
      </c>
      <c r="G128" s="232">
        <v>1582.6</v>
      </c>
      <c r="H128" s="232">
        <v>1665.5</v>
      </c>
      <c r="I128" s="232">
        <v>1686.6999999999998</v>
      </c>
      <c r="J128" s="232">
        <v>1706.95</v>
      </c>
      <c r="K128" s="231">
        <v>1666.45</v>
      </c>
      <c r="L128" s="231">
        <v>1625</v>
      </c>
      <c r="M128" s="231">
        <v>12.330690000000001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910.3</v>
      </c>
      <c r="D129" s="232">
        <v>917.55000000000007</v>
      </c>
      <c r="E129" s="232">
        <v>900.15000000000009</v>
      </c>
      <c r="F129" s="232">
        <v>890</v>
      </c>
      <c r="G129" s="232">
        <v>872.6</v>
      </c>
      <c r="H129" s="232">
        <v>927.70000000000016</v>
      </c>
      <c r="I129" s="232">
        <v>945.1</v>
      </c>
      <c r="J129" s="232">
        <v>955.25000000000023</v>
      </c>
      <c r="K129" s="231">
        <v>934.95</v>
      </c>
      <c r="L129" s="231">
        <v>907.4</v>
      </c>
      <c r="M129" s="231">
        <v>3.88957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864.1</v>
      </c>
      <c r="D130" s="232">
        <v>868.9666666666667</v>
      </c>
      <c r="E130" s="232">
        <v>854.08333333333337</v>
      </c>
      <c r="F130" s="232">
        <v>844.06666666666672</v>
      </c>
      <c r="G130" s="232">
        <v>829.18333333333339</v>
      </c>
      <c r="H130" s="232">
        <v>878.98333333333335</v>
      </c>
      <c r="I130" s="232">
        <v>893.86666666666656</v>
      </c>
      <c r="J130" s="232">
        <v>903.88333333333333</v>
      </c>
      <c r="K130" s="231">
        <v>883.85</v>
      </c>
      <c r="L130" s="231">
        <v>858.95</v>
      </c>
      <c r="M130" s="231">
        <v>0.24768999999999999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371.7</v>
      </c>
      <c r="D131" s="232">
        <v>369.0333333333333</v>
      </c>
      <c r="E131" s="232">
        <v>364.91666666666663</v>
      </c>
      <c r="F131" s="232">
        <v>358.13333333333333</v>
      </c>
      <c r="G131" s="232">
        <v>354.01666666666665</v>
      </c>
      <c r="H131" s="232">
        <v>375.81666666666661</v>
      </c>
      <c r="I131" s="232">
        <v>379.93333333333328</v>
      </c>
      <c r="J131" s="232">
        <v>386.71666666666658</v>
      </c>
      <c r="K131" s="231">
        <v>373.15</v>
      </c>
      <c r="L131" s="231">
        <v>362.25</v>
      </c>
      <c r="M131" s="231">
        <v>51.718089999999997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535.6</v>
      </c>
      <c r="D132" s="232">
        <v>535.85</v>
      </c>
      <c r="E132" s="232">
        <v>532.75</v>
      </c>
      <c r="F132" s="232">
        <v>529.9</v>
      </c>
      <c r="G132" s="232">
        <v>526.79999999999995</v>
      </c>
      <c r="H132" s="232">
        <v>538.70000000000005</v>
      </c>
      <c r="I132" s="232">
        <v>541.80000000000018</v>
      </c>
      <c r="J132" s="232">
        <v>544.65000000000009</v>
      </c>
      <c r="K132" s="231">
        <v>538.95000000000005</v>
      </c>
      <c r="L132" s="231">
        <v>533</v>
      </c>
      <c r="M132" s="231">
        <v>14.008649999999999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1931.8</v>
      </c>
      <c r="D133" s="232">
        <v>1929.7333333333333</v>
      </c>
      <c r="E133" s="232">
        <v>1922.3666666666668</v>
      </c>
      <c r="F133" s="232">
        <v>1912.9333333333334</v>
      </c>
      <c r="G133" s="232">
        <v>1905.5666666666668</v>
      </c>
      <c r="H133" s="232">
        <v>1939.1666666666667</v>
      </c>
      <c r="I133" s="232">
        <v>1946.5333333333331</v>
      </c>
      <c r="J133" s="232">
        <v>1955.9666666666667</v>
      </c>
      <c r="K133" s="231">
        <v>1937.1</v>
      </c>
      <c r="L133" s="231">
        <v>1920.3</v>
      </c>
      <c r="M133" s="231">
        <v>1.0866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638.70000000000005</v>
      </c>
      <c r="D134" s="232">
        <v>632.63333333333333</v>
      </c>
      <c r="E134" s="232">
        <v>621.9666666666667</v>
      </c>
      <c r="F134" s="232">
        <v>605.23333333333335</v>
      </c>
      <c r="G134" s="232">
        <v>594.56666666666672</v>
      </c>
      <c r="H134" s="232">
        <v>649.36666666666667</v>
      </c>
      <c r="I134" s="232">
        <v>660.03333333333342</v>
      </c>
      <c r="J134" s="232">
        <v>676.76666666666665</v>
      </c>
      <c r="K134" s="231">
        <v>643.29999999999995</v>
      </c>
      <c r="L134" s="231">
        <v>615.9</v>
      </c>
      <c r="M134" s="231">
        <v>4.0086700000000004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1824.85</v>
      </c>
      <c r="D135" s="232">
        <v>1819.5833333333333</v>
      </c>
      <c r="E135" s="232">
        <v>1801.1666666666665</v>
      </c>
      <c r="F135" s="232">
        <v>1777.4833333333333</v>
      </c>
      <c r="G135" s="232">
        <v>1759.0666666666666</v>
      </c>
      <c r="H135" s="232">
        <v>1843.2666666666664</v>
      </c>
      <c r="I135" s="232">
        <v>1861.6833333333329</v>
      </c>
      <c r="J135" s="232">
        <v>1885.3666666666663</v>
      </c>
      <c r="K135" s="231">
        <v>1838</v>
      </c>
      <c r="L135" s="231">
        <v>1795.9</v>
      </c>
      <c r="M135" s="231">
        <v>4.5251000000000001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328.2</v>
      </c>
      <c r="D136" s="232">
        <v>326.25</v>
      </c>
      <c r="E136" s="232">
        <v>320.5</v>
      </c>
      <c r="F136" s="232">
        <v>312.8</v>
      </c>
      <c r="G136" s="232">
        <v>307.05</v>
      </c>
      <c r="H136" s="232">
        <v>333.95</v>
      </c>
      <c r="I136" s="232">
        <v>339.7</v>
      </c>
      <c r="J136" s="232">
        <v>347.4</v>
      </c>
      <c r="K136" s="231">
        <v>332</v>
      </c>
      <c r="L136" s="231">
        <v>318.55</v>
      </c>
      <c r="M136" s="231">
        <v>21.04813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204.4</v>
      </c>
      <c r="D137" s="232">
        <v>204.01666666666668</v>
      </c>
      <c r="E137" s="232">
        <v>202.48333333333335</v>
      </c>
      <c r="F137" s="232">
        <v>200.56666666666666</v>
      </c>
      <c r="G137" s="232">
        <v>199.03333333333333</v>
      </c>
      <c r="H137" s="232">
        <v>205.93333333333337</v>
      </c>
      <c r="I137" s="232">
        <v>207.46666666666673</v>
      </c>
      <c r="J137" s="232">
        <v>209.38333333333338</v>
      </c>
      <c r="K137" s="231">
        <v>205.55</v>
      </c>
      <c r="L137" s="231">
        <v>202.1</v>
      </c>
      <c r="M137" s="231">
        <v>16.896940000000001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154.1</v>
      </c>
      <c r="D138" s="232">
        <v>154.03333333333333</v>
      </c>
      <c r="E138" s="232">
        <v>152.56666666666666</v>
      </c>
      <c r="F138" s="232">
        <v>151.03333333333333</v>
      </c>
      <c r="G138" s="232">
        <v>149.56666666666666</v>
      </c>
      <c r="H138" s="232">
        <v>155.56666666666666</v>
      </c>
      <c r="I138" s="232">
        <v>157.0333333333333</v>
      </c>
      <c r="J138" s="232">
        <v>158.56666666666666</v>
      </c>
      <c r="K138" s="231">
        <v>155.5</v>
      </c>
      <c r="L138" s="231">
        <v>152.5</v>
      </c>
      <c r="M138" s="231">
        <v>12.715619999999999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33.450000000000003</v>
      </c>
      <c r="D139" s="232">
        <v>33.916666666666664</v>
      </c>
      <c r="E139" s="232">
        <v>32.533333333333331</v>
      </c>
      <c r="F139" s="232">
        <v>31.616666666666667</v>
      </c>
      <c r="G139" s="232">
        <v>30.233333333333334</v>
      </c>
      <c r="H139" s="232">
        <v>34.833333333333329</v>
      </c>
      <c r="I139" s="232">
        <v>36.216666666666669</v>
      </c>
      <c r="J139" s="232">
        <v>37.133333333333326</v>
      </c>
      <c r="K139" s="231">
        <v>35.299999999999997</v>
      </c>
      <c r="L139" s="231">
        <v>33</v>
      </c>
      <c r="M139" s="231">
        <v>21.17249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208.25</v>
      </c>
      <c r="D140" s="232">
        <v>208.71666666666667</v>
      </c>
      <c r="E140" s="232">
        <v>206.73333333333335</v>
      </c>
      <c r="F140" s="232">
        <v>205.21666666666667</v>
      </c>
      <c r="G140" s="232">
        <v>203.23333333333335</v>
      </c>
      <c r="H140" s="232">
        <v>210.23333333333335</v>
      </c>
      <c r="I140" s="232">
        <v>212.21666666666664</v>
      </c>
      <c r="J140" s="232">
        <v>213.73333333333335</v>
      </c>
      <c r="K140" s="231">
        <v>210.7</v>
      </c>
      <c r="L140" s="231">
        <v>207.2</v>
      </c>
      <c r="M140" s="231">
        <v>1.2682199999999999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2876.6</v>
      </c>
      <c r="D141" s="232">
        <v>2863.0666666666671</v>
      </c>
      <c r="E141" s="232">
        <v>2840.1333333333341</v>
      </c>
      <c r="F141" s="232">
        <v>2803.666666666667</v>
      </c>
      <c r="G141" s="232">
        <v>2780.733333333334</v>
      </c>
      <c r="H141" s="232">
        <v>2899.5333333333342</v>
      </c>
      <c r="I141" s="232">
        <v>2922.4666666666676</v>
      </c>
      <c r="J141" s="232">
        <v>2958.9333333333343</v>
      </c>
      <c r="K141" s="231">
        <v>2886</v>
      </c>
      <c r="L141" s="231">
        <v>2826.6</v>
      </c>
      <c r="M141" s="231">
        <v>4.98759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2726.25</v>
      </c>
      <c r="D142" s="232">
        <v>2728.75</v>
      </c>
      <c r="E142" s="232">
        <v>2687.5</v>
      </c>
      <c r="F142" s="232">
        <v>2648.75</v>
      </c>
      <c r="G142" s="232">
        <v>2607.5</v>
      </c>
      <c r="H142" s="232">
        <v>2767.5</v>
      </c>
      <c r="I142" s="232">
        <v>2808.75</v>
      </c>
      <c r="J142" s="232">
        <v>2847.5</v>
      </c>
      <c r="K142" s="231">
        <v>2770</v>
      </c>
      <c r="L142" s="231">
        <v>2690</v>
      </c>
      <c r="M142" s="231">
        <v>5.9823500000000003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1991.25</v>
      </c>
      <c r="D143" s="232">
        <v>1987.3499999999997</v>
      </c>
      <c r="E143" s="232">
        <v>1960.9999999999993</v>
      </c>
      <c r="F143" s="232">
        <v>1930.7499999999995</v>
      </c>
      <c r="G143" s="232">
        <v>1904.3999999999992</v>
      </c>
      <c r="H143" s="232">
        <v>2017.5999999999995</v>
      </c>
      <c r="I143" s="232">
        <v>2043.9499999999998</v>
      </c>
      <c r="J143" s="232">
        <v>2074.1999999999998</v>
      </c>
      <c r="K143" s="231">
        <v>2013.7</v>
      </c>
      <c r="L143" s="231">
        <v>1957.1</v>
      </c>
      <c r="M143" s="231">
        <v>2.6689400000000001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4519.3</v>
      </c>
      <c r="D144" s="232">
        <v>4526.2000000000007</v>
      </c>
      <c r="E144" s="232">
        <v>4502.5500000000011</v>
      </c>
      <c r="F144" s="232">
        <v>4485.8</v>
      </c>
      <c r="G144" s="232">
        <v>4462.1500000000005</v>
      </c>
      <c r="H144" s="232">
        <v>4542.9500000000016</v>
      </c>
      <c r="I144" s="232">
        <v>4566.6000000000013</v>
      </c>
      <c r="J144" s="232">
        <v>4583.3500000000022</v>
      </c>
      <c r="K144" s="231">
        <v>4549.8500000000004</v>
      </c>
      <c r="L144" s="231">
        <v>4509.45</v>
      </c>
      <c r="M144" s="231">
        <v>2.7046600000000001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531.15</v>
      </c>
      <c r="D145" s="232">
        <v>529.11666666666667</v>
      </c>
      <c r="E145" s="232">
        <v>524.0333333333333</v>
      </c>
      <c r="F145" s="232">
        <v>516.91666666666663</v>
      </c>
      <c r="G145" s="232">
        <v>511.83333333333326</v>
      </c>
      <c r="H145" s="232">
        <v>536.23333333333335</v>
      </c>
      <c r="I145" s="232">
        <v>541.31666666666661</v>
      </c>
      <c r="J145" s="232">
        <v>548.43333333333339</v>
      </c>
      <c r="K145" s="231">
        <v>534.20000000000005</v>
      </c>
      <c r="L145" s="231">
        <v>522</v>
      </c>
      <c r="M145" s="231">
        <v>1.29827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167.35</v>
      </c>
      <c r="D146" s="232">
        <v>167.1</v>
      </c>
      <c r="E146" s="232">
        <v>165.35</v>
      </c>
      <c r="F146" s="232">
        <v>163.35</v>
      </c>
      <c r="G146" s="232">
        <v>161.6</v>
      </c>
      <c r="H146" s="232">
        <v>169.1</v>
      </c>
      <c r="I146" s="232">
        <v>170.85</v>
      </c>
      <c r="J146" s="232">
        <v>172.85</v>
      </c>
      <c r="K146" s="231">
        <v>168.85</v>
      </c>
      <c r="L146" s="231">
        <v>165.1</v>
      </c>
      <c r="M146" s="231">
        <v>1.9998100000000001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155.35</v>
      </c>
      <c r="D147" s="232">
        <v>155.96666666666667</v>
      </c>
      <c r="E147" s="232">
        <v>153.38333333333333</v>
      </c>
      <c r="F147" s="232">
        <v>151.41666666666666</v>
      </c>
      <c r="G147" s="232">
        <v>148.83333333333331</v>
      </c>
      <c r="H147" s="232">
        <v>157.93333333333334</v>
      </c>
      <c r="I147" s="232">
        <v>160.51666666666665</v>
      </c>
      <c r="J147" s="232">
        <v>162.48333333333335</v>
      </c>
      <c r="K147" s="231">
        <v>158.55000000000001</v>
      </c>
      <c r="L147" s="231">
        <v>154</v>
      </c>
      <c r="M147" s="231">
        <v>3.5260899999999999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49.8</v>
      </c>
      <c r="D148" s="232">
        <v>49.9</v>
      </c>
      <c r="E148" s="232">
        <v>49.5</v>
      </c>
      <c r="F148" s="232">
        <v>49.2</v>
      </c>
      <c r="G148" s="232">
        <v>48.800000000000004</v>
      </c>
      <c r="H148" s="232">
        <v>50.199999999999996</v>
      </c>
      <c r="I148" s="232">
        <v>50.599999999999987</v>
      </c>
      <c r="J148" s="232">
        <v>50.899999999999991</v>
      </c>
      <c r="K148" s="231">
        <v>50.3</v>
      </c>
      <c r="L148" s="231">
        <v>49.6</v>
      </c>
      <c r="M148" s="231">
        <v>64.543940000000006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65.7</v>
      </c>
      <c r="D149" s="232">
        <v>65.88333333333334</v>
      </c>
      <c r="E149" s="232">
        <v>64.916666666666686</v>
      </c>
      <c r="F149" s="232">
        <v>64.13333333333334</v>
      </c>
      <c r="G149" s="232">
        <v>63.166666666666686</v>
      </c>
      <c r="H149" s="232">
        <v>66.666666666666686</v>
      </c>
      <c r="I149" s="232">
        <v>67.633333333333354</v>
      </c>
      <c r="J149" s="232">
        <v>68.416666666666686</v>
      </c>
      <c r="K149" s="231">
        <v>66.849999999999994</v>
      </c>
      <c r="L149" s="231">
        <v>65.099999999999994</v>
      </c>
      <c r="M149" s="231">
        <v>12.93399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3289.1</v>
      </c>
      <c r="D150" s="232">
        <v>3300.3833333333337</v>
      </c>
      <c r="E150" s="232">
        <v>3256.7666666666673</v>
      </c>
      <c r="F150" s="232">
        <v>3224.4333333333338</v>
      </c>
      <c r="G150" s="232">
        <v>3180.8166666666675</v>
      </c>
      <c r="H150" s="232">
        <v>3332.7166666666672</v>
      </c>
      <c r="I150" s="232">
        <v>3376.333333333333</v>
      </c>
      <c r="J150" s="232">
        <v>3408.666666666667</v>
      </c>
      <c r="K150" s="231">
        <v>3344</v>
      </c>
      <c r="L150" s="231">
        <v>3268.05</v>
      </c>
      <c r="M150" s="231">
        <v>6.7916999999999996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448.4</v>
      </c>
      <c r="D151" s="232">
        <v>447.76666666666665</v>
      </c>
      <c r="E151" s="232">
        <v>440.63333333333333</v>
      </c>
      <c r="F151" s="232">
        <v>432.86666666666667</v>
      </c>
      <c r="G151" s="232">
        <v>425.73333333333335</v>
      </c>
      <c r="H151" s="232">
        <v>455.5333333333333</v>
      </c>
      <c r="I151" s="232">
        <v>462.66666666666663</v>
      </c>
      <c r="J151" s="232">
        <v>470.43333333333328</v>
      </c>
      <c r="K151" s="231">
        <v>454.9</v>
      </c>
      <c r="L151" s="231">
        <v>440</v>
      </c>
      <c r="M151" s="231">
        <v>2.1837200000000001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387.95</v>
      </c>
      <c r="D152" s="232">
        <v>389.2833333333333</v>
      </c>
      <c r="E152" s="232">
        <v>384.06666666666661</v>
      </c>
      <c r="F152" s="232">
        <v>380.18333333333328</v>
      </c>
      <c r="G152" s="232">
        <v>374.96666666666658</v>
      </c>
      <c r="H152" s="232">
        <v>393.16666666666663</v>
      </c>
      <c r="I152" s="232">
        <v>398.38333333333333</v>
      </c>
      <c r="J152" s="232">
        <v>402.26666666666665</v>
      </c>
      <c r="K152" s="231">
        <v>394.5</v>
      </c>
      <c r="L152" s="231">
        <v>385.4</v>
      </c>
      <c r="M152" s="231">
        <v>4.2938900000000002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1350.3</v>
      </c>
      <c r="D153" s="232">
        <v>1353.1000000000001</v>
      </c>
      <c r="E153" s="232">
        <v>1338.2000000000003</v>
      </c>
      <c r="F153" s="232">
        <v>1326.1000000000001</v>
      </c>
      <c r="G153" s="232">
        <v>1311.2000000000003</v>
      </c>
      <c r="H153" s="232">
        <v>1365.2000000000003</v>
      </c>
      <c r="I153" s="232">
        <v>1380.1000000000004</v>
      </c>
      <c r="J153" s="232">
        <v>1392.2000000000003</v>
      </c>
      <c r="K153" s="231">
        <v>1368</v>
      </c>
      <c r="L153" s="231">
        <v>1341</v>
      </c>
      <c r="M153" s="231">
        <v>0.25888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76.25</v>
      </c>
      <c r="D154" s="232">
        <v>76.566666666666663</v>
      </c>
      <c r="E154" s="232">
        <v>75.783333333333331</v>
      </c>
      <c r="F154" s="232">
        <v>75.316666666666663</v>
      </c>
      <c r="G154" s="232">
        <v>74.533333333333331</v>
      </c>
      <c r="H154" s="232">
        <v>77.033333333333331</v>
      </c>
      <c r="I154" s="232">
        <v>77.816666666666663</v>
      </c>
      <c r="J154" s="232">
        <v>78.283333333333331</v>
      </c>
      <c r="K154" s="231">
        <v>77.349999999999994</v>
      </c>
      <c r="L154" s="231">
        <v>76.099999999999994</v>
      </c>
      <c r="M154" s="231">
        <v>9.2081499999999998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58.8</v>
      </c>
      <c r="D155" s="232">
        <v>59.016666666666673</v>
      </c>
      <c r="E155" s="232">
        <v>57.833333333333343</v>
      </c>
      <c r="F155" s="232">
        <v>56.866666666666667</v>
      </c>
      <c r="G155" s="232">
        <v>55.683333333333337</v>
      </c>
      <c r="H155" s="232">
        <v>59.983333333333348</v>
      </c>
      <c r="I155" s="232">
        <v>61.166666666666671</v>
      </c>
      <c r="J155" s="232">
        <v>62.133333333333354</v>
      </c>
      <c r="K155" s="231">
        <v>60.2</v>
      </c>
      <c r="L155" s="231">
        <v>58.05</v>
      </c>
      <c r="M155" s="231">
        <v>19.412690000000001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2088.9499999999998</v>
      </c>
      <c r="D156" s="232">
        <v>2080.3666666666668</v>
      </c>
      <c r="E156" s="232">
        <v>2053.5833333333335</v>
      </c>
      <c r="F156" s="232">
        <v>2018.2166666666667</v>
      </c>
      <c r="G156" s="232">
        <v>1991.4333333333334</v>
      </c>
      <c r="H156" s="232">
        <v>2115.7333333333336</v>
      </c>
      <c r="I156" s="232">
        <v>2142.5166666666664</v>
      </c>
      <c r="J156" s="232">
        <v>2177.8833333333337</v>
      </c>
      <c r="K156" s="231">
        <v>2107.15</v>
      </c>
      <c r="L156" s="231">
        <v>2045</v>
      </c>
      <c r="M156" s="231">
        <v>3.9653299999999998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181.9</v>
      </c>
      <c r="D157" s="232">
        <v>181.93333333333331</v>
      </c>
      <c r="E157" s="232">
        <v>181.11666666666662</v>
      </c>
      <c r="F157" s="232">
        <v>180.33333333333331</v>
      </c>
      <c r="G157" s="232">
        <v>179.51666666666662</v>
      </c>
      <c r="H157" s="232">
        <v>182.71666666666661</v>
      </c>
      <c r="I157" s="232">
        <v>183.53333333333327</v>
      </c>
      <c r="J157" s="232">
        <v>184.31666666666661</v>
      </c>
      <c r="K157" s="231">
        <v>182.75</v>
      </c>
      <c r="L157" s="231">
        <v>181.15</v>
      </c>
      <c r="M157" s="231">
        <v>11.531739999999999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268.5</v>
      </c>
      <c r="D158" s="232">
        <v>267.48333333333335</v>
      </c>
      <c r="E158" s="232">
        <v>265.36666666666667</v>
      </c>
      <c r="F158" s="232">
        <v>262.23333333333335</v>
      </c>
      <c r="G158" s="232">
        <v>260.11666666666667</v>
      </c>
      <c r="H158" s="232">
        <v>270.61666666666667</v>
      </c>
      <c r="I158" s="232">
        <v>272.73333333333335</v>
      </c>
      <c r="J158" s="232">
        <v>275.86666666666667</v>
      </c>
      <c r="K158" s="231">
        <v>269.60000000000002</v>
      </c>
      <c r="L158" s="231">
        <v>264.35000000000002</v>
      </c>
      <c r="M158" s="231">
        <v>0.56828000000000001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139</v>
      </c>
      <c r="D159" s="232">
        <v>140.91666666666666</v>
      </c>
      <c r="E159" s="232">
        <v>136.08333333333331</v>
      </c>
      <c r="F159" s="232">
        <v>133.16666666666666</v>
      </c>
      <c r="G159" s="232">
        <v>128.33333333333331</v>
      </c>
      <c r="H159" s="232">
        <v>143.83333333333331</v>
      </c>
      <c r="I159" s="232">
        <v>148.66666666666663</v>
      </c>
      <c r="J159" s="232">
        <v>151.58333333333331</v>
      </c>
      <c r="K159" s="231">
        <v>145.75</v>
      </c>
      <c r="L159" s="231">
        <v>138</v>
      </c>
      <c r="M159" s="231">
        <v>104.11561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130.25</v>
      </c>
      <c r="D160" s="232">
        <v>130.73333333333335</v>
      </c>
      <c r="E160" s="232">
        <v>129.41666666666669</v>
      </c>
      <c r="F160" s="232">
        <v>128.58333333333334</v>
      </c>
      <c r="G160" s="232">
        <v>127.26666666666668</v>
      </c>
      <c r="H160" s="232">
        <v>131.56666666666669</v>
      </c>
      <c r="I160" s="232">
        <v>132.88333333333335</v>
      </c>
      <c r="J160" s="232">
        <v>133.7166666666667</v>
      </c>
      <c r="K160" s="231">
        <v>132.05000000000001</v>
      </c>
      <c r="L160" s="231">
        <v>129.9</v>
      </c>
      <c r="M160" s="231">
        <v>100.39227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252.65</v>
      </c>
      <c r="D161" s="232">
        <v>254.53333333333333</v>
      </c>
      <c r="E161" s="232">
        <v>249.76666666666665</v>
      </c>
      <c r="F161" s="232">
        <v>246.88333333333333</v>
      </c>
      <c r="G161" s="232">
        <v>242.11666666666665</v>
      </c>
      <c r="H161" s="232">
        <v>257.41666666666663</v>
      </c>
      <c r="I161" s="232">
        <v>262.18333333333339</v>
      </c>
      <c r="J161" s="232">
        <v>265.06666666666666</v>
      </c>
      <c r="K161" s="231">
        <v>259.3</v>
      </c>
      <c r="L161" s="231">
        <v>251.65</v>
      </c>
      <c r="M161" s="231">
        <v>5.0597799999999999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4742.1499999999996</v>
      </c>
      <c r="D162" s="232">
        <v>4753.3499999999995</v>
      </c>
      <c r="E162" s="232">
        <v>4712.5999999999985</v>
      </c>
      <c r="F162" s="232">
        <v>4683.0499999999993</v>
      </c>
      <c r="G162" s="232">
        <v>4642.2999999999984</v>
      </c>
      <c r="H162" s="232">
        <v>4782.8999999999987</v>
      </c>
      <c r="I162" s="232">
        <v>4823.6500000000005</v>
      </c>
      <c r="J162" s="232">
        <v>4853.1999999999989</v>
      </c>
      <c r="K162" s="231">
        <v>4794.1000000000004</v>
      </c>
      <c r="L162" s="231">
        <v>4723.8</v>
      </c>
      <c r="M162" s="231">
        <v>0.38688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670.6</v>
      </c>
      <c r="D163" s="232">
        <v>665.19999999999993</v>
      </c>
      <c r="E163" s="232">
        <v>653.39999999999986</v>
      </c>
      <c r="F163" s="232">
        <v>636.19999999999993</v>
      </c>
      <c r="G163" s="232">
        <v>624.39999999999986</v>
      </c>
      <c r="H163" s="232">
        <v>682.39999999999986</v>
      </c>
      <c r="I163" s="232">
        <v>694.19999999999982</v>
      </c>
      <c r="J163" s="232">
        <v>711.39999999999986</v>
      </c>
      <c r="K163" s="231">
        <v>677</v>
      </c>
      <c r="L163" s="231">
        <v>648</v>
      </c>
      <c r="M163" s="231">
        <v>20.920079999999999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178.25</v>
      </c>
      <c r="D164" s="232">
        <v>178.9</v>
      </c>
      <c r="E164" s="232">
        <v>176.95000000000002</v>
      </c>
      <c r="F164" s="232">
        <v>175.65</v>
      </c>
      <c r="G164" s="232">
        <v>173.70000000000002</v>
      </c>
      <c r="H164" s="232">
        <v>180.20000000000002</v>
      </c>
      <c r="I164" s="232">
        <v>182.15</v>
      </c>
      <c r="J164" s="232">
        <v>183.45000000000002</v>
      </c>
      <c r="K164" s="231">
        <v>180.85</v>
      </c>
      <c r="L164" s="231">
        <v>177.6</v>
      </c>
      <c r="M164" s="231">
        <v>4.0728900000000001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120.75</v>
      </c>
      <c r="D165" s="232">
        <v>121.25</v>
      </c>
      <c r="E165" s="232">
        <v>119.2</v>
      </c>
      <c r="F165" s="232">
        <v>117.65</v>
      </c>
      <c r="G165" s="232">
        <v>115.60000000000001</v>
      </c>
      <c r="H165" s="232">
        <v>122.8</v>
      </c>
      <c r="I165" s="232">
        <v>124.85000000000001</v>
      </c>
      <c r="J165" s="232">
        <v>126.39999999999999</v>
      </c>
      <c r="K165" s="231">
        <v>123.3</v>
      </c>
      <c r="L165" s="231">
        <v>119.7</v>
      </c>
      <c r="M165" s="231">
        <v>43.378909999999998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271.2</v>
      </c>
      <c r="D166" s="232">
        <v>272.23333333333335</v>
      </c>
      <c r="E166" s="232">
        <v>266.9666666666667</v>
      </c>
      <c r="F166" s="232">
        <v>262.73333333333335</v>
      </c>
      <c r="G166" s="232">
        <v>257.4666666666667</v>
      </c>
      <c r="H166" s="232">
        <v>276.4666666666667</v>
      </c>
      <c r="I166" s="232">
        <v>281.73333333333335</v>
      </c>
      <c r="J166" s="232">
        <v>285.9666666666667</v>
      </c>
      <c r="K166" s="231">
        <v>277.5</v>
      </c>
      <c r="L166" s="231">
        <v>268</v>
      </c>
      <c r="M166" s="231">
        <v>8.3991000000000007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1157.8</v>
      </c>
      <c r="D167" s="232">
        <v>1171.6666666666665</v>
      </c>
      <c r="E167" s="232">
        <v>1137.7333333333331</v>
      </c>
      <c r="F167" s="232">
        <v>1117.6666666666665</v>
      </c>
      <c r="G167" s="232">
        <v>1083.7333333333331</v>
      </c>
      <c r="H167" s="232">
        <v>1191.7333333333331</v>
      </c>
      <c r="I167" s="232">
        <v>1225.6666666666665</v>
      </c>
      <c r="J167" s="232">
        <v>1245.7333333333331</v>
      </c>
      <c r="K167" s="231">
        <v>1205.5999999999999</v>
      </c>
      <c r="L167" s="231">
        <v>1151.5999999999999</v>
      </c>
      <c r="M167" s="231">
        <v>0.59792999999999996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95.95</v>
      </c>
      <c r="D168" s="232">
        <v>95.84999999999998</v>
      </c>
      <c r="E168" s="232">
        <v>95.44999999999996</v>
      </c>
      <c r="F168" s="232">
        <v>94.949999999999974</v>
      </c>
      <c r="G168" s="232">
        <v>94.549999999999955</v>
      </c>
      <c r="H168" s="232">
        <v>96.349999999999966</v>
      </c>
      <c r="I168" s="232">
        <v>96.749999999999972</v>
      </c>
      <c r="J168" s="232">
        <v>97.249999999999972</v>
      </c>
      <c r="K168" s="231">
        <v>96.25</v>
      </c>
      <c r="L168" s="231">
        <v>95.35</v>
      </c>
      <c r="M168" s="231">
        <v>58.002569999999999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1546.85</v>
      </c>
      <c r="D169" s="232">
        <v>1551.2833333333335</v>
      </c>
      <c r="E169" s="232">
        <v>1537.5666666666671</v>
      </c>
      <c r="F169" s="232">
        <v>1528.2833333333335</v>
      </c>
      <c r="G169" s="232">
        <v>1514.5666666666671</v>
      </c>
      <c r="H169" s="232">
        <v>1560.5666666666671</v>
      </c>
      <c r="I169" s="232">
        <v>1574.2833333333338</v>
      </c>
      <c r="J169" s="232">
        <v>1583.5666666666671</v>
      </c>
      <c r="K169" s="231">
        <v>1565</v>
      </c>
      <c r="L169" s="231">
        <v>1542</v>
      </c>
      <c r="M169" s="231">
        <v>0.56477999999999995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39.5</v>
      </c>
      <c r="D170" s="232">
        <v>39.316666666666663</v>
      </c>
      <c r="E170" s="232">
        <v>38.583333333333329</v>
      </c>
      <c r="F170" s="232">
        <v>37.666666666666664</v>
      </c>
      <c r="G170" s="232">
        <v>36.93333333333333</v>
      </c>
      <c r="H170" s="232">
        <v>40.233333333333327</v>
      </c>
      <c r="I170" s="232">
        <v>40.966666666666661</v>
      </c>
      <c r="J170" s="232">
        <v>41.883333333333326</v>
      </c>
      <c r="K170" s="231">
        <v>40.049999999999997</v>
      </c>
      <c r="L170" s="231">
        <v>38.4</v>
      </c>
      <c r="M170" s="231">
        <v>105.13744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2445</v>
      </c>
      <c r="D171" s="232">
        <v>2440.3333333333335</v>
      </c>
      <c r="E171" s="232">
        <v>2410.666666666667</v>
      </c>
      <c r="F171" s="232">
        <v>2376.3333333333335</v>
      </c>
      <c r="G171" s="232">
        <v>2346.666666666667</v>
      </c>
      <c r="H171" s="232">
        <v>2474.666666666667</v>
      </c>
      <c r="I171" s="232">
        <v>2504.3333333333339</v>
      </c>
      <c r="J171" s="232">
        <v>2538.666666666667</v>
      </c>
      <c r="K171" s="231">
        <v>2470</v>
      </c>
      <c r="L171" s="231">
        <v>2406</v>
      </c>
      <c r="M171" s="231">
        <v>0.25047000000000003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2886.9</v>
      </c>
      <c r="D172" s="232">
        <v>2877.3833333333332</v>
      </c>
      <c r="E172" s="232">
        <v>2839.7666666666664</v>
      </c>
      <c r="F172" s="232">
        <v>2792.6333333333332</v>
      </c>
      <c r="G172" s="232">
        <v>2755.0166666666664</v>
      </c>
      <c r="H172" s="232">
        <v>2924.5166666666664</v>
      </c>
      <c r="I172" s="232">
        <v>2962.1333333333332</v>
      </c>
      <c r="J172" s="232">
        <v>3009.2666666666664</v>
      </c>
      <c r="K172" s="231">
        <v>2915</v>
      </c>
      <c r="L172" s="231">
        <v>2830.25</v>
      </c>
      <c r="M172" s="231">
        <v>0.10657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154.80000000000001</v>
      </c>
      <c r="D173" s="232">
        <v>154.98333333333332</v>
      </c>
      <c r="E173" s="232">
        <v>151.11666666666665</v>
      </c>
      <c r="F173" s="232">
        <v>147.43333333333334</v>
      </c>
      <c r="G173" s="232">
        <v>143.56666666666666</v>
      </c>
      <c r="H173" s="232">
        <v>158.66666666666663</v>
      </c>
      <c r="I173" s="232">
        <v>162.5333333333333</v>
      </c>
      <c r="J173" s="232">
        <v>166.21666666666661</v>
      </c>
      <c r="K173" s="231">
        <v>158.85</v>
      </c>
      <c r="L173" s="231">
        <v>151.30000000000001</v>
      </c>
      <c r="M173" s="231">
        <v>40.153869999999998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1327.75</v>
      </c>
      <c r="D174" s="232">
        <v>1335.25</v>
      </c>
      <c r="E174" s="232">
        <v>1314.5</v>
      </c>
      <c r="F174" s="232">
        <v>1301.25</v>
      </c>
      <c r="G174" s="232">
        <v>1280.5</v>
      </c>
      <c r="H174" s="232">
        <v>1348.5</v>
      </c>
      <c r="I174" s="232">
        <v>1369.25</v>
      </c>
      <c r="J174" s="232">
        <v>1382.5</v>
      </c>
      <c r="K174" s="231">
        <v>1356</v>
      </c>
      <c r="L174" s="231">
        <v>1322</v>
      </c>
      <c r="M174" s="231">
        <v>2.07152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1239.0999999999999</v>
      </c>
      <c r="D175" s="232">
        <v>1243.95</v>
      </c>
      <c r="E175" s="232">
        <v>1233.1500000000001</v>
      </c>
      <c r="F175" s="232">
        <v>1227.2</v>
      </c>
      <c r="G175" s="232">
        <v>1216.4000000000001</v>
      </c>
      <c r="H175" s="232">
        <v>1249.9000000000001</v>
      </c>
      <c r="I175" s="232">
        <v>1260.6999999999998</v>
      </c>
      <c r="J175" s="232">
        <v>1266.6500000000001</v>
      </c>
      <c r="K175" s="231">
        <v>1254.75</v>
      </c>
      <c r="L175" s="231">
        <v>1238</v>
      </c>
      <c r="M175" s="231">
        <v>0.48443999999999998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435.15</v>
      </c>
      <c r="D176" s="232">
        <v>433.68333333333334</v>
      </c>
      <c r="E176" s="232">
        <v>429.66666666666669</v>
      </c>
      <c r="F176" s="232">
        <v>424.18333333333334</v>
      </c>
      <c r="G176" s="232">
        <v>420.16666666666669</v>
      </c>
      <c r="H176" s="232">
        <v>439.16666666666669</v>
      </c>
      <c r="I176" s="232">
        <v>443.18333333333334</v>
      </c>
      <c r="J176" s="232">
        <v>448.66666666666669</v>
      </c>
      <c r="K176" s="231">
        <v>437.7</v>
      </c>
      <c r="L176" s="231">
        <v>428.2</v>
      </c>
      <c r="M176" s="231">
        <v>10.920059999999999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979.6</v>
      </c>
      <c r="D177" s="232">
        <v>986.19999999999993</v>
      </c>
      <c r="E177" s="232">
        <v>968.39999999999986</v>
      </c>
      <c r="F177" s="232">
        <v>957.19999999999993</v>
      </c>
      <c r="G177" s="232">
        <v>939.39999999999986</v>
      </c>
      <c r="H177" s="232">
        <v>997.39999999999986</v>
      </c>
      <c r="I177" s="232">
        <v>1015.1999999999998</v>
      </c>
      <c r="J177" s="232">
        <v>1026.3999999999999</v>
      </c>
      <c r="K177" s="231">
        <v>1004</v>
      </c>
      <c r="L177" s="231">
        <v>975</v>
      </c>
      <c r="M177" s="231">
        <v>1.0928100000000001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1752.15</v>
      </c>
      <c r="D178" s="232">
        <v>1760.7166666666665</v>
      </c>
      <c r="E178" s="232">
        <v>1731.4333333333329</v>
      </c>
      <c r="F178" s="232">
        <v>1710.7166666666665</v>
      </c>
      <c r="G178" s="232">
        <v>1681.4333333333329</v>
      </c>
      <c r="H178" s="232">
        <v>1781.4333333333329</v>
      </c>
      <c r="I178" s="232">
        <v>1810.7166666666662</v>
      </c>
      <c r="J178" s="232">
        <v>1831.4333333333329</v>
      </c>
      <c r="K178" s="231">
        <v>1790</v>
      </c>
      <c r="L178" s="231">
        <v>1740</v>
      </c>
      <c r="M178" s="231">
        <v>1.06656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448.45</v>
      </c>
      <c r="D179" s="232">
        <v>448.59999999999997</v>
      </c>
      <c r="E179" s="232">
        <v>445.34999999999991</v>
      </c>
      <c r="F179" s="232">
        <v>442.24999999999994</v>
      </c>
      <c r="G179" s="232">
        <v>438.99999999999989</v>
      </c>
      <c r="H179" s="232">
        <v>451.69999999999993</v>
      </c>
      <c r="I179" s="232">
        <v>454.95000000000005</v>
      </c>
      <c r="J179" s="232">
        <v>458.04999999999995</v>
      </c>
      <c r="K179" s="231">
        <v>451.85</v>
      </c>
      <c r="L179" s="231">
        <v>445.5</v>
      </c>
      <c r="M179" s="231">
        <v>0.35196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932.4</v>
      </c>
      <c r="D180" s="232">
        <v>933.01666666666677</v>
      </c>
      <c r="E180" s="232">
        <v>928.38333333333355</v>
      </c>
      <c r="F180" s="232">
        <v>924.36666666666679</v>
      </c>
      <c r="G180" s="232">
        <v>919.73333333333358</v>
      </c>
      <c r="H180" s="232">
        <v>937.03333333333353</v>
      </c>
      <c r="I180" s="232">
        <v>941.66666666666674</v>
      </c>
      <c r="J180" s="232">
        <v>945.68333333333351</v>
      </c>
      <c r="K180" s="231">
        <v>937.65</v>
      </c>
      <c r="L180" s="231">
        <v>929</v>
      </c>
      <c r="M180" s="231">
        <v>3.61273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424.1</v>
      </c>
      <c r="D181" s="232">
        <v>424.68333333333334</v>
      </c>
      <c r="E181" s="232">
        <v>421.41666666666669</v>
      </c>
      <c r="F181" s="232">
        <v>418.73333333333335</v>
      </c>
      <c r="G181" s="232">
        <v>415.4666666666667</v>
      </c>
      <c r="H181" s="232">
        <v>427.36666666666667</v>
      </c>
      <c r="I181" s="232">
        <v>430.63333333333333</v>
      </c>
      <c r="J181" s="232">
        <v>433.31666666666666</v>
      </c>
      <c r="K181" s="231">
        <v>427.95</v>
      </c>
      <c r="L181" s="231">
        <v>422</v>
      </c>
      <c r="M181" s="231">
        <v>1.7423999999999999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1186.1500000000001</v>
      </c>
      <c r="D182" s="232">
        <v>1182.5333333333335</v>
      </c>
      <c r="E182" s="232">
        <v>1172.5666666666671</v>
      </c>
      <c r="F182" s="232">
        <v>1158.9833333333336</v>
      </c>
      <c r="G182" s="232">
        <v>1149.0166666666671</v>
      </c>
      <c r="H182" s="232">
        <v>1196.116666666667</v>
      </c>
      <c r="I182" s="232">
        <v>1206.0833333333337</v>
      </c>
      <c r="J182" s="232">
        <v>1219.666666666667</v>
      </c>
      <c r="K182" s="231">
        <v>1192.5</v>
      </c>
      <c r="L182" s="231">
        <v>1168.95</v>
      </c>
      <c r="M182" s="231">
        <v>2.9243100000000002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292.75</v>
      </c>
      <c r="D183" s="232">
        <v>292.01666666666665</v>
      </c>
      <c r="E183" s="232">
        <v>290.2833333333333</v>
      </c>
      <c r="F183" s="232">
        <v>287.81666666666666</v>
      </c>
      <c r="G183" s="232">
        <v>286.08333333333331</v>
      </c>
      <c r="H183" s="232">
        <v>294.48333333333329</v>
      </c>
      <c r="I183" s="232">
        <v>296.21666666666664</v>
      </c>
      <c r="J183" s="232">
        <v>298.68333333333328</v>
      </c>
      <c r="K183" s="231">
        <v>293.75</v>
      </c>
      <c r="L183" s="231">
        <v>289.55</v>
      </c>
      <c r="M183" s="231">
        <v>3.6676600000000001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320.3</v>
      </c>
      <c r="D184" s="232">
        <v>321.01666666666665</v>
      </c>
      <c r="E184" s="232">
        <v>317.33333333333331</v>
      </c>
      <c r="F184" s="232">
        <v>314.36666666666667</v>
      </c>
      <c r="G184" s="232">
        <v>310.68333333333334</v>
      </c>
      <c r="H184" s="232">
        <v>323.98333333333329</v>
      </c>
      <c r="I184" s="232">
        <v>327.66666666666669</v>
      </c>
      <c r="J184" s="232">
        <v>330.63333333333327</v>
      </c>
      <c r="K184" s="231">
        <v>324.7</v>
      </c>
      <c r="L184" s="231">
        <v>318.05</v>
      </c>
      <c r="M184" s="231">
        <v>2.4348299999999998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1629.65</v>
      </c>
      <c r="D185" s="232">
        <v>1629.7666666666667</v>
      </c>
      <c r="E185" s="232">
        <v>1616.8333333333333</v>
      </c>
      <c r="F185" s="232">
        <v>1604.0166666666667</v>
      </c>
      <c r="G185" s="232">
        <v>1591.0833333333333</v>
      </c>
      <c r="H185" s="232">
        <v>1642.5833333333333</v>
      </c>
      <c r="I185" s="232">
        <v>1655.5166666666667</v>
      </c>
      <c r="J185" s="232">
        <v>1668.3333333333333</v>
      </c>
      <c r="K185" s="231">
        <v>1642.7</v>
      </c>
      <c r="L185" s="231">
        <v>1616.95</v>
      </c>
      <c r="M185" s="231">
        <v>3.1118299999999999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574.6</v>
      </c>
      <c r="D186" s="232">
        <v>570.61666666666667</v>
      </c>
      <c r="E186" s="232">
        <v>563.23333333333335</v>
      </c>
      <c r="F186" s="232">
        <v>551.86666666666667</v>
      </c>
      <c r="G186" s="232">
        <v>544.48333333333335</v>
      </c>
      <c r="H186" s="232">
        <v>581.98333333333335</v>
      </c>
      <c r="I186" s="232">
        <v>589.36666666666679</v>
      </c>
      <c r="J186" s="232">
        <v>600.73333333333335</v>
      </c>
      <c r="K186" s="231">
        <v>578</v>
      </c>
      <c r="L186" s="231">
        <v>559.25</v>
      </c>
      <c r="M186" s="231">
        <v>2.20675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287.7</v>
      </c>
      <c r="D187" s="232">
        <v>290.2833333333333</v>
      </c>
      <c r="E187" s="232">
        <v>283.46666666666658</v>
      </c>
      <c r="F187" s="232">
        <v>279.23333333333329</v>
      </c>
      <c r="G187" s="232">
        <v>272.41666666666657</v>
      </c>
      <c r="H187" s="232">
        <v>294.51666666666659</v>
      </c>
      <c r="I187" s="232">
        <v>301.33333333333331</v>
      </c>
      <c r="J187" s="232">
        <v>305.56666666666661</v>
      </c>
      <c r="K187" s="231">
        <v>297.10000000000002</v>
      </c>
      <c r="L187" s="231">
        <v>286.05</v>
      </c>
      <c r="M187" s="231">
        <v>2.3021500000000001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1935.8</v>
      </c>
      <c r="D188" s="232">
        <v>1943.2666666666667</v>
      </c>
      <c r="E188" s="232">
        <v>1900.5833333333333</v>
      </c>
      <c r="F188" s="232">
        <v>1865.3666666666666</v>
      </c>
      <c r="G188" s="232">
        <v>1822.6833333333332</v>
      </c>
      <c r="H188" s="232">
        <v>1978.4833333333333</v>
      </c>
      <c r="I188" s="232">
        <v>2021.1666666666667</v>
      </c>
      <c r="J188" s="232">
        <v>2056.3833333333332</v>
      </c>
      <c r="K188" s="231">
        <v>1985.95</v>
      </c>
      <c r="L188" s="231">
        <v>1908.05</v>
      </c>
      <c r="M188" s="231">
        <v>0.55484999999999995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659.3</v>
      </c>
      <c r="D189" s="232">
        <v>654.26666666666665</v>
      </c>
      <c r="E189" s="232">
        <v>646.0333333333333</v>
      </c>
      <c r="F189" s="232">
        <v>632.76666666666665</v>
      </c>
      <c r="G189" s="232">
        <v>624.5333333333333</v>
      </c>
      <c r="H189" s="232">
        <v>667.5333333333333</v>
      </c>
      <c r="I189" s="232">
        <v>675.76666666666665</v>
      </c>
      <c r="J189" s="232">
        <v>689.0333333333333</v>
      </c>
      <c r="K189" s="231">
        <v>662.5</v>
      </c>
      <c r="L189" s="231">
        <v>641</v>
      </c>
      <c r="M189" s="231">
        <v>0.55530999999999997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231.05</v>
      </c>
      <c r="D190" s="232">
        <v>230.33333333333334</v>
      </c>
      <c r="E190" s="232">
        <v>227.7166666666667</v>
      </c>
      <c r="F190" s="232">
        <v>224.38333333333335</v>
      </c>
      <c r="G190" s="232">
        <v>221.76666666666671</v>
      </c>
      <c r="H190" s="232">
        <v>233.66666666666669</v>
      </c>
      <c r="I190" s="232">
        <v>236.2833333333333</v>
      </c>
      <c r="J190" s="232">
        <v>239.61666666666667</v>
      </c>
      <c r="K190" s="231">
        <v>232.95</v>
      </c>
      <c r="L190" s="231">
        <v>227</v>
      </c>
      <c r="M190" s="231">
        <v>2.0619800000000001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2937.05</v>
      </c>
      <c r="D191" s="232">
        <v>2901.85</v>
      </c>
      <c r="E191" s="232">
        <v>2840.7</v>
      </c>
      <c r="F191" s="232">
        <v>2744.35</v>
      </c>
      <c r="G191" s="232">
        <v>2683.2</v>
      </c>
      <c r="H191" s="232">
        <v>2998.2</v>
      </c>
      <c r="I191" s="232">
        <v>3059.3500000000004</v>
      </c>
      <c r="J191" s="232">
        <v>3155.7</v>
      </c>
      <c r="K191" s="231">
        <v>2963</v>
      </c>
      <c r="L191" s="231">
        <v>2805.5</v>
      </c>
      <c r="M191" s="231">
        <v>3.9958100000000001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485.4</v>
      </c>
      <c r="D192" s="232">
        <v>484.25</v>
      </c>
      <c r="E192" s="232">
        <v>479.4</v>
      </c>
      <c r="F192" s="232">
        <v>473.4</v>
      </c>
      <c r="G192" s="232">
        <v>468.54999999999995</v>
      </c>
      <c r="H192" s="232">
        <v>490.25</v>
      </c>
      <c r="I192" s="232">
        <v>495.1</v>
      </c>
      <c r="J192" s="232">
        <v>501.1</v>
      </c>
      <c r="K192" s="231">
        <v>489.1</v>
      </c>
      <c r="L192" s="231">
        <v>478.25</v>
      </c>
      <c r="M192" s="231">
        <v>8.2668599999999994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550.15</v>
      </c>
      <c r="D193" s="232">
        <v>546.30000000000007</v>
      </c>
      <c r="E193" s="232">
        <v>539.75000000000011</v>
      </c>
      <c r="F193" s="232">
        <v>529.35</v>
      </c>
      <c r="G193" s="232">
        <v>522.80000000000007</v>
      </c>
      <c r="H193" s="232">
        <v>556.70000000000016</v>
      </c>
      <c r="I193" s="232">
        <v>563.25000000000011</v>
      </c>
      <c r="J193" s="232">
        <v>573.6500000000002</v>
      </c>
      <c r="K193" s="231">
        <v>552.85</v>
      </c>
      <c r="L193" s="231">
        <v>535.9</v>
      </c>
      <c r="M193" s="231">
        <v>9.5713200000000001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98.05</v>
      </c>
      <c r="D194" s="232">
        <v>97.966666666666654</v>
      </c>
      <c r="E194" s="232">
        <v>96.683333333333309</v>
      </c>
      <c r="F194" s="232">
        <v>95.316666666666649</v>
      </c>
      <c r="G194" s="232">
        <v>94.033333333333303</v>
      </c>
      <c r="H194" s="232">
        <v>99.333333333333314</v>
      </c>
      <c r="I194" s="232">
        <v>100.61666666666665</v>
      </c>
      <c r="J194" s="232">
        <v>101.98333333333332</v>
      </c>
      <c r="K194" s="231">
        <v>99.25</v>
      </c>
      <c r="L194" s="231">
        <v>96.6</v>
      </c>
      <c r="M194" s="231">
        <v>10.50244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128.35</v>
      </c>
      <c r="D195" s="232">
        <v>128.38333333333333</v>
      </c>
      <c r="E195" s="232">
        <v>127.61666666666665</v>
      </c>
      <c r="F195" s="232">
        <v>126.88333333333333</v>
      </c>
      <c r="G195" s="232">
        <v>126.11666666666665</v>
      </c>
      <c r="H195" s="232">
        <v>129.11666666666665</v>
      </c>
      <c r="I195" s="232">
        <v>129.8833333333333</v>
      </c>
      <c r="J195" s="232">
        <v>130.61666666666665</v>
      </c>
      <c r="K195" s="231">
        <v>129.15</v>
      </c>
      <c r="L195" s="231">
        <v>127.65</v>
      </c>
      <c r="M195" s="231">
        <v>7.6654900000000001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266.75</v>
      </c>
      <c r="D196" s="232">
        <v>266.93333333333334</v>
      </c>
      <c r="E196" s="232">
        <v>263.7166666666667</v>
      </c>
      <c r="F196" s="232">
        <v>260.68333333333334</v>
      </c>
      <c r="G196" s="232">
        <v>257.4666666666667</v>
      </c>
      <c r="H196" s="232">
        <v>269.9666666666667</v>
      </c>
      <c r="I196" s="232">
        <v>273.18333333333328</v>
      </c>
      <c r="J196" s="232">
        <v>276.2166666666667</v>
      </c>
      <c r="K196" s="231">
        <v>270.14999999999998</v>
      </c>
      <c r="L196" s="231">
        <v>263.89999999999998</v>
      </c>
      <c r="M196" s="231">
        <v>6.9212800000000003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1000.05</v>
      </c>
      <c r="D197" s="232">
        <v>1003.8833333333333</v>
      </c>
      <c r="E197" s="232">
        <v>992.16666666666663</v>
      </c>
      <c r="F197" s="232">
        <v>984.2833333333333</v>
      </c>
      <c r="G197" s="232">
        <v>972.56666666666661</v>
      </c>
      <c r="H197" s="232">
        <v>1011.7666666666667</v>
      </c>
      <c r="I197" s="232">
        <v>1023.4833333333333</v>
      </c>
      <c r="J197" s="232">
        <v>1031.3666666666668</v>
      </c>
      <c r="K197" s="231">
        <v>1015.6</v>
      </c>
      <c r="L197" s="231">
        <v>996</v>
      </c>
      <c r="M197" s="231">
        <v>0.82508999999999999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1128.1500000000001</v>
      </c>
      <c r="D198" s="232">
        <v>1134.7666666666667</v>
      </c>
      <c r="E198" s="232">
        <v>1117.3833333333332</v>
      </c>
      <c r="F198" s="232">
        <v>1106.6166666666666</v>
      </c>
      <c r="G198" s="232">
        <v>1089.2333333333331</v>
      </c>
      <c r="H198" s="232">
        <v>1145.5333333333333</v>
      </c>
      <c r="I198" s="232">
        <v>1162.916666666667</v>
      </c>
      <c r="J198" s="232">
        <v>1173.6833333333334</v>
      </c>
      <c r="K198" s="231">
        <v>1152.1500000000001</v>
      </c>
      <c r="L198" s="231">
        <v>1124</v>
      </c>
      <c r="M198" s="231">
        <v>23.693549999999998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1895</v>
      </c>
      <c r="D199" s="232">
        <v>1900.5833333333333</v>
      </c>
      <c r="E199" s="232">
        <v>1883.6666666666665</v>
      </c>
      <c r="F199" s="232">
        <v>1872.3333333333333</v>
      </c>
      <c r="G199" s="232">
        <v>1855.4166666666665</v>
      </c>
      <c r="H199" s="232">
        <v>1911.9166666666665</v>
      </c>
      <c r="I199" s="232">
        <v>1928.833333333333</v>
      </c>
      <c r="J199" s="232">
        <v>1940.1666666666665</v>
      </c>
      <c r="K199" s="231">
        <v>1917.5</v>
      </c>
      <c r="L199" s="231">
        <v>1889.25</v>
      </c>
      <c r="M199" s="231">
        <v>0.65980000000000005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1664.25</v>
      </c>
      <c r="D200" s="232">
        <v>1669.05</v>
      </c>
      <c r="E200" s="232">
        <v>1656.1999999999998</v>
      </c>
      <c r="F200" s="232">
        <v>1648.1499999999999</v>
      </c>
      <c r="G200" s="232">
        <v>1635.2999999999997</v>
      </c>
      <c r="H200" s="232">
        <v>1677.1</v>
      </c>
      <c r="I200" s="232">
        <v>1689.9499999999998</v>
      </c>
      <c r="J200" s="232">
        <v>1698</v>
      </c>
      <c r="K200" s="231">
        <v>1681.9</v>
      </c>
      <c r="L200" s="231">
        <v>1661</v>
      </c>
      <c r="M200" s="231">
        <v>40.3125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514.6</v>
      </c>
      <c r="D201" s="232">
        <v>516.43333333333328</v>
      </c>
      <c r="E201" s="232">
        <v>510.86666666666656</v>
      </c>
      <c r="F201" s="232">
        <v>507.13333333333333</v>
      </c>
      <c r="G201" s="232">
        <v>501.56666666666661</v>
      </c>
      <c r="H201" s="232">
        <v>520.16666666666652</v>
      </c>
      <c r="I201" s="232">
        <v>525.73333333333335</v>
      </c>
      <c r="J201" s="232">
        <v>529.46666666666647</v>
      </c>
      <c r="K201" s="231">
        <v>522</v>
      </c>
      <c r="L201" s="231">
        <v>512.70000000000005</v>
      </c>
      <c r="M201" s="231">
        <v>19.83991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68.55</v>
      </c>
      <c r="D202" s="232">
        <v>68.849999999999994</v>
      </c>
      <c r="E202" s="232">
        <v>67.799999999999983</v>
      </c>
      <c r="F202" s="232">
        <v>67.049999999999983</v>
      </c>
      <c r="G202" s="232">
        <v>65.999999999999972</v>
      </c>
      <c r="H202" s="232">
        <v>69.599999999999994</v>
      </c>
      <c r="I202" s="232">
        <v>70.650000000000006</v>
      </c>
      <c r="J202" s="232">
        <v>71.400000000000006</v>
      </c>
      <c r="K202" s="231">
        <v>69.900000000000006</v>
      </c>
      <c r="L202" s="231">
        <v>68.099999999999994</v>
      </c>
      <c r="M202" s="231">
        <v>40.753100000000003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568.15</v>
      </c>
      <c r="D203" s="232">
        <v>570.95000000000005</v>
      </c>
      <c r="E203" s="232">
        <v>557.90000000000009</v>
      </c>
      <c r="F203" s="232">
        <v>547.65000000000009</v>
      </c>
      <c r="G203" s="232">
        <v>534.60000000000014</v>
      </c>
      <c r="H203" s="232">
        <v>581.20000000000005</v>
      </c>
      <c r="I203" s="232">
        <v>594.25</v>
      </c>
      <c r="J203" s="232">
        <v>604.5</v>
      </c>
      <c r="K203" s="231">
        <v>584</v>
      </c>
      <c r="L203" s="231">
        <v>560.70000000000005</v>
      </c>
      <c r="M203" s="231">
        <v>0.61575999999999997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855.6</v>
      </c>
      <c r="D204" s="232">
        <v>853.6</v>
      </c>
      <c r="E204" s="232">
        <v>842.05000000000007</v>
      </c>
      <c r="F204" s="232">
        <v>828.5</v>
      </c>
      <c r="G204" s="232">
        <v>816.95</v>
      </c>
      <c r="H204" s="232">
        <v>867.15000000000009</v>
      </c>
      <c r="I204" s="232">
        <v>878.7</v>
      </c>
      <c r="J204" s="232">
        <v>892.25000000000011</v>
      </c>
      <c r="K204" s="231">
        <v>865.15</v>
      </c>
      <c r="L204" s="231">
        <v>840.05</v>
      </c>
      <c r="M204" s="231">
        <v>3.2686700000000002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880.1</v>
      </c>
      <c r="D205" s="232">
        <v>881.35</v>
      </c>
      <c r="E205" s="232">
        <v>868.75</v>
      </c>
      <c r="F205" s="232">
        <v>857.4</v>
      </c>
      <c r="G205" s="232">
        <v>844.8</v>
      </c>
      <c r="H205" s="232">
        <v>892.7</v>
      </c>
      <c r="I205" s="232">
        <v>905.30000000000018</v>
      </c>
      <c r="J205" s="232">
        <v>916.65000000000009</v>
      </c>
      <c r="K205" s="231">
        <v>893.95</v>
      </c>
      <c r="L205" s="231">
        <v>870</v>
      </c>
      <c r="M205" s="231">
        <v>0.14163999999999999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1227.3499999999999</v>
      </c>
      <c r="D206" s="232">
        <v>1225.8166666666666</v>
      </c>
      <c r="E206" s="232">
        <v>1220.4833333333331</v>
      </c>
      <c r="F206" s="232">
        <v>1213.6166666666666</v>
      </c>
      <c r="G206" s="232">
        <v>1208.2833333333331</v>
      </c>
      <c r="H206" s="232">
        <v>1232.6833333333332</v>
      </c>
      <c r="I206" s="232">
        <v>1238.0166666666667</v>
      </c>
      <c r="J206" s="232">
        <v>1244.8833333333332</v>
      </c>
      <c r="K206" s="231">
        <v>1231.1500000000001</v>
      </c>
      <c r="L206" s="231">
        <v>1218.95</v>
      </c>
      <c r="M206" s="231">
        <v>4.71441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2556.6999999999998</v>
      </c>
      <c r="D207" s="232">
        <v>2564.4</v>
      </c>
      <c r="E207" s="232">
        <v>2538.8000000000002</v>
      </c>
      <c r="F207" s="232">
        <v>2520.9</v>
      </c>
      <c r="G207" s="232">
        <v>2495.3000000000002</v>
      </c>
      <c r="H207" s="232">
        <v>2582.3000000000002</v>
      </c>
      <c r="I207" s="232">
        <v>2607.8999999999996</v>
      </c>
      <c r="J207" s="232">
        <v>2625.8</v>
      </c>
      <c r="K207" s="231">
        <v>2590</v>
      </c>
      <c r="L207" s="231">
        <v>2546.5</v>
      </c>
      <c r="M207" s="231">
        <v>4.3307700000000002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315.89999999999998</v>
      </c>
      <c r="D208" s="232">
        <v>314.41666666666669</v>
      </c>
      <c r="E208" s="232">
        <v>310.48333333333335</v>
      </c>
      <c r="F208" s="232">
        <v>305.06666666666666</v>
      </c>
      <c r="G208" s="232">
        <v>301.13333333333333</v>
      </c>
      <c r="H208" s="232">
        <v>319.83333333333337</v>
      </c>
      <c r="I208" s="232">
        <v>323.76666666666665</v>
      </c>
      <c r="J208" s="232">
        <v>329.18333333333339</v>
      </c>
      <c r="K208" s="231">
        <v>318.35000000000002</v>
      </c>
      <c r="L208" s="231">
        <v>309</v>
      </c>
      <c r="M208" s="231">
        <v>2.43242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434.7</v>
      </c>
      <c r="D209" s="232">
        <v>435.23333333333335</v>
      </c>
      <c r="E209" s="232">
        <v>432.4666666666667</v>
      </c>
      <c r="F209" s="232">
        <v>430.23333333333335</v>
      </c>
      <c r="G209" s="232">
        <v>427.4666666666667</v>
      </c>
      <c r="H209" s="232">
        <v>437.4666666666667</v>
      </c>
      <c r="I209" s="232">
        <v>440.23333333333335</v>
      </c>
      <c r="J209" s="232">
        <v>442.4666666666667</v>
      </c>
      <c r="K209" s="231">
        <v>438</v>
      </c>
      <c r="L209" s="231">
        <v>433</v>
      </c>
      <c r="M209" s="231">
        <v>42.822490000000002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1302.25</v>
      </c>
      <c r="D210" s="232">
        <v>1301.3999999999999</v>
      </c>
      <c r="E210" s="232">
        <v>1292.8499999999997</v>
      </c>
      <c r="F210" s="232">
        <v>1283.4499999999998</v>
      </c>
      <c r="G210" s="232">
        <v>1274.8999999999996</v>
      </c>
      <c r="H210" s="232">
        <v>1310.7999999999997</v>
      </c>
      <c r="I210" s="232">
        <v>1319.35</v>
      </c>
      <c r="J210" s="232">
        <v>1328.7499999999998</v>
      </c>
      <c r="K210" s="231">
        <v>1309.95</v>
      </c>
      <c r="L210" s="231">
        <v>1292</v>
      </c>
      <c r="M210" s="231">
        <v>0.41685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2665.4</v>
      </c>
      <c r="D211" s="232">
        <v>2620.1333333333332</v>
      </c>
      <c r="E211" s="232">
        <v>2530.2666666666664</v>
      </c>
      <c r="F211" s="232">
        <v>2395.1333333333332</v>
      </c>
      <c r="G211" s="232">
        <v>2305.2666666666664</v>
      </c>
      <c r="H211" s="232">
        <v>2755.2666666666664</v>
      </c>
      <c r="I211" s="232">
        <v>2845.1333333333332</v>
      </c>
      <c r="J211" s="232">
        <v>2980.2666666666664</v>
      </c>
      <c r="K211" s="231">
        <v>2710</v>
      </c>
      <c r="L211" s="231">
        <v>2485</v>
      </c>
      <c r="M211" s="231">
        <v>31.297540000000001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108.15</v>
      </c>
      <c r="D212" s="232">
        <v>107.86666666666667</v>
      </c>
      <c r="E212" s="232">
        <v>107.08333333333334</v>
      </c>
      <c r="F212" s="232">
        <v>106.01666666666667</v>
      </c>
      <c r="G212" s="232">
        <v>105.23333333333333</v>
      </c>
      <c r="H212" s="232">
        <v>108.93333333333335</v>
      </c>
      <c r="I212" s="232">
        <v>109.71666666666668</v>
      </c>
      <c r="J212" s="232">
        <v>110.78333333333336</v>
      </c>
      <c r="K212" s="231">
        <v>108.65</v>
      </c>
      <c r="L212" s="231">
        <v>106.8</v>
      </c>
      <c r="M212" s="231">
        <v>20.392790000000002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231.4</v>
      </c>
      <c r="D213" s="232">
        <v>232.20000000000002</v>
      </c>
      <c r="E213" s="232">
        <v>229.20000000000005</v>
      </c>
      <c r="F213" s="232">
        <v>227.00000000000003</v>
      </c>
      <c r="G213" s="232">
        <v>224.00000000000006</v>
      </c>
      <c r="H213" s="232">
        <v>234.40000000000003</v>
      </c>
      <c r="I213" s="232">
        <v>237.39999999999998</v>
      </c>
      <c r="J213" s="232">
        <v>239.60000000000002</v>
      </c>
      <c r="K213" s="231">
        <v>235.2</v>
      </c>
      <c r="L213" s="231">
        <v>230</v>
      </c>
      <c r="M213" s="231">
        <v>30.39706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2527.1</v>
      </c>
      <c r="D214" s="232">
        <v>2537.2833333333333</v>
      </c>
      <c r="E214" s="232">
        <v>2512.6666666666665</v>
      </c>
      <c r="F214" s="232">
        <v>2498.2333333333331</v>
      </c>
      <c r="G214" s="232">
        <v>2473.6166666666663</v>
      </c>
      <c r="H214" s="232">
        <v>2551.7166666666667</v>
      </c>
      <c r="I214" s="232">
        <v>2576.3333333333335</v>
      </c>
      <c r="J214" s="232">
        <v>2590.7666666666669</v>
      </c>
      <c r="K214" s="231">
        <v>2561.9</v>
      </c>
      <c r="L214" s="231">
        <v>2522.85</v>
      </c>
      <c r="M214" s="231">
        <v>19.828569999999999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324.8</v>
      </c>
      <c r="D215" s="232">
        <v>325.59999999999997</v>
      </c>
      <c r="E215" s="232">
        <v>322.24999999999994</v>
      </c>
      <c r="F215" s="232">
        <v>319.7</v>
      </c>
      <c r="G215" s="232">
        <v>316.34999999999997</v>
      </c>
      <c r="H215" s="232">
        <v>328.14999999999992</v>
      </c>
      <c r="I215" s="232">
        <v>331.49999999999994</v>
      </c>
      <c r="J215" s="232">
        <v>334.0499999999999</v>
      </c>
      <c r="K215" s="231">
        <v>328.95</v>
      </c>
      <c r="L215" s="231">
        <v>323.05</v>
      </c>
      <c r="M215" s="231">
        <v>2.6720999999999999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2990.45</v>
      </c>
      <c r="D216" s="232">
        <v>2991.9333333333329</v>
      </c>
      <c r="E216" s="232">
        <v>2961.9166666666661</v>
      </c>
      <c r="F216" s="232">
        <v>2933.3833333333332</v>
      </c>
      <c r="G216" s="232">
        <v>2903.3666666666663</v>
      </c>
      <c r="H216" s="232">
        <v>3020.4666666666658</v>
      </c>
      <c r="I216" s="232">
        <v>3050.4833333333331</v>
      </c>
      <c r="J216" s="232">
        <v>3079.0166666666655</v>
      </c>
      <c r="K216" s="231">
        <v>3021.95</v>
      </c>
      <c r="L216" s="231">
        <v>2963.4</v>
      </c>
      <c r="M216" s="231">
        <v>0.32119999999999999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735.15</v>
      </c>
      <c r="D217" s="232">
        <v>738.44999999999993</v>
      </c>
      <c r="E217" s="232">
        <v>725.74999999999989</v>
      </c>
      <c r="F217" s="232">
        <v>716.34999999999991</v>
      </c>
      <c r="G217" s="232">
        <v>703.64999999999986</v>
      </c>
      <c r="H217" s="232">
        <v>747.84999999999991</v>
      </c>
      <c r="I217" s="232">
        <v>760.55</v>
      </c>
      <c r="J217" s="232">
        <v>769.94999999999993</v>
      </c>
      <c r="K217" s="231">
        <v>751.15</v>
      </c>
      <c r="L217" s="231">
        <v>729.05</v>
      </c>
      <c r="M217" s="231">
        <v>0.38573000000000002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37356.9</v>
      </c>
      <c r="D218" s="232">
        <v>37446</v>
      </c>
      <c r="E218" s="232">
        <v>37163</v>
      </c>
      <c r="F218" s="232">
        <v>36969.1</v>
      </c>
      <c r="G218" s="232">
        <v>36686.1</v>
      </c>
      <c r="H218" s="232">
        <v>37639.9</v>
      </c>
      <c r="I218" s="232">
        <v>37922.9</v>
      </c>
      <c r="J218" s="232">
        <v>38116.800000000003</v>
      </c>
      <c r="K218" s="231">
        <v>37729</v>
      </c>
      <c r="L218" s="231">
        <v>37252.1</v>
      </c>
      <c r="M218" s="231">
        <v>7.3660000000000003E-2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47.35</v>
      </c>
      <c r="D219" s="232">
        <v>46.783333333333339</v>
      </c>
      <c r="E219" s="232">
        <v>45.51666666666668</v>
      </c>
      <c r="F219" s="232">
        <v>43.683333333333344</v>
      </c>
      <c r="G219" s="232">
        <v>42.416666666666686</v>
      </c>
      <c r="H219" s="232">
        <v>48.616666666666674</v>
      </c>
      <c r="I219" s="232">
        <v>49.88333333333334</v>
      </c>
      <c r="J219" s="232">
        <v>51.716666666666669</v>
      </c>
      <c r="K219" s="231">
        <v>48.05</v>
      </c>
      <c r="L219" s="231">
        <v>44.95</v>
      </c>
      <c r="M219" s="231">
        <v>63.74194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2700.5</v>
      </c>
      <c r="D220" s="232">
        <v>2706.3666666666668</v>
      </c>
      <c r="E220" s="232">
        <v>2687.9333333333334</v>
      </c>
      <c r="F220" s="232">
        <v>2675.3666666666668</v>
      </c>
      <c r="G220" s="232">
        <v>2656.9333333333334</v>
      </c>
      <c r="H220" s="232">
        <v>2718.9333333333334</v>
      </c>
      <c r="I220" s="232">
        <v>2737.3666666666668</v>
      </c>
      <c r="J220" s="232">
        <v>2749.9333333333334</v>
      </c>
      <c r="K220" s="231">
        <v>2724.8</v>
      </c>
      <c r="L220" s="231">
        <v>2693.8</v>
      </c>
      <c r="M220" s="231">
        <v>25.066320000000001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869.45</v>
      </c>
      <c r="D221" s="232">
        <v>870.69999999999993</v>
      </c>
      <c r="E221" s="232">
        <v>863.59999999999991</v>
      </c>
      <c r="F221" s="232">
        <v>857.75</v>
      </c>
      <c r="G221" s="232">
        <v>850.65</v>
      </c>
      <c r="H221" s="232">
        <v>876.54999999999984</v>
      </c>
      <c r="I221" s="232">
        <v>883.65</v>
      </c>
      <c r="J221" s="232">
        <v>889.49999999999977</v>
      </c>
      <c r="K221" s="231">
        <v>877.8</v>
      </c>
      <c r="L221" s="231">
        <v>864.85</v>
      </c>
      <c r="M221" s="231">
        <v>107.15685000000001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1118.4000000000001</v>
      </c>
      <c r="D222" s="232">
        <v>1123.3666666666668</v>
      </c>
      <c r="E222" s="232">
        <v>1108.0833333333335</v>
      </c>
      <c r="F222" s="232">
        <v>1097.7666666666667</v>
      </c>
      <c r="G222" s="232">
        <v>1082.4833333333333</v>
      </c>
      <c r="H222" s="232">
        <v>1133.6833333333336</v>
      </c>
      <c r="I222" s="232">
        <v>1148.9666666666669</v>
      </c>
      <c r="J222" s="232">
        <v>1159.2833333333338</v>
      </c>
      <c r="K222" s="231">
        <v>1138.6500000000001</v>
      </c>
      <c r="L222" s="231">
        <v>1113.05</v>
      </c>
      <c r="M222" s="231">
        <v>6.01356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428.5</v>
      </c>
      <c r="D223" s="232">
        <v>432.40000000000003</v>
      </c>
      <c r="E223" s="232">
        <v>423.10000000000008</v>
      </c>
      <c r="F223" s="232">
        <v>417.70000000000005</v>
      </c>
      <c r="G223" s="232">
        <v>408.40000000000009</v>
      </c>
      <c r="H223" s="232">
        <v>437.80000000000007</v>
      </c>
      <c r="I223" s="232">
        <v>447.1</v>
      </c>
      <c r="J223" s="232">
        <v>452.50000000000006</v>
      </c>
      <c r="K223" s="231">
        <v>441.7</v>
      </c>
      <c r="L223" s="231">
        <v>427</v>
      </c>
      <c r="M223" s="231">
        <v>12.844379999999999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467.6</v>
      </c>
      <c r="D224" s="232">
        <v>469.23333333333329</v>
      </c>
      <c r="E224" s="232">
        <v>462.76666666666659</v>
      </c>
      <c r="F224" s="232">
        <v>457.93333333333328</v>
      </c>
      <c r="G224" s="232">
        <v>451.46666666666658</v>
      </c>
      <c r="H224" s="232">
        <v>474.06666666666661</v>
      </c>
      <c r="I224" s="232">
        <v>480.5333333333333</v>
      </c>
      <c r="J224" s="232">
        <v>485.36666666666662</v>
      </c>
      <c r="K224" s="231">
        <v>475.7</v>
      </c>
      <c r="L224" s="231">
        <v>464.4</v>
      </c>
      <c r="M224" s="231">
        <v>1.41466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48.9</v>
      </c>
      <c r="D225" s="232">
        <v>48.966666666666669</v>
      </c>
      <c r="E225" s="232">
        <v>48.533333333333339</v>
      </c>
      <c r="F225" s="232">
        <v>48.166666666666671</v>
      </c>
      <c r="G225" s="232">
        <v>47.733333333333341</v>
      </c>
      <c r="H225" s="232">
        <v>49.333333333333336</v>
      </c>
      <c r="I225" s="232">
        <v>49.766666666666673</v>
      </c>
      <c r="J225" s="232">
        <v>50.133333333333333</v>
      </c>
      <c r="K225" s="231">
        <v>49.4</v>
      </c>
      <c r="L225" s="231">
        <v>48.6</v>
      </c>
      <c r="M225" s="231">
        <v>36.424109999999999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57</v>
      </c>
      <c r="D226" s="232">
        <v>57.233333333333327</v>
      </c>
      <c r="E226" s="232">
        <v>56.666666666666657</v>
      </c>
      <c r="F226" s="232">
        <v>56.333333333333329</v>
      </c>
      <c r="G226" s="232">
        <v>55.766666666666659</v>
      </c>
      <c r="H226" s="232">
        <v>57.566666666666656</v>
      </c>
      <c r="I226" s="232">
        <v>58.133333333333333</v>
      </c>
      <c r="J226" s="232">
        <v>58.466666666666654</v>
      </c>
      <c r="K226" s="231">
        <v>57.8</v>
      </c>
      <c r="L226" s="231">
        <v>56.9</v>
      </c>
      <c r="M226" s="231">
        <v>169.01709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77.3</v>
      </c>
      <c r="D227" s="232">
        <v>77.133333333333326</v>
      </c>
      <c r="E227" s="232">
        <v>76.616666666666646</v>
      </c>
      <c r="F227" s="232">
        <v>75.933333333333323</v>
      </c>
      <c r="G227" s="232">
        <v>75.416666666666643</v>
      </c>
      <c r="H227" s="232">
        <v>77.816666666666649</v>
      </c>
      <c r="I227" s="232">
        <v>78.333333333333329</v>
      </c>
      <c r="J227" s="232">
        <v>79.016666666666652</v>
      </c>
      <c r="K227" s="231">
        <v>77.650000000000006</v>
      </c>
      <c r="L227" s="231">
        <v>76.45</v>
      </c>
      <c r="M227" s="231">
        <v>51.88165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830.3</v>
      </c>
      <c r="D228" s="232">
        <v>834.91666666666663</v>
      </c>
      <c r="E228" s="232">
        <v>821.58333333333326</v>
      </c>
      <c r="F228" s="232">
        <v>812.86666666666667</v>
      </c>
      <c r="G228" s="232">
        <v>799.5333333333333</v>
      </c>
      <c r="H228" s="232">
        <v>843.63333333333321</v>
      </c>
      <c r="I228" s="232">
        <v>856.96666666666647</v>
      </c>
      <c r="J228" s="232">
        <v>865.68333333333317</v>
      </c>
      <c r="K228" s="231">
        <v>848.25</v>
      </c>
      <c r="L228" s="231">
        <v>826.2</v>
      </c>
      <c r="M228" s="231">
        <v>0.10551000000000001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457.25</v>
      </c>
      <c r="D229" s="232">
        <v>458.76666666666665</v>
      </c>
      <c r="E229" s="232">
        <v>452.48333333333329</v>
      </c>
      <c r="F229" s="232">
        <v>447.71666666666664</v>
      </c>
      <c r="G229" s="232">
        <v>441.43333333333328</v>
      </c>
      <c r="H229" s="232">
        <v>463.5333333333333</v>
      </c>
      <c r="I229" s="232">
        <v>469.81666666666661</v>
      </c>
      <c r="J229" s="232">
        <v>474.58333333333331</v>
      </c>
      <c r="K229" s="231">
        <v>465.05</v>
      </c>
      <c r="L229" s="231">
        <v>454</v>
      </c>
      <c r="M229" s="231">
        <v>3.5143</v>
      </c>
      <c r="N229" s="1"/>
      <c r="O229" s="1"/>
    </row>
    <row r="230" spans="1:15" ht="12.75" customHeight="1">
      <c r="A230" s="30">
        <v>220</v>
      </c>
      <c r="B230" s="217" t="s">
        <v>892</v>
      </c>
      <c r="C230" s="231">
        <v>1822.7</v>
      </c>
      <c r="D230" s="232">
        <v>1826.0166666666667</v>
      </c>
      <c r="E230" s="232">
        <v>1807.2333333333333</v>
      </c>
      <c r="F230" s="232">
        <v>1791.7666666666667</v>
      </c>
      <c r="G230" s="232">
        <v>1772.9833333333333</v>
      </c>
      <c r="H230" s="232">
        <v>1841.4833333333333</v>
      </c>
      <c r="I230" s="232">
        <v>1860.2666666666667</v>
      </c>
      <c r="J230" s="232">
        <v>1875.7333333333333</v>
      </c>
      <c r="K230" s="231">
        <v>1844.8</v>
      </c>
      <c r="L230" s="231">
        <v>1810.55</v>
      </c>
      <c r="M230" s="231">
        <v>0.15448000000000001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291.85000000000002</v>
      </c>
      <c r="D231" s="232">
        <v>292.95</v>
      </c>
      <c r="E231" s="232">
        <v>289.2</v>
      </c>
      <c r="F231" s="232">
        <v>286.55</v>
      </c>
      <c r="G231" s="232">
        <v>282.8</v>
      </c>
      <c r="H231" s="232">
        <v>295.59999999999997</v>
      </c>
      <c r="I231" s="232">
        <v>299.34999999999997</v>
      </c>
      <c r="J231" s="232">
        <v>301.99999999999994</v>
      </c>
      <c r="K231" s="231">
        <v>296.7</v>
      </c>
      <c r="L231" s="231">
        <v>290.3</v>
      </c>
      <c r="M231" s="231">
        <v>9.1054200000000005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382.55</v>
      </c>
      <c r="D232" s="232">
        <v>382.93333333333334</v>
      </c>
      <c r="E232" s="232">
        <v>380.61666666666667</v>
      </c>
      <c r="F232" s="232">
        <v>378.68333333333334</v>
      </c>
      <c r="G232" s="232">
        <v>376.36666666666667</v>
      </c>
      <c r="H232" s="232">
        <v>384.86666666666667</v>
      </c>
      <c r="I232" s="232">
        <v>387.18333333333339</v>
      </c>
      <c r="J232" s="232">
        <v>389.11666666666667</v>
      </c>
      <c r="K232" s="231">
        <v>385.25</v>
      </c>
      <c r="L232" s="231">
        <v>381</v>
      </c>
      <c r="M232" s="231">
        <v>97.752799999999993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99.4</v>
      </c>
      <c r="D233" s="232">
        <v>99.433333333333337</v>
      </c>
      <c r="E233" s="232">
        <v>98.966666666666669</v>
      </c>
      <c r="F233" s="232">
        <v>98.533333333333331</v>
      </c>
      <c r="G233" s="232">
        <v>98.066666666666663</v>
      </c>
      <c r="H233" s="232">
        <v>99.866666666666674</v>
      </c>
      <c r="I233" s="232">
        <v>100.33333333333334</v>
      </c>
      <c r="J233" s="232">
        <v>100.76666666666668</v>
      </c>
      <c r="K233" s="231">
        <v>99.9</v>
      </c>
      <c r="L233" s="231">
        <v>99</v>
      </c>
      <c r="M233" s="231">
        <v>0.74317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198.3</v>
      </c>
      <c r="D234" s="232">
        <v>197.78333333333333</v>
      </c>
      <c r="E234" s="232">
        <v>196.06666666666666</v>
      </c>
      <c r="F234" s="232">
        <v>193.83333333333334</v>
      </c>
      <c r="G234" s="232">
        <v>192.11666666666667</v>
      </c>
      <c r="H234" s="232">
        <v>200.01666666666665</v>
      </c>
      <c r="I234" s="232">
        <v>201.73333333333329</v>
      </c>
      <c r="J234" s="232">
        <v>203.96666666666664</v>
      </c>
      <c r="K234" s="231">
        <v>199.5</v>
      </c>
      <c r="L234" s="231">
        <v>195.55</v>
      </c>
      <c r="M234" s="231">
        <v>38.5518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117.3</v>
      </c>
      <c r="D235" s="232">
        <v>117.43333333333334</v>
      </c>
      <c r="E235" s="232">
        <v>115.91666666666667</v>
      </c>
      <c r="F235" s="232">
        <v>114.53333333333333</v>
      </c>
      <c r="G235" s="232">
        <v>113.01666666666667</v>
      </c>
      <c r="H235" s="232">
        <v>118.81666666666668</v>
      </c>
      <c r="I235" s="232">
        <v>120.33333333333333</v>
      </c>
      <c r="J235" s="232">
        <v>121.71666666666668</v>
      </c>
      <c r="K235" s="231">
        <v>118.95</v>
      </c>
      <c r="L235" s="231">
        <v>116.05</v>
      </c>
      <c r="M235" s="231">
        <v>71.659719999999993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58.05</v>
      </c>
      <c r="D236" s="232">
        <v>58</v>
      </c>
      <c r="E236" s="232">
        <v>57.35</v>
      </c>
      <c r="F236" s="232">
        <v>56.65</v>
      </c>
      <c r="G236" s="232">
        <v>56</v>
      </c>
      <c r="H236" s="232">
        <v>58.7</v>
      </c>
      <c r="I236" s="232">
        <v>59.350000000000009</v>
      </c>
      <c r="J236" s="232">
        <v>60.050000000000004</v>
      </c>
      <c r="K236" s="231">
        <v>58.65</v>
      </c>
      <c r="L236" s="231">
        <v>57.3</v>
      </c>
      <c r="M236" s="231">
        <v>56.966099999999997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4794.3500000000004</v>
      </c>
      <c r="D237" s="232">
        <v>4783.6166666666677</v>
      </c>
      <c r="E237" s="232">
        <v>4747.6833333333352</v>
      </c>
      <c r="F237" s="232">
        <v>4701.0166666666673</v>
      </c>
      <c r="G237" s="232">
        <v>4665.0833333333348</v>
      </c>
      <c r="H237" s="232">
        <v>4830.2833333333356</v>
      </c>
      <c r="I237" s="232">
        <v>4866.2166666666681</v>
      </c>
      <c r="J237" s="232">
        <v>4912.8833333333359</v>
      </c>
      <c r="K237" s="231">
        <v>4819.55</v>
      </c>
      <c r="L237" s="231">
        <v>4736.95</v>
      </c>
      <c r="M237" s="231">
        <v>0.60002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288.75</v>
      </c>
      <c r="D238" s="232">
        <v>288.11666666666662</v>
      </c>
      <c r="E238" s="232">
        <v>286.08333333333326</v>
      </c>
      <c r="F238" s="232">
        <v>283.41666666666663</v>
      </c>
      <c r="G238" s="232">
        <v>281.38333333333327</v>
      </c>
      <c r="H238" s="232">
        <v>290.78333333333325</v>
      </c>
      <c r="I238" s="232">
        <v>292.81666666666666</v>
      </c>
      <c r="J238" s="232">
        <v>295.48333333333323</v>
      </c>
      <c r="K238" s="231">
        <v>290.14999999999998</v>
      </c>
      <c r="L238" s="231">
        <v>285.45</v>
      </c>
      <c r="M238" s="231">
        <v>3.49661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136.15</v>
      </c>
      <c r="D239" s="232">
        <v>135.70000000000002</v>
      </c>
      <c r="E239" s="232">
        <v>135.00000000000003</v>
      </c>
      <c r="F239" s="232">
        <v>133.85000000000002</v>
      </c>
      <c r="G239" s="232">
        <v>133.15000000000003</v>
      </c>
      <c r="H239" s="232">
        <v>136.85000000000002</v>
      </c>
      <c r="I239" s="232">
        <v>137.55000000000001</v>
      </c>
      <c r="J239" s="232">
        <v>138.70000000000002</v>
      </c>
      <c r="K239" s="231">
        <v>136.4</v>
      </c>
      <c r="L239" s="231">
        <v>134.55000000000001</v>
      </c>
      <c r="M239" s="231">
        <v>18.793230000000001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321.95</v>
      </c>
      <c r="D240" s="232">
        <v>320.46666666666664</v>
      </c>
      <c r="E240" s="232">
        <v>317.5333333333333</v>
      </c>
      <c r="F240" s="232">
        <v>313.11666666666667</v>
      </c>
      <c r="G240" s="232">
        <v>310.18333333333334</v>
      </c>
      <c r="H240" s="232">
        <v>324.88333333333327</v>
      </c>
      <c r="I240" s="232">
        <v>327.81666666666655</v>
      </c>
      <c r="J240" s="232">
        <v>332.23333333333323</v>
      </c>
      <c r="K240" s="231">
        <v>323.39999999999998</v>
      </c>
      <c r="L240" s="231">
        <v>316.05</v>
      </c>
      <c r="M240" s="231">
        <v>30.510729999999999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79.8</v>
      </c>
      <c r="D241" s="232">
        <v>79.683333333333337</v>
      </c>
      <c r="E241" s="232">
        <v>79.316666666666677</v>
      </c>
      <c r="F241" s="232">
        <v>78.833333333333343</v>
      </c>
      <c r="G241" s="232">
        <v>78.466666666666683</v>
      </c>
      <c r="H241" s="232">
        <v>80.166666666666671</v>
      </c>
      <c r="I241" s="232">
        <v>80.533333333333346</v>
      </c>
      <c r="J241" s="232">
        <v>81.016666666666666</v>
      </c>
      <c r="K241" s="231">
        <v>80.05</v>
      </c>
      <c r="L241" s="231">
        <v>79.2</v>
      </c>
      <c r="M241" s="231">
        <v>86.030360000000002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26.05</v>
      </c>
      <c r="D242" s="232">
        <v>26.116666666666664</v>
      </c>
      <c r="E242" s="232">
        <v>25.833333333333329</v>
      </c>
      <c r="F242" s="232">
        <v>25.616666666666664</v>
      </c>
      <c r="G242" s="232">
        <v>25.333333333333329</v>
      </c>
      <c r="H242" s="232">
        <v>26.333333333333329</v>
      </c>
      <c r="I242" s="232">
        <v>26.616666666666667</v>
      </c>
      <c r="J242" s="232">
        <v>26.833333333333329</v>
      </c>
      <c r="K242" s="231">
        <v>26.4</v>
      </c>
      <c r="L242" s="231">
        <v>25.9</v>
      </c>
      <c r="M242" s="231">
        <v>82.666989999999998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649.25</v>
      </c>
      <c r="D243" s="232">
        <v>649.38333333333333</v>
      </c>
      <c r="E243" s="232">
        <v>645.76666666666665</v>
      </c>
      <c r="F243" s="232">
        <v>642.2833333333333</v>
      </c>
      <c r="G243" s="232">
        <v>638.66666666666663</v>
      </c>
      <c r="H243" s="232">
        <v>652.86666666666667</v>
      </c>
      <c r="I243" s="232">
        <v>656.48333333333323</v>
      </c>
      <c r="J243" s="232">
        <v>659.9666666666667</v>
      </c>
      <c r="K243" s="231">
        <v>653</v>
      </c>
      <c r="L243" s="231">
        <v>645.9</v>
      </c>
      <c r="M243" s="231">
        <v>9.0872600000000006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28.95</v>
      </c>
      <c r="D244" s="232">
        <v>29.233333333333334</v>
      </c>
      <c r="E244" s="232">
        <v>28.516666666666669</v>
      </c>
      <c r="F244" s="232">
        <v>28.083333333333336</v>
      </c>
      <c r="G244" s="232">
        <v>27.366666666666671</v>
      </c>
      <c r="H244" s="232">
        <v>29.666666666666668</v>
      </c>
      <c r="I244" s="232">
        <v>30.383333333333336</v>
      </c>
      <c r="J244" s="232">
        <v>30.816666666666666</v>
      </c>
      <c r="K244" s="231">
        <v>29.95</v>
      </c>
      <c r="L244" s="231">
        <v>28.8</v>
      </c>
      <c r="M244" s="231">
        <v>377.28708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1104.45</v>
      </c>
      <c r="D245" s="232">
        <v>1107.4666666666667</v>
      </c>
      <c r="E245" s="232">
        <v>1079.9833333333333</v>
      </c>
      <c r="F245" s="232">
        <v>1055.5166666666667</v>
      </c>
      <c r="G245" s="232">
        <v>1028.0333333333333</v>
      </c>
      <c r="H245" s="232">
        <v>1131.9333333333334</v>
      </c>
      <c r="I245" s="232">
        <v>1159.416666666667</v>
      </c>
      <c r="J245" s="232">
        <v>1183.8833333333334</v>
      </c>
      <c r="K245" s="231">
        <v>1134.95</v>
      </c>
      <c r="L245" s="231">
        <v>1083</v>
      </c>
      <c r="M245" s="231">
        <v>1.0229600000000001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374.2</v>
      </c>
      <c r="D246" s="232">
        <v>374.36666666666662</v>
      </c>
      <c r="E246" s="232">
        <v>371.48333333333323</v>
      </c>
      <c r="F246" s="232">
        <v>368.76666666666659</v>
      </c>
      <c r="G246" s="232">
        <v>365.88333333333321</v>
      </c>
      <c r="H246" s="232">
        <v>377.08333333333326</v>
      </c>
      <c r="I246" s="232">
        <v>379.96666666666658</v>
      </c>
      <c r="J246" s="232">
        <v>382.68333333333328</v>
      </c>
      <c r="K246" s="231">
        <v>377.25</v>
      </c>
      <c r="L246" s="231">
        <v>371.65</v>
      </c>
      <c r="M246" s="231">
        <v>0.72235000000000005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435.8</v>
      </c>
      <c r="D247" s="232">
        <v>435.51666666666665</v>
      </c>
      <c r="E247" s="232">
        <v>430.83333333333331</v>
      </c>
      <c r="F247" s="232">
        <v>425.86666666666667</v>
      </c>
      <c r="G247" s="232">
        <v>421.18333333333334</v>
      </c>
      <c r="H247" s="232">
        <v>440.48333333333329</v>
      </c>
      <c r="I247" s="232">
        <v>445.16666666666669</v>
      </c>
      <c r="J247" s="232">
        <v>450.13333333333327</v>
      </c>
      <c r="K247" s="231">
        <v>440.2</v>
      </c>
      <c r="L247" s="231">
        <v>430.55</v>
      </c>
      <c r="M247" s="231">
        <v>8.6886299999999999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169.8</v>
      </c>
      <c r="D248" s="232">
        <v>169.26666666666668</v>
      </c>
      <c r="E248" s="232">
        <v>167.53333333333336</v>
      </c>
      <c r="F248" s="232">
        <v>165.26666666666668</v>
      </c>
      <c r="G248" s="232">
        <v>163.53333333333336</v>
      </c>
      <c r="H248" s="232">
        <v>171.53333333333336</v>
      </c>
      <c r="I248" s="232">
        <v>173.26666666666665</v>
      </c>
      <c r="J248" s="232">
        <v>175.53333333333336</v>
      </c>
      <c r="K248" s="231">
        <v>171</v>
      </c>
      <c r="L248" s="231">
        <v>167</v>
      </c>
      <c r="M248" s="231">
        <v>37.043709999999997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1148.3499999999999</v>
      </c>
      <c r="D249" s="232">
        <v>1149.3833333333332</v>
      </c>
      <c r="E249" s="232">
        <v>1142.6666666666665</v>
      </c>
      <c r="F249" s="232">
        <v>1136.9833333333333</v>
      </c>
      <c r="G249" s="232">
        <v>1130.2666666666667</v>
      </c>
      <c r="H249" s="232">
        <v>1155.0666666666664</v>
      </c>
      <c r="I249" s="232">
        <v>1161.7833333333331</v>
      </c>
      <c r="J249" s="232">
        <v>1167.4666666666662</v>
      </c>
      <c r="K249" s="231">
        <v>1156.0999999999999</v>
      </c>
      <c r="L249" s="231">
        <v>1143.7</v>
      </c>
      <c r="M249" s="231">
        <v>19.188580000000002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15.95</v>
      </c>
      <c r="D250" s="232">
        <v>16.049999999999997</v>
      </c>
      <c r="E250" s="232">
        <v>15.699999999999996</v>
      </c>
      <c r="F250" s="232">
        <v>15.45</v>
      </c>
      <c r="G250" s="232">
        <v>15.099999999999998</v>
      </c>
      <c r="H250" s="232">
        <v>16.299999999999994</v>
      </c>
      <c r="I250" s="232">
        <v>16.649999999999995</v>
      </c>
      <c r="J250" s="232">
        <v>16.899999999999991</v>
      </c>
      <c r="K250" s="231">
        <v>16.399999999999999</v>
      </c>
      <c r="L250" s="231">
        <v>15.8</v>
      </c>
      <c r="M250" s="231">
        <v>164.93091999999999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3589</v>
      </c>
      <c r="D251" s="232">
        <v>3591.0166666666664</v>
      </c>
      <c r="E251" s="232">
        <v>3542.0333333333328</v>
      </c>
      <c r="F251" s="232">
        <v>3495.0666666666666</v>
      </c>
      <c r="G251" s="232">
        <v>3446.083333333333</v>
      </c>
      <c r="H251" s="232">
        <v>3637.9833333333327</v>
      </c>
      <c r="I251" s="232">
        <v>3686.9666666666662</v>
      </c>
      <c r="J251" s="232">
        <v>3733.9333333333325</v>
      </c>
      <c r="K251" s="231">
        <v>3640</v>
      </c>
      <c r="L251" s="231">
        <v>3544.05</v>
      </c>
      <c r="M251" s="231">
        <v>4.8647799999999997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1601.8</v>
      </c>
      <c r="D252" s="232">
        <v>1604.7</v>
      </c>
      <c r="E252" s="232">
        <v>1594.95</v>
      </c>
      <c r="F252" s="232">
        <v>1588.1</v>
      </c>
      <c r="G252" s="232">
        <v>1578.35</v>
      </c>
      <c r="H252" s="232">
        <v>1611.5500000000002</v>
      </c>
      <c r="I252" s="232">
        <v>1621.3000000000002</v>
      </c>
      <c r="J252" s="232">
        <v>1628.1500000000003</v>
      </c>
      <c r="K252" s="231">
        <v>1614.45</v>
      </c>
      <c r="L252" s="231">
        <v>1597.85</v>
      </c>
      <c r="M252" s="231">
        <v>42.902889999999999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508.85</v>
      </c>
      <c r="D253" s="232">
        <v>507.9666666666667</v>
      </c>
      <c r="E253" s="232">
        <v>505.08333333333337</v>
      </c>
      <c r="F253" s="232">
        <v>501.31666666666666</v>
      </c>
      <c r="G253" s="232">
        <v>498.43333333333334</v>
      </c>
      <c r="H253" s="232">
        <v>511.73333333333341</v>
      </c>
      <c r="I253" s="232">
        <v>514.61666666666679</v>
      </c>
      <c r="J253" s="232">
        <v>518.38333333333344</v>
      </c>
      <c r="K253" s="231">
        <v>510.85</v>
      </c>
      <c r="L253" s="231">
        <v>504.2</v>
      </c>
      <c r="M253" s="231">
        <v>5.2670599999999999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470.8</v>
      </c>
      <c r="D254" s="232">
        <v>469.05</v>
      </c>
      <c r="E254" s="232">
        <v>465.1</v>
      </c>
      <c r="F254" s="232">
        <v>459.40000000000003</v>
      </c>
      <c r="G254" s="232">
        <v>455.45000000000005</v>
      </c>
      <c r="H254" s="232">
        <v>474.75</v>
      </c>
      <c r="I254" s="232">
        <v>478.69999999999993</v>
      </c>
      <c r="J254" s="232">
        <v>484.4</v>
      </c>
      <c r="K254" s="231">
        <v>473</v>
      </c>
      <c r="L254" s="231">
        <v>463.35</v>
      </c>
      <c r="M254" s="231">
        <v>5.6764799999999997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1897.25</v>
      </c>
      <c r="D255" s="232">
        <v>1909.0833333333333</v>
      </c>
      <c r="E255" s="232">
        <v>1878.1666666666665</v>
      </c>
      <c r="F255" s="232">
        <v>1859.0833333333333</v>
      </c>
      <c r="G255" s="232">
        <v>1828.1666666666665</v>
      </c>
      <c r="H255" s="232">
        <v>1928.1666666666665</v>
      </c>
      <c r="I255" s="232">
        <v>1959.083333333333</v>
      </c>
      <c r="J255" s="232">
        <v>1978.1666666666665</v>
      </c>
      <c r="K255" s="231">
        <v>1940</v>
      </c>
      <c r="L255" s="231">
        <v>1890</v>
      </c>
      <c r="M255" s="231">
        <v>63.607840000000003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862.5</v>
      </c>
      <c r="D256" s="232">
        <v>858.81666666666661</v>
      </c>
      <c r="E256" s="232">
        <v>848.88333333333321</v>
      </c>
      <c r="F256" s="232">
        <v>835.26666666666665</v>
      </c>
      <c r="G256" s="232">
        <v>825.33333333333326</v>
      </c>
      <c r="H256" s="232">
        <v>872.43333333333317</v>
      </c>
      <c r="I256" s="232">
        <v>882.36666666666656</v>
      </c>
      <c r="J256" s="232">
        <v>895.98333333333312</v>
      </c>
      <c r="K256" s="231">
        <v>868.75</v>
      </c>
      <c r="L256" s="231">
        <v>845.2</v>
      </c>
      <c r="M256" s="231">
        <v>2.1401599999999998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1965.05</v>
      </c>
      <c r="D257" s="232">
        <v>1968.5666666666666</v>
      </c>
      <c r="E257" s="232">
        <v>1946.0833333333333</v>
      </c>
      <c r="F257" s="232">
        <v>1927.1166666666666</v>
      </c>
      <c r="G257" s="232">
        <v>1904.6333333333332</v>
      </c>
      <c r="H257" s="232">
        <v>1987.5333333333333</v>
      </c>
      <c r="I257" s="232">
        <v>2010.0166666666669</v>
      </c>
      <c r="J257" s="232">
        <v>2028.9833333333333</v>
      </c>
      <c r="K257" s="231">
        <v>1991.05</v>
      </c>
      <c r="L257" s="231">
        <v>1949.6</v>
      </c>
      <c r="M257" s="231">
        <v>0.23063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2757.65</v>
      </c>
      <c r="D258" s="232">
        <v>2757.0499999999997</v>
      </c>
      <c r="E258" s="232">
        <v>2736.5999999999995</v>
      </c>
      <c r="F258" s="232">
        <v>2715.5499999999997</v>
      </c>
      <c r="G258" s="232">
        <v>2695.0999999999995</v>
      </c>
      <c r="H258" s="232">
        <v>2778.0999999999995</v>
      </c>
      <c r="I258" s="232">
        <v>2798.5499999999993</v>
      </c>
      <c r="J258" s="232">
        <v>2819.5999999999995</v>
      </c>
      <c r="K258" s="231">
        <v>2777.5</v>
      </c>
      <c r="L258" s="231">
        <v>2736</v>
      </c>
      <c r="M258" s="231">
        <v>1.18791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526.25</v>
      </c>
      <c r="D259" s="232">
        <v>526.43333333333328</v>
      </c>
      <c r="E259" s="232">
        <v>520.86666666666656</v>
      </c>
      <c r="F259" s="232">
        <v>515.48333333333323</v>
      </c>
      <c r="G259" s="232">
        <v>509.91666666666652</v>
      </c>
      <c r="H259" s="232">
        <v>531.81666666666661</v>
      </c>
      <c r="I259" s="232">
        <v>537.38333333333344</v>
      </c>
      <c r="J259" s="232">
        <v>542.76666666666665</v>
      </c>
      <c r="K259" s="231">
        <v>532</v>
      </c>
      <c r="L259" s="231">
        <v>521.04999999999995</v>
      </c>
      <c r="M259" s="231">
        <v>1.25946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752.4</v>
      </c>
      <c r="D260" s="232">
        <v>754.48333333333323</v>
      </c>
      <c r="E260" s="232">
        <v>747.91666666666652</v>
      </c>
      <c r="F260" s="232">
        <v>743.43333333333328</v>
      </c>
      <c r="G260" s="232">
        <v>736.86666666666656</v>
      </c>
      <c r="H260" s="232">
        <v>758.96666666666647</v>
      </c>
      <c r="I260" s="232">
        <v>765.5333333333333</v>
      </c>
      <c r="J260" s="232">
        <v>770.01666666666642</v>
      </c>
      <c r="K260" s="231">
        <v>761.05</v>
      </c>
      <c r="L260" s="231">
        <v>750</v>
      </c>
      <c r="M260" s="231">
        <v>0.65810999999999997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395.5</v>
      </c>
      <c r="D261" s="232">
        <v>394.2</v>
      </c>
      <c r="E261" s="232">
        <v>391.65</v>
      </c>
      <c r="F261" s="232">
        <v>387.8</v>
      </c>
      <c r="G261" s="232">
        <v>385.25</v>
      </c>
      <c r="H261" s="232">
        <v>398.04999999999995</v>
      </c>
      <c r="I261" s="232">
        <v>400.6</v>
      </c>
      <c r="J261" s="232">
        <v>404.44999999999993</v>
      </c>
      <c r="K261" s="231">
        <v>396.75</v>
      </c>
      <c r="L261" s="231">
        <v>390.35</v>
      </c>
      <c r="M261" s="231">
        <v>3.61937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64.3</v>
      </c>
      <c r="D262" s="232">
        <v>63.95000000000001</v>
      </c>
      <c r="E262" s="232">
        <v>63.40000000000002</v>
      </c>
      <c r="F262" s="232">
        <v>62.500000000000007</v>
      </c>
      <c r="G262" s="232">
        <v>61.950000000000017</v>
      </c>
      <c r="H262" s="232">
        <v>64.850000000000023</v>
      </c>
      <c r="I262" s="232">
        <v>65.40000000000002</v>
      </c>
      <c r="J262" s="232">
        <v>66.300000000000026</v>
      </c>
      <c r="K262" s="231">
        <v>64.5</v>
      </c>
      <c r="L262" s="231">
        <v>63.05</v>
      </c>
      <c r="M262" s="231">
        <v>4.0866800000000003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224</v>
      </c>
      <c r="D263" s="232">
        <v>226.58333333333334</v>
      </c>
      <c r="E263" s="232">
        <v>220.7166666666667</v>
      </c>
      <c r="F263" s="232">
        <v>217.43333333333337</v>
      </c>
      <c r="G263" s="232">
        <v>211.56666666666672</v>
      </c>
      <c r="H263" s="232">
        <v>229.86666666666667</v>
      </c>
      <c r="I263" s="232">
        <v>235.73333333333329</v>
      </c>
      <c r="J263" s="232">
        <v>239.01666666666665</v>
      </c>
      <c r="K263" s="231">
        <v>232.45</v>
      </c>
      <c r="L263" s="231">
        <v>223.3</v>
      </c>
      <c r="M263" s="231">
        <v>5.5066100000000002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727.95</v>
      </c>
      <c r="D264" s="232">
        <v>727.78333333333342</v>
      </c>
      <c r="E264" s="232">
        <v>724.11666666666679</v>
      </c>
      <c r="F264" s="232">
        <v>720.28333333333342</v>
      </c>
      <c r="G264" s="232">
        <v>716.61666666666679</v>
      </c>
      <c r="H264" s="232">
        <v>731.61666666666679</v>
      </c>
      <c r="I264" s="232">
        <v>735.28333333333353</v>
      </c>
      <c r="J264" s="232">
        <v>739.11666666666679</v>
      </c>
      <c r="K264" s="231">
        <v>731.45</v>
      </c>
      <c r="L264" s="231">
        <v>723.95</v>
      </c>
      <c r="M264" s="231">
        <v>6.4980200000000004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104.6</v>
      </c>
      <c r="D265" s="232">
        <v>104.85000000000001</v>
      </c>
      <c r="E265" s="232">
        <v>103.80000000000001</v>
      </c>
      <c r="F265" s="232">
        <v>103</v>
      </c>
      <c r="G265" s="232">
        <v>101.95</v>
      </c>
      <c r="H265" s="232">
        <v>105.65000000000002</v>
      </c>
      <c r="I265" s="232">
        <v>106.7</v>
      </c>
      <c r="J265" s="232">
        <v>107.50000000000003</v>
      </c>
      <c r="K265" s="231">
        <v>105.9</v>
      </c>
      <c r="L265" s="231">
        <v>104.05</v>
      </c>
      <c r="M265" s="231">
        <v>1.5013300000000001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257.3</v>
      </c>
      <c r="D266" s="232">
        <v>257.21666666666664</v>
      </c>
      <c r="E266" s="232">
        <v>254.18333333333328</v>
      </c>
      <c r="F266" s="232">
        <v>251.06666666666663</v>
      </c>
      <c r="G266" s="232">
        <v>248.03333333333327</v>
      </c>
      <c r="H266" s="232">
        <v>260.33333333333326</v>
      </c>
      <c r="I266" s="232">
        <v>263.36666666666667</v>
      </c>
      <c r="J266" s="232">
        <v>266.48333333333329</v>
      </c>
      <c r="K266" s="231">
        <v>260.25</v>
      </c>
      <c r="L266" s="231">
        <v>254.1</v>
      </c>
      <c r="M266" s="231">
        <v>10.922090000000001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601.65</v>
      </c>
      <c r="D267" s="232">
        <v>598.30000000000007</v>
      </c>
      <c r="E267" s="232">
        <v>593.35000000000014</v>
      </c>
      <c r="F267" s="232">
        <v>585.05000000000007</v>
      </c>
      <c r="G267" s="232">
        <v>580.10000000000014</v>
      </c>
      <c r="H267" s="232">
        <v>606.60000000000014</v>
      </c>
      <c r="I267" s="232">
        <v>611.55000000000018</v>
      </c>
      <c r="J267" s="232">
        <v>619.85000000000014</v>
      </c>
      <c r="K267" s="231">
        <v>603.25</v>
      </c>
      <c r="L267" s="231">
        <v>590</v>
      </c>
      <c r="M267" s="231">
        <v>16.322980000000001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466.4</v>
      </c>
      <c r="D268" s="232">
        <v>462.01666666666665</v>
      </c>
      <c r="E268" s="232">
        <v>456.5333333333333</v>
      </c>
      <c r="F268" s="232">
        <v>446.66666666666663</v>
      </c>
      <c r="G268" s="232">
        <v>441.18333333333328</v>
      </c>
      <c r="H268" s="232">
        <v>471.88333333333333</v>
      </c>
      <c r="I268" s="232">
        <v>477.36666666666667</v>
      </c>
      <c r="J268" s="232">
        <v>487.23333333333335</v>
      </c>
      <c r="K268" s="231">
        <v>467.5</v>
      </c>
      <c r="L268" s="231">
        <v>452.15</v>
      </c>
      <c r="M268" s="231">
        <v>23.051480000000002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461.4</v>
      </c>
      <c r="D269" s="232">
        <v>461.68333333333334</v>
      </c>
      <c r="E269" s="232">
        <v>456.4666666666667</v>
      </c>
      <c r="F269" s="232">
        <v>451.53333333333336</v>
      </c>
      <c r="G269" s="232">
        <v>446.31666666666672</v>
      </c>
      <c r="H269" s="232">
        <v>466.61666666666667</v>
      </c>
      <c r="I269" s="232">
        <v>471.83333333333326</v>
      </c>
      <c r="J269" s="232">
        <v>476.76666666666665</v>
      </c>
      <c r="K269" s="231">
        <v>466.9</v>
      </c>
      <c r="L269" s="231">
        <v>456.75</v>
      </c>
      <c r="M269" s="231">
        <v>1.1378299999999999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312.10000000000002</v>
      </c>
      <c r="D270" s="232">
        <v>313.3</v>
      </c>
      <c r="E270" s="232">
        <v>310</v>
      </c>
      <c r="F270" s="232">
        <v>307.89999999999998</v>
      </c>
      <c r="G270" s="232">
        <v>304.59999999999997</v>
      </c>
      <c r="H270" s="232">
        <v>315.40000000000003</v>
      </c>
      <c r="I270" s="232">
        <v>318.7000000000001</v>
      </c>
      <c r="J270" s="232">
        <v>320.80000000000007</v>
      </c>
      <c r="K270" s="231">
        <v>316.60000000000002</v>
      </c>
      <c r="L270" s="231">
        <v>311.2</v>
      </c>
      <c r="M270" s="231">
        <v>0.49823000000000001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635.20000000000005</v>
      </c>
      <c r="D271" s="232">
        <v>637.61666666666667</v>
      </c>
      <c r="E271" s="232">
        <v>628.08333333333337</v>
      </c>
      <c r="F271" s="232">
        <v>620.9666666666667</v>
      </c>
      <c r="G271" s="232">
        <v>611.43333333333339</v>
      </c>
      <c r="H271" s="232">
        <v>644.73333333333335</v>
      </c>
      <c r="I271" s="232">
        <v>654.26666666666665</v>
      </c>
      <c r="J271" s="232">
        <v>661.38333333333333</v>
      </c>
      <c r="K271" s="231">
        <v>647.15</v>
      </c>
      <c r="L271" s="231">
        <v>630.5</v>
      </c>
      <c r="M271" s="231">
        <v>1.85276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201.85</v>
      </c>
      <c r="D272" s="232">
        <v>202.28333333333333</v>
      </c>
      <c r="E272" s="232">
        <v>200.96666666666667</v>
      </c>
      <c r="F272" s="232">
        <v>200.08333333333334</v>
      </c>
      <c r="G272" s="232">
        <v>198.76666666666668</v>
      </c>
      <c r="H272" s="232">
        <v>203.16666666666666</v>
      </c>
      <c r="I272" s="232">
        <v>204.48333333333332</v>
      </c>
      <c r="J272" s="232">
        <v>205.36666666666665</v>
      </c>
      <c r="K272" s="231">
        <v>203.6</v>
      </c>
      <c r="L272" s="231">
        <v>201.4</v>
      </c>
      <c r="M272" s="231">
        <v>1.38608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592.25</v>
      </c>
      <c r="D273" s="232">
        <v>589.9</v>
      </c>
      <c r="E273" s="232">
        <v>577.79999999999995</v>
      </c>
      <c r="F273" s="232">
        <v>563.35</v>
      </c>
      <c r="G273" s="232">
        <v>551.25</v>
      </c>
      <c r="H273" s="232">
        <v>604.34999999999991</v>
      </c>
      <c r="I273" s="232">
        <v>616.45000000000005</v>
      </c>
      <c r="J273" s="232">
        <v>630.89999999999986</v>
      </c>
      <c r="K273" s="231">
        <v>602</v>
      </c>
      <c r="L273" s="231">
        <v>575.45000000000005</v>
      </c>
      <c r="M273" s="231">
        <v>3.5178400000000001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1677.7</v>
      </c>
      <c r="D274" s="232">
        <v>1658.5666666666666</v>
      </c>
      <c r="E274" s="232">
        <v>1632.1333333333332</v>
      </c>
      <c r="F274" s="232">
        <v>1586.5666666666666</v>
      </c>
      <c r="G274" s="232">
        <v>1560.1333333333332</v>
      </c>
      <c r="H274" s="232">
        <v>1704.1333333333332</v>
      </c>
      <c r="I274" s="232">
        <v>1730.5666666666666</v>
      </c>
      <c r="J274" s="232">
        <v>1776.1333333333332</v>
      </c>
      <c r="K274" s="231">
        <v>1685</v>
      </c>
      <c r="L274" s="231">
        <v>1613</v>
      </c>
      <c r="M274" s="231">
        <v>1.1712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254.35</v>
      </c>
      <c r="D275" s="232">
        <v>256.38333333333333</v>
      </c>
      <c r="E275" s="232">
        <v>251.36666666666667</v>
      </c>
      <c r="F275" s="232">
        <v>248.38333333333335</v>
      </c>
      <c r="G275" s="232">
        <v>243.3666666666667</v>
      </c>
      <c r="H275" s="232">
        <v>259.36666666666667</v>
      </c>
      <c r="I275" s="232">
        <v>264.38333333333333</v>
      </c>
      <c r="J275" s="232">
        <v>267.36666666666662</v>
      </c>
      <c r="K275" s="231">
        <v>261.39999999999998</v>
      </c>
      <c r="L275" s="231">
        <v>253.4</v>
      </c>
      <c r="M275" s="231">
        <v>1.2029700000000001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866.15</v>
      </c>
      <c r="D276" s="232">
        <v>862.41666666666663</v>
      </c>
      <c r="E276" s="232">
        <v>849.83333333333326</v>
      </c>
      <c r="F276" s="232">
        <v>833.51666666666665</v>
      </c>
      <c r="G276" s="232">
        <v>820.93333333333328</v>
      </c>
      <c r="H276" s="232">
        <v>878.73333333333323</v>
      </c>
      <c r="I276" s="232">
        <v>891.31666666666649</v>
      </c>
      <c r="J276" s="232">
        <v>907.63333333333321</v>
      </c>
      <c r="K276" s="231">
        <v>875</v>
      </c>
      <c r="L276" s="231">
        <v>846.1</v>
      </c>
      <c r="M276" s="231">
        <v>19.465540000000001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372.95</v>
      </c>
      <c r="D277" s="232">
        <v>373.51666666666671</v>
      </c>
      <c r="E277" s="232">
        <v>365.53333333333342</v>
      </c>
      <c r="F277" s="232">
        <v>358.11666666666673</v>
      </c>
      <c r="G277" s="232">
        <v>350.13333333333344</v>
      </c>
      <c r="H277" s="232">
        <v>380.93333333333339</v>
      </c>
      <c r="I277" s="232">
        <v>388.91666666666663</v>
      </c>
      <c r="J277" s="232">
        <v>396.33333333333337</v>
      </c>
      <c r="K277" s="231">
        <v>381.5</v>
      </c>
      <c r="L277" s="231">
        <v>366.1</v>
      </c>
      <c r="M277" s="231">
        <v>1.7893600000000001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1078.3</v>
      </c>
      <c r="D278" s="232">
        <v>1079.0666666666668</v>
      </c>
      <c r="E278" s="232">
        <v>1074.1333333333337</v>
      </c>
      <c r="F278" s="232">
        <v>1069.9666666666669</v>
      </c>
      <c r="G278" s="232">
        <v>1065.0333333333338</v>
      </c>
      <c r="H278" s="232">
        <v>1083.2333333333336</v>
      </c>
      <c r="I278" s="232">
        <v>1088.1666666666665</v>
      </c>
      <c r="J278" s="232">
        <v>1092.3333333333335</v>
      </c>
      <c r="K278" s="231">
        <v>1084</v>
      </c>
      <c r="L278" s="231">
        <v>1074.9000000000001</v>
      </c>
      <c r="M278" s="231">
        <v>0.48325000000000001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512.6</v>
      </c>
      <c r="D279" s="232">
        <v>508.46666666666664</v>
      </c>
      <c r="E279" s="232">
        <v>501.93333333333328</v>
      </c>
      <c r="F279" s="232">
        <v>491.26666666666665</v>
      </c>
      <c r="G279" s="232">
        <v>484.73333333333329</v>
      </c>
      <c r="H279" s="232">
        <v>519.13333333333321</v>
      </c>
      <c r="I279" s="232">
        <v>525.66666666666674</v>
      </c>
      <c r="J279" s="232">
        <v>536.33333333333326</v>
      </c>
      <c r="K279" s="231">
        <v>515</v>
      </c>
      <c r="L279" s="231">
        <v>497.8</v>
      </c>
      <c r="M279" s="231">
        <v>3.1378400000000002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110.75</v>
      </c>
      <c r="D280" s="232">
        <v>110.81666666666666</v>
      </c>
      <c r="E280" s="232">
        <v>109.68333333333332</v>
      </c>
      <c r="F280" s="232">
        <v>108.61666666666666</v>
      </c>
      <c r="G280" s="232">
        <v>107.48333333333332</v>
      </c>
      <c r="H280" s="232">
        <v>111.88333333333333</v>
      </c>
      <c r="I280" s="232">
        <v>113.01666666666665</v>
      </c>
      <c r="J280" s="232">
        <v>114.08333333333333</v>
      </c>
      <c r="K280" s="231">
        <v>111.95</v>
      </c>
      <c r="L280" s="231">
        <v>109.75</v>
      </c>
      <c r="M280" s="231">
        <v>18.806719999999999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413.25</v>
      </c>
      <c r="D281" s="232">
        <v>413.8</v>
      </c>
      <c r="E281" s="232">
        <v>410.70000000000005</v>
      </c>
      <c r="F281" s="232">
        <v>408.15000000000003</v>
      </c>
      <c r="G281" s="232">
        <v>405.05000000000007</v>
      </c>
      <c r="H281" s="232">
        <v>416.35</v>
      </c>
      <c r="I281" s="232">
        <v>419.45000000000005</v>
      </c>
      <c r="J281" s="232">
        <v>422</v>
      </c>
      <c r="K281" s="231">
        <v>416.9</v>
      </c>
      <c r="L281" s="231">
        <v>411.25</v>
      </c>
      <c r="M281" s="231">
        <v>0.44483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103.5</v>
      </c>
      <c r="D282" s="232">
        <v>103.93333333333334</v>
      </c>
      <c r="E282" s="232">
        <v>102.56666666666668</v>
      </c>
      <c r="F282" s="232">
        <v>101.63333333333334</v>
      </c>
      <c r="G282" s="232">
        <v>100.26666666666668</v>
      </c>
      <c r="H282" s="232">
        <v>104.86666666666667</v>
      </c>
      <c r="I282" s="232">
        <v>106.23333333333335</v>
      </c>
      <c r="J282" s="232">
        <v>107.16666666666667</v>
      </c>
      <c r="K282" s="231">
        <v>105.3</v>
      </c>
      <c r="L282" s="231">
        <v>103</v>
      </c>
      <c r="M282" s="231">
        <v>11.9413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475.2</v>
      </c>
      <c r="D283" s="232">
        <v>478.56666666666666</v>
      </c>
      <c r="E283" s="232">
        <v>471.13333333333333</v>
      </c>
      <c r="F283" s="232">
        <v>467.06666666666666</v>
      </c>
      <c r="G283" s="232">
        <v>459.63333333333333</v>
      </c>
      <c r="H283" s="232">
        <v>482.63333333333333</v>
      </c>
      <c r="I283" s="232">
        <v>490.06666666666661</v>
      </c>
      <c r="J283" s="232">
        <v>494.13333333333333</v>
      </c>
      <c r="K283" s="231">
        <v>486</v>
      </c>
      <c r="L283" s="231">
        <v>474.5</v>
      </c>
      <c r="M283" s="231">
        <v>1.83108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1787.95</v>
      </c>
      <c r="D284" s="232">
        <v>1791.8000000000002</v>
      </c>
      <c r="E284" s="232">
        <v>1779.7000000000003</v>
      </c>
      <c r="F284" s="232">
        <v>1771.45</v>
      </c>
      <c r="G284" s="232">
        <v>1759.3500000000001</v>
      </c>
      <c r="H284" s="232">
        <v>1800.0500000000004</v>
      </c>
      <c r="I284" s="232">
        <v>1812.1500000000003</v>
      </c>
      <c r="J284" s="232">
        <v>1820.4000000000005</v>
      </c>
      <c r="K284" s="231">
        <v>1803.9</v>
      </c>
      <c r="L284" s="231">
        <v>1783.55</v>
      </c>
      <c r="M284" s="231">
        <v>22.91602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1416.45</v>
      </c>
      <c r="D285" s="232">
        <v>1421.0333333333335</v>
      </c>
      <c r="E285" s="232">
        <v>1400.4666666666672</v>
      </c>
      <c r="F285" s="232">
        <v>1384.4833333333336</v>
      </c>
      <c r="G285" s="232">
        <v>1363.9166666666672</v>
      </c>
      <c r="H285" s="232">
        <v>1437.0166666666671</v>
      </c>
      <c r="I285" s="232">
        <v>1457.5833333333333</v>
      </c>
      <c r="J285" s="232">
        <v>1473.5666666666671</v>
      </c>
      <c r="K285" s="231">
        <v>1441.6</v>
      </c>
      <c r="L285" s="231">
        <v>1405.05</v>
      </c>
      <c r="M285" s="231">
        <v>0.48953999999999998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94.6</v>
      </c>
      <c r="D286" s="232">
        <v>94.55</v>
      </c>
      <c r="E286" s="232">
        <v>93.649999999999991</v>
      </c>
      <c r="F286" s="232">
        <v>92.699999999999989</v>
      </c>
      <c r="G286" s="232">
        <v>91.799999999999983</v>
      </c>
      <c r="H286" s="232">
        <v>95.5</v>
      </c>
      <c r="I286" s="232">
        <v>96.4</v>
      </c>
      <c r="J286" s="232">
        <v>97.350000000000009</v>
      </c>
      <c r="K286" s="231">
        <v>95.45</v>
      </c>
      <c r="L286" s="231">
        <v>93.6</v>
      </c>
      <c r="M286" s="231">
        <v>42.016550000000002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3757.2</v>
      </c>
      <c r="D287" s="232">
        <v>3725.8666666666668</v>
      </c>
      <c r="E287" s="232">
        <v>3659.3333333333335</v>
      </c>
      <c r="F287" s="232">
        <v>3561.4666666666667</v>
      </c>
      <c r="G287" s="232">
        <v>3494.9333333333334</v>
      </c>
      <c r="H287" s="232">
        <v>3823.7333333333336</v>
      </c>
      <c r="I287" s="232">
        <v>3890.2666666666664</v>
      </c>
      <c r="J287" s="232">
        <v>3988.1333333333337</v>
      </c>
      <c r="K287" s="231">
        <v>3792.4</v>
      </c>
      <c r="L287" s="231">
        <v>3628</v>
      </c>
      <c r="M287" s="231">
        <v>3.9797899999999999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372.1</v>
      </c>
      <c r="D288" s="232">
        <v>372.98333333333335</v>
      </c>
      <c r="E288" s="232">
        <v>369.9666666666667</v>
      </c>
      <c r="F288" s="232">
        <v>367.83333333333337</v>
      </c>
      <c r="G288" s="232">
        <v>364.81666666666672</v>
      </c>
      <c r="H288" s="232">
        <v>375.11666666666667</v>
      </c>
      <c r="I288" s="232">
        <v>378.13333333333333</v>
      </c>
      <c r="J288" s="232">
        <v>380.26666666666665</v>
      </c>
      <c r="K288" s="231">
        <v>376</v>
      </c>
      <c r="L288" s="231">
        <v>370.85</v>
      </c>
      <c r="M288" s="231">
        <v>23.73423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11434.5</v>
      </c>
      <c r="D289" s="232">
        <v>11451.049999999997</v>
      </c>
      <c r="E289" s="232">
        <v>11354.249999999995</v>
      </c>
      <c r="F289" s="232">
        <v>11273.999999999996</v>
      </c>
      <c r="G289" s="232">
        <v>11177.199999999993</v>
      </c>
      <c r="H289" s="232">
        <v>11531.299999999996</v>
      </c>
      <c r="I289" s="232">
        <v>11628.099999999999</v>
      </c>
      <c r="J289" s="232">
        <v>11708.349999999997</v>
      </c>
      <c r="K289" s="231">
        <v>11547.85</v>
      </c>
      <c r="L289" s="231">
        <v>11370.8</v>
      </c>
      <c r="M289" s="231">
        <v>2.0459999999999999E-2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4948</v>
      </c>
      <c r="D290" s="232">
        <v>4892.7333333333327</v>
      </c>
      <c r="E290" s="232">
        <v>4810.4166666666652</v>
      </c>
      <c r="F290" s="232">
        <v>4672.8333333333321</v>
      </c>
      <c r="G290" s="232">
        <v>4590.5166666666646</v>
      </c>
      <c r="H290" s="232">
        <v>5030.3166666666657</v>
      </c>
      <c r="I290" s="232">
        <v>5112.6333333333332</v>
      </c>
      <c r="J290" s="232">
        <v>5250.2166666666662</v>
      </c>
      <c r="K290" s="231">
        <v>4975.05</v>
      </c>
      <c r="L290" s="231">
        <v>4755.1499999999996</v>
      </c>
      <c r="M290" s="231">
        <v>9.9474800000000005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2178.3000000000002</v>
      </c>
      <c r="D291" s="232">
        <v>2184.1</v>
      </c>
      <c r="E291" s="232">
        <v>2165.8999999999996</v>
      </c>
      <c r="F291" s="232">
        <v>2153.4999999999995</v>
      </c>
      <c r="G291" s="232">
        <v>2135.2999999999993</v>
      </c>
      <c r="H291" s="232">
        <v>2196.5</v>
      </c>
      <c r="I291" s="232">
        <v>2214.6999999999998</v>
      </c>
      <c r="J291" s="232">
        <v>2227.1000000000004</v>
      </c>
      <c r="K291" s="231">
        <v>2202.3000000000002</v>
      </c>
      <c r="L291" s="231">
        <v>2171.6999999999998</v>
      </c>
      <c r="M291" s="231">
        <v>24.64602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359.75</v>
      </c>
      <c r="D292" s="232">
        <v>360.65000000000003</v>
      </c>
      <c r="E292" s="232">
        <v>357.90000000000009</v>
      </c>
      <c r="F292" s="232">
        <v>356.05000000000007</v>
      </c>
      <c r="G292" s="232">
        <v>353.30000000000013</v>
      </c>
      <c r="H292" s="232">
        <v>362.50000000000006</v>
      </c>
      <c r="I292" s="232">
        <v>365.24999999999994</v>
      </c>
      <c r="J292" s="232">
        <v>367.1</v>
      </c>
      <c r="K292" s="231">
        <v>363.4</v>
      </c>
      <c r="L292" s="231">
        <v>358.8</v>
      </c>
      <c r="M292" s="231">
        <v>1.5780099999999999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335.4</v>
      </c>
      <c r="D293" s="232">
        <v>335.88333333333333</v>
      </c>
      <c r="E293" s="232">
        <v>333.41666666666663</v>
      </c>
      <c r="F293" s="232">
        <v>331.43333333333328</v>
      </c>
      <c r="G293" s="232">
        <v>328.96666666666658</v>
      </c>
      <c r="H293" s="232">
        <v>337.86666666666667</v>
      </c>
      <c r="I293" s="232">
        <v>340.33333333333337</v>
      </c>
      <c r="J293" s="232">
        <v>342.31666666666672</v>
      </c>
      <c r="K293" s="231">
        <v>338.35</v>
      </c>
      <c r="L293" s="231">
        <v>333.9</v>
      </c>
      <c r="M293" s="231">
        <v>5.6302099999999999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269.55</v>
      </c>
      <c r="D294" s="232">
        <v>268.96666666666664</v>
      </c>
      <c r="E294" s="232">
        <v>265.23333333333329</v>
      </c>
      <c r="F294" s="232">
        <v>260.91666666666663</v>
      </c>
      <c r="G294" s="232">
        <v>257.18333333333328</v>
      </c>
      <c r="H294" s="232">
        <v>273.2833333333333</v>
      </c>
      <c r="I294" s="232">
        <v>277.01666666666665</v>
      </c>
      <c r="J294" s="232">
        <v>281.33333333333331</v>
      </c>
      <c r="K294" s="231">
        <v>272.7</v>
      </c>
      <c r="L294" s="231">
        <v>264.64999999999998</v>
      </c>
      <c r="M294" s="231">
        <v>4.2127499999999998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602.79999999999995</v>
      </c>
      <c r="D295" s="232">
        <v>603.68333333333328</v>
      </c>
      <c r="E295" s="232">
        <v>601.11666666666656</v>
      </c>
      <c r="F295" s="232">
        <v>599.43333333333328</v>
      </c>
      <c r="G295" s="232">
        <v>596.86666666666656</v>
      </c>
      <c r="H295" s="232">
        <v>605.36666666666656</v>
      </c>
      <c r="I295" s="232">
        <v>607.93333333333339</v>
      </c>
      <c r="J295" s="232">
        <v>609.61666666666656</v>
      </c>
      <c r="K295" s="231">
        <v>606.25</v>
      </c>
      <c r="L295" s="231">
        <v>602</v>
      </c>
      <c r="M295" s="231">
        <v>7.0304000000000002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3743.7</v>
      </c>
      <c r="D296" s="232">
        <v>3715.2166666666667</v>
      </c>
      <c r="E296" s="232">
        <v>3658.4333333333334</v>
      </c>
      <c r="F296" s="232">
        <v>3573.1666666666665</v>
      </c>
      <c r="G296" s="232">
        <v>3516.3833333333332</v>
      </c>
      <c r="H296" s="232">
        <v>3800.4833333333336</v>
      </c>
      <c r="I296" s="232">
        <v>3857.2666666666673</v>
      </c>
      <c r="J296" s="232">
        <v>3942.5333333333338</v>
      </c>
      <c r="K296" s="231">
        <v>3772</v>
      </c>
      <c r="L296" s="231">
        <v>3629.95</v>
      </c>
      <c r="M296" s="231">
        <v>1.72397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681.75</v>
      </c>
      <c r="D297" s="232">
        <v>679.19999999999993</v>
      </c>
      <c r="E297" s="232">
        <v>671.54999999999984</v>
      </c>
      <c r="F297" s="232">
        <v>661.34999999999991</v>
      </c>
      <c r="G297" s="232">
        <v>653.69999999999982</v>
      </c>
      <c r="H297" s="232">
        <v>689.39999999999986</v>
      </c>
      <c r="I297" s="232">
        <v>697.05</v>
      </c>
      <c r="J297" s="232">
        <v>707.24999999999989</v>
      </c>
      <c r="K297" s="231">
        <v>686.85</v>
      </c>
      <c r="L297" s="231">
        <v>669</v>
      </c>
      <c r="M297" s="231">
        <v>9.6354699999999998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1393.65</v>
      </c>
      <c r="D298" s="232">
        <v>1391.3</v>
      </c>
      <c r="E298" s="232">
        <v>1382.3</v>
      </c>
      <c r="F298" s="232">
        <v>1370.95</v>
      </c>
      <c r="G298" s="232">
        <v>1361.95</v>
      </c>
      <c r="H298" s="232">
        <v>1402.6499999999999</v>
      </c>
      <c r="I298" s="232">
        <v>1411.6499999999999</v>
      </c>
      <c r="J298" s="232">
        <v>1422.9999999999998</v>
      </c>
      <c r="K298" s="231">
        <v>1400.3</v>
      </c>
      <c r="L298" s="231">
        <v>1379.95</v>
      </c>
      <c r="M298" s="231">
        <v>0.19183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32.85</v>
      </c>
      <c r="D299" s="232">
        <v>32.733333333333341</v>
      </c>
      <c r="E299" s="232">
        <v>32.51666666666668</v>
      </c>
      <c r="F299" s="232">
        <v>32.183333333333337</v>
      </c>
      <c r="G299" s="232">
        <v>31.966666666666676</v>
      </c>
      <c r="H299" s="232">
        <v>33.066666666666684</v>
      </c>
      <c r="I299" s="232">
        <v>33.283333333333339</v>
      </c>
      <c r="J299" s="232">
        <v>33.616666666666688</v>
      </c>
      <c r="K299" s="231">
        <v>32.950000000000003</v>
      </c>
      <c r="L299" s="231">
        <v>32.4</v>
      </c>
      <c r="M299" s="231">
        <v>4.8957800000000002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155.55000000000001</v>
      </c>
      <c r="D300" s="232">
        <v>155.50000000000003</v>
      </c>
      <c r="E300" s="232">
        <v>154.60000000000005</v>
      </c>
      <c r="F300" s="232">
        <v>153.65000000000003</v>
      </c>
      <c r="G300" s="232">
        <v>152.75000000000006</v>
      </c>
      <c r="H300" s="232">
        <v>156.45000000000005</v>
      </c>
      <c r="I300" s="232">
        <v>157.35000000000002</v>
      </c>
      <c r="J300" s="232">
        <v>158.30000000000004</v>
      </c>
      <c r="K300" s="231">
        <v>156.4</v>
      </c>
      <c r="L300" s="231">
        <v>154.55000000000001</v>
      </c>
      <c r="M300" s="231">
        <v>0.84286000000000005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89215.8</v>
      </c>
      <c r="D301" s="232">
        <v>89303.233333333337</v>
      </c>
      <c r="E301" s="232">
        <v>88634.766666666677</v>
      </c>
      <c r="F301" s="232">
        <v>88053.733333333337</v>
      </c>
      <c r="G301" s="232">
        <v>87385.266666666677</v>
      </c>
      <c r="H301" s="232">
        <v>89884.266666666677</v>
      </c>
      <c r="I301" s="232">
        <v>90552.733333333352</v>
      </c>
      <c r="J301" s="232">
        <v>91133.766666666677</v>
      </c>
      <c r="K301" s="231">
        <v>89971.7</v>
      </c>
      <c r="L301" s="231">
        <v>88722.2</v>
      </c>
      <c r="M301" s="231">
        <v>8.3040000000000003E-2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1743</v>
      </c>
      <c r="D302" s="232">
        <v>1750.8999999999999</v>
      </c>
      <c r="E302" s="232">
        <v>1711.9499999999998</v>
      </c>
      <c r="F302" s="232">
        <v>1680.8999999999999</v>
      </c>
      <c r="G302" s="232">
        <v>1641.9499999999998</v>
      </c>
      <c r="H302" s="232">
        <v>1781.9499999999998</v>
      </c>
      <c r="I302" s="232">
        <v>1820.9</v>
      </c>
      <c r="J302" s="232">
        <v>1851.9499999999998</v>
      </c>
      <c r="K302" s="231">
        <v>1789.85</v>
      </c>
      <c r="L302" s="231">
        <v>1719.85</v>
      </c>
      <c r="M302" s="231">
        <v>2.96116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935.45</v>
      </c>
      <c r="D303" s="232">
        <v>948.7166666666667</v>
      </c>
      <c r="E303" s="232">
        <v>918.48333333333335</v>
      </c>
      <c r="F303" s="232">
        <v>901.51666666666665</v>
      </c>
      <c r="G303" s="232">
        <v>871.2833333333333</v>
      </c>
      <c r="H303" s="232">
        <v>965.68333333333339</v>
      </c>
      <c r="I303" s="232">
        <v>995.91666666666674</v>
      </c>
      <c r="J303" s="232">
        <v>1012.8833333333334</v>
      </c>
      <c r="K303" s="231">
        <v>978.95</v>
      </c>
      <c r="L303" s="231">
        <v>931.75</v>
      </c>
      <c r="M303" s="231">
        <v>5.3320400000000001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920.85</v>
      </c>
      <c r="D304" s="232">
        <v>918.01666666666677</v>
      </c>
      <c r="E304" s="232">
        <v>904.33333333333348</v>
      </c>
      <c r="F304" s="232">
        <v>887.81666666666672</v>
      </c>
      <c r="G304" s="232">
        <v>874.13333333333344</v>
      </c>
      <c r="H304" s="232">
        <v>934.53333333333353</v>
      </c>
      <c r="I304" s="232">
        <v>948.2166666666667</v>
      </c>
      <c r="J304" s="232">
        <v>964.73333333333358</v>
      </c>
      <c r="K304" s="231">
        <v>931.7</v>
      </c>
      <c r="L304" s="231">
        <v>901.5</v>
      </c>
      <c r="M304" s="231">
        <v>7.4779600000000004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267</v>
      </c>
      <c r="D305" s="232">
        <v>265.11666666666667</v>
      </c>
      <c r="E305" s="232">
        <v>262.03333333333336</v>
      </c>
      <c r="F305" s="232">
        <v>257.06666666666666</v>
      </c>
      <c r="G305" s="232">
        <v>253.98333333333335</v>
      </c>
      <c r="H305" s="232">
        <v>270.08333333333337</v>
      </c>
      <c r="I305" s="232">
        <v>273.16666666666663</v>
      </c>
      <c r="J305" s="232">
        <v>278.13333333333338</v>
      </c>
      <c r="K305" s="231">
        <v>268.2</v>
      </c>
      <c r="L305" s="231">
        <v>260.14999999999998</v>
      </c>
      <c r="M305" s="231">
        <v>16.59355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1368.15</v>
      </c>
      <c r="D306" s="232">
        <v>1376.1166666666668</v>
      </c>
      <c r="E306" s="232">
        <v>1355.2333333333336</v>
      </c>
      <c r="F306" s="232">
        <v>1342.3166666666668</v>
      </c>
      <c r="G306" s="232">
        <v>1321.4333333333336</v>
      </c>
      <c r="H306" s="232">
        <v>1389.0333333333335</v>
      </c>
      <c r="I306" s="232">
        <v>1409.9166666666667</v>
      </c>
      <c r="J306" s="232">
        <v>1422.8333333333335</v>
      </c>
      <c r="K306" s="231">
        <v>1397</v>
      </c>
      <c r="L306" s="231">
        <v>1363.2</v>
      </c>
      <c r="M306" s="231">
        <v>26.463010000000001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389.9</v>
      </c>
      <c r="D307" s="232">
        <v>392.63333333333338</v>
      </c>
      <c r="E307" s="232">
        <v>385.26666666666677</v>
      </c>
      <c r="F307" s="232">
        <v>380.63333333333338</v>
      </c>
      <c r="G307" s="232">
        <v>373.26666666666677</v>
      </c>
      <c r="H307" s="232">
        <v>397.26666666666677</v>
      </c>
      <c r="I307" s="232">
        <v>404.63333333333344</v>
      </c>
      <c r="J307" s="232">
        <v>409.26666666666677</v>
      </c>
      <c r="K307" s="231">
        <v>400</v>
      </c>
      <c r="L307" s="231">
        <v>388</v>
      </c>
      <c r="M307" s="231">
        <v>3.6970100000000001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280.55</v>
      </c>
      <c r="D308" s="232">
        <v>281.23333333333335</v>
      </c>
      <c r="E308" s="232">
        <v>277.56666666666672</v>
      </c>
      <c r="F308" s="232">
        <v>274.58333333333337</v>
      </c>
      <c r="G308" s="232">
        <v>270.91666666666674</v>
      </c>
      <c r="H308" s="232">
        <v>284.2166666666667</v>
      </c>
      <c r="I308" s="232">
        <v>287.88333333333333</v>
      </c>
      <c r="J308" s="232">
        <v>290.86666666666667</v>
      </c>
      <c r="K308" s="231">
        <v>284.89999999999998</v>
      </c>
      <c r="L308" s="231">
        <v>278.25</v>
      </c>
      <c r="M308" s="231">
        <v>1.41767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391.9</v>
      </c>
      <c r="D309" s="232">
        <v>389.7</v>
      </c>
      <c r="E309" s="232">
        <v>384.4</v>
      </c>
      <c r="F309" s="232">
        <v>376.9</v>
      </c>
      <c r="G309" s="232">
        <v>371.59999999999997</v>
      </c>
      <c r="H309" s="232">
        <v>397.2</v>
      </c>
      <c r="I309" s="232">
        <v>402.50000000000006</v>
      </c>
      <c r="J309" s="232">
        <v>410</v>
      </c>
      <c r="K309" s="231">
        <v>395</v>
      </c>
      <c r="L309" s="231">
        <v>382.2</v>
      </c>
      <c r="M309" s="231">
        <v>0.77424999999999999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376.8</v>
      </c>
      <c r="D310" s="232">
        <v>377.31666666666666</v>
      </c>
      <c r="E310" s="232">
        <v>372.73333333333335</v>
      </c>
      <c r="F310" s="232">
        <v>368.66666666666669</v>
      </c>
      <c r="G310" s="232">
        <v>364.08333333333337</v>
      </c>
      <c r="H310" s="232">
        <v>381.38333333333333</v>
      </c>
      <c r="I310" s="232">
        <v>385.9666666666667</v>
      </c>
      <c r="J310" s="232">
        <v>390.0333333333333</v>
      </c>
      <c r="K310" s="231">
        <v>381.9</v>
      </c>
      <c r="L310" s="231">
        <v>373.25</v>
      </c>
      <c r="M310" s="231">
        <v>2.8018299999999998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111.4</v>
      </c>
      <c r="D311" s="232">
        <v>111.95</v>
      </c>
      <c r="E311" s="232">
        <v>110.5</v>
      </c>
      <c r="F311" s="232">
        <v>109.6</v>
      </c>
      <c r="G311" s="232">
        <v>108.14999999999999</v>
      </c>
      <c r="H311" s="232">
        <v>112.85000000000001</v>
      </c>
      <c r="I311" s="232">
        <v>114.30000000000003</v>
      </c>
      <c r="J311" s="232">
        <v>115.20000000000002</v>
      </c>
      <c r="K311" s="231">
        <v>113.4</v>
      </c>
      <c r="L311" s="231">
        <v>111.05</v>
      </c>
      <c r="M311" s="231">
        <v>38.537930000000003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54.6</v>
      </c>
      <c r="D312" s="232">
        <v>54.81666666666667</v>
      </c>
      <c r="E312" s="232">
        <v>54.183333333333337</v>
      </c>
      <c r="F312" s="232">
        <v>53.766666666666666</v>
      </c>
      <c r="G312" s="232">
        <v>53.133333333333333</v>
      </c>
      <c r="H312" s="232">
        <v>55.233333333333341</v>
      </c>
      <c r="I312" s="232">
        <v>55.866666666666681</v>
      </c>
      <c r="J312" s="232">
        <v>56.283333333333346</v>
      </c>
      <c r="K312" s="231">
        <v>55.45</v>
      </c>
      <c r="L312" s="231">
        <v>54.4</v>
      </c>
      <c r="M312" s="231">
        <v>22.636009999999999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494.55</v>
      </c>
      <c r="D313" s="232">
        <v>494.23333333333335</v>
      </c>
      <c r="E313" s="232">
        <v>492.26666666666671</v>
      </c>
      <c r="F313" s="232">
        <v>489.98333333333335</v>
      </c>
      <c r="G313" s="232">
        <v>488.01666666666671</v>
      </c>
      <c r="H313" s="232">
        <v>496.51666666666671</v>
      </c>
      <c r="I313" s="232">
        <v>498.48333333333341</v>
      </c>
      <c r="J313" s="232">
        <v>500.76666666666671</v>
      </c>
      <c r="K313" s="231">
        <v>496.2</v>
      </c>
      <c r="L313" s="231">
        <v>491.95</v>
      </c>
      <c r="M313" s="231">
        <v>10.671889999999999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8805.1</v>
      </c>
      <c r="D314" s="232">
        <v>8825.0333333333328</v>
      </c>
      <c r="E314" s="232">
        <v>8770.0666666666657</v>
      </c>
      <c r="F314" s="232">
        <v>8735.0333333333328</v>
      </c>
      <c r="G314" s="232">
        <v>8680.0666666666657</v>
      </c>
      <c r="H314" s="232">
        <v>8860.0666666666657</v>
      </c>
      <c r="I314" s="232">
        <v>8915.0333333333328</v>
      </c>
      <c r="J314" s="232">
        <v>8950.0666666666657</v>
      </c>
      <c r="K314" s="231">
        <v>8880</v>
      </c>
      <c r="L314" s="231">
        <v>8790</v>
      </c>
      <c r="M314" s="231">
        <v>2.4751400000000001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1638.55</v>
      </c>
      <c r="D315" s="232">
        <v>1612.8166666666668</v>
      </c>
      <c r="E315" s="232">
        <v>1570.6333333333337</v>
      </c>
      <c r="F315" s="232">
        <v>1502.7166666666669</v>
      </c>
      <c r="G315" s="232">
        <v>1460.5333333333338</v>
      </c>
      <c r="H315" s="232">
        <v>1680.7333333333336</v>
      </c>
      <c r="I315" s="232">
        <v>1722.9166666666665</v>
      </c>
      <c r="J315" s="232">
        <v>1790.8333333333335</v>
      </c>
      <c r="K315" s="231">
        <v>1655</v>
      </c>
      <c r="L315" s="231">
        <v>1544.9</v>
      </c>
      <c r="M315" s="231">
        <v>1.8095699999999999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738.85</v>
      </c>
      <c r="D316" s="232">
        <v>740.53333333333342</v>
      </c>
      <c r="E316" s="232">
        <v>732.61666666666679</v>
      </c>
      <c r="F316" s="232">
        <v>726.38333333333333</v>
      </c>
      <c r="G316" s="232">
        <v>718.4666666666667</v>
      </c>
      <c r="H316" s="232">
        <v>746.76666666666688</v>
      </c>
      <c r="I316" s="232">
        <v>754.68333333333362</v>
      </c>
      <c r="J316" s="232">
        <v>760.91666666666697</v>
      </c>
      <c r="K316" s="231">
        <v>748.45</v>
      </c>
      <c r="L316" s="231">
        <v>734.3</v>
      </c>
      <c r="M316" s="231">
        <v>12.553100000000001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429.7</v>
      </c>
      <c r="D317" s="232">
        <v>426.93333333333334</v>
      </c>
      <c r="E317" s="232">
        <v>419.91666666666669</v>
      </c>
      <c r="F317" s="232">
        <v>410.13333333333333</v>
      </c>
      <c r="G317" s="232">
        <v>403.11666666666667</v>
      </c>
      <c r="H317" s="232">
        <v>436.7166666666667</v>
      </c>
      <c r="I317" s="232">
        <v>443.73333333333335</v>
      </c>
      <c r="J317" s="232">
        <v>453.51666666666671</v>
      </c>
      <c r="K317" s="231">
        <v>433.95</v>
      </c>
      <c r="L317" s="231">
        <v>417.15</v>
      </c>
      <c r="M317" s="231">
        <v>55.018300000000004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759.45</v>
      </c>
      <c r="D318" s="232">
        <v>751.98333333333346</v>
      </c>
      <c r="E318" s="232">
        <v>734.1166666666669</v>
      </c>
      <c r="F318" s="232">
        <v>708.78333333333342</v>
      </c>
      <c r="G318" s="232">
        <v>690.91666666666686</v>
      </c>
      <c r="H318" s="232">
        <v>777.31666666666695</v>
      </c>
      <c r="I318" s="232">
        <v>795.18333333333351</v>
      </c>
      <c r="J318" s="232">
        <v>820.51666666666699</v>
      </c>
      <c r="K318" s="231">
        <v>769.85</v>
      </c>
      <c r="L318" s="231">
        <v>726.65</v>
      </c>
      <c r="M318" s="231">
        <v>29.916879999999999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639.29999999999995</v>
      </c>
      <c r="D319" s="232">
        <v>645.30000000000007</v>
      </c>
      <c r="E319" s="232">
        <v>630.00000000000011</v>
      </c>
      <c r="F319" s="232">
        <v>620.70000000000005</v>
      </c>
      <c r="G319" s="232">
        <v>605.40000000000009</v>
      </c>
      <c r="H319" s="232">
        <v>654.60000000000014</v>
      </c>
      <c r="I319" s="232">
        <v>669.90000000000009</v>
      </c>
      <c r="J319" s="232">
        <v>679.20000000000016</v>
      </c>
      <c r="K319" s="231">
        <v>660.6</v>
      </c>
      <c r="L319" s="231">
        <v>636</v>
      </c>
      <c r="M319" s="231">
        <v>0.25051000000000001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843.25</v>
      </c>
      <c r="D320" s="232">
        <v>842.44999999999993</v>
      </c>
      <c r="E320" s="232">
        <v>836.79999999999984</v>
      </c>
      <c r="F320" s="232">
        <v>830.34999999999991</v>
      </c>
      <c r="G320" s="232">
        <v>824.69999999999982</v>
      </c>
      <c r="H320" s="232">
        <v>848.89999999999986</v>
      </c>
      <c r="I320" s="232">
        <v>854.55</v>
      </c>
      <c r="J320" s="232">
        <v>860.99999999999989</v>
      </c>
      <c r="K320" s="231">
        <v>848.1</v>
      </c>
      <c r="L320" s="231">
        <v>836</v>
      </c>
      <c r="M320" s="231">
        <v>1.1644099999999999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1348.45</v>
      </c>
      <c r="D321" s="232">
        <v>1335.0166666666667</v>
      </c>
      <c r="E321" s="232">
        <v>1317.1333333333332</v>
      </c>
      <c r="F321" s="232">
        <v>1285.8166666666666</v>
      </c>
      <c r="G321" s="232">
        <v>1267.9333333333332</v>
      </c>
      <c r="H321" s="232">
        <v>1366.3333333333333</v>
      </c>
      <c r="I321" s="232">
        <v>1384.2166666666669</v>
      </c>
      <c r="J321" s="232">
        <v>1415.5333333333333</v>
      </c>
      <c r="K321" s="231">
        <v>1352.9</v>
      </c>
      <c r="L321" s="231">
        <v>1303.7</v>
      </c>
      <c r="M321" s="231">
        <v>2.4728300000000001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50.55</v>
      </c>
      <c r="D322" s="232">
        <v>51.333333333333336</v>
      </c>
      <c r="E322" s="232">
        <v>49.266666666666673</v>
      </c>
      <c r="F322" s="232">
        <v>47.983333333333334</v>
      </c>
      <c r="G322" s="232">
        <v>45.916666666666671</v>
      </c>
      <c r="H322" s="232">
        <v>52.616666666666674</v>
      </c>
      <c r="I322" s="232">
        <v>54.683333333333337</v>
      </c>
      <c r="J322" s="232">
        <v>55.966666666666676</v>
      </c>
      <c r="K322" s="231">
        <v>53.4</v>
      </c>
      <c r="L322" s="231">
        <v>50.05</v>
      </c>
      <c r="M322" s="231">
        <v>113.43128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658.8</v>
      </c>
      <c r="D323" s="232">
        <v>658.94999999999993</v>
      </c>
      <c r="E323" s="232">
        <v>655.89999999999986</v>
      </c>
      <c r="F323" s="232">
        <v>652.99999999999989</v>
      </c>
      <c r="G323" s="232">
        <v>649.94999999999982</v>
      </c>
      <c r="H323" s="232">
        <v>661.84999999999991</v>
      </c>
      <c r="I323" s="232">
        <v>664.89999999999986</v>
      </c>
      <c r="J323" s="232">
        <v>667.8</v>
      </c>
      <c r="K323" s="231">
        <v>662</v>
      </c>
      <c r="L323" s="231">
        <v>656.05</v>
      </c>
      <c r="M323" s="231">
        <v>0.24168999999999999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2262.5500000000002</v>
      </c>
      <c r="D324" s="232">
        <v>2233.0333333333333</v>
      </c>
      <c r="E324" s="232">
        <v>2194.5166666666664</v>
      </c>
      <c r="F324" s="232">
        <v>2126.4833333333331</v>
      </c>
      <c r="G324" s="232">
        <v>2087.9666666666662</v>
      </c>
      <c r="H324" s="232">
        <v>2301.0666666666666</v>
      </c>
      <c r="I324" s="232">
        <v>2339.5833333333339</v>
      </c>
      <c r="J324" s="232">
        <v>2407.6166666666668</v>
      </c>
      <c r="K324" s="231">
        <v>2271.5500000000002</v>
      </c>
      <c r="L324" s="231">
        <v>2165</v>
      </c>
      <c r="M324" s="231">
        <v>11.882580000000001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1388.1</v>
      </c>
      <c r="D325" s="232">
        <v>1379.9333333333334</v>
      </c>
      <c r="E325" s="232">
        <v>1359.9666666666667</v>
      </c>
      <c r="F325" s="232">
        <v>1331.8333333333333</v>
      </c>
      <c r="G325" s="232">
        <v>1311.8666666666666</v>
      </c>
      <c r="H325" s="232">
        <v>1408.0666666666668</v>
      </c>
      <c r="I325" s="232">
        <v>1428.0333333333335</v>
      </c>
      <c r="J325" s="232">
        <v>1456.166666666667</v>
      </c>
      <c r="K325" s="231">
        <v>1399.9</v>
      </c>
      <c r="L325" s="231">
        <v>1351.8</v>
      </c>
      <c r="M325" s="231">
        <v>3.1000999999999999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990.85</v>
      </c>
      <c r="D326" s="232">
        <v>994.38333333333333</v>
      </c>
      <c r="E326" s="232">
        <v>984.11666666666667</v>
      </c>
      <c r="F326" s="232">
        <v>977.38333333333333</v>
      </c>
      <c r="G326" s="232">
        <v>967.11666666666667</v>
      </c>
      <c r="H326" s="232">
        <v>1001.1166666666667</v>
      </c>
      <c r="I326" s="232">
        <v>1011.3833333333333</v>
      </c>
      <c r="J326" s="232">
        <v>1018.1166666666667</v>
      </c>
      <c r="K326" s="231">
        <v>1004.65</v>
      </c>
      <c r="L326" s="231">
        <v>987.65</v>
      </c>
      <c r="M326" s="231">
        <v>6.3011400000000002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537.75</v>
      </c>
      <c r="D327" s="232">
        <v>537.85</v>
      </c>
      <c r="E327" s="232">
        <v>535.70000000000005</v>
      </c>
      <c r="F327" s="232">
        <v>533.65</v>
      </c>
      <c r="G327" s="232">
        <v>531.5</v>
      </c>
      <c r="H327" s="232">
        <v>539.90000000000009</v>
      </c>
      <c r="I327" s="232">
        <v>542.04999999999995</v>
      </c>
      <c r="J327" s="232">
        <v>544.10000000000014</v>
      </c>
      <c r="K327" s="231">
        <v>540</v>
      </c>
      <c r="L327" s="231">
        <v>535.79999999999995</v>
      </c>
      <c r="M327" s="231">
        <v>0.74670000000000003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34.5</v>
      </c>
      <c r="D328" s="232">
        <v>34.56666666666667</v>
      </c>
      <c r="E328" s="232">
        <v>34.233333333333341</v>
      </c>
      <c r="F328" s="232">
        <v>33.966666666666669</v>
      </c>
      <c r="G328" s="232">
        <v>33.63333333333334</v>
      </c>
      <c r="H328" s="232">
        <v>34.833333333333343</v>
      </c>
      <c r="I328" s="232">
        <v>35.166666666666671</v>
      </c>
      <c r="J328" s="232">
        <v>35.433333333333344</v>
      </c>
      <c r="K328" s="231">
        <v>34.9</v>
      </c>
      <c r="L328" s="231">
        <v>34.299999999999997</v>
      </c>
      <c r="M328" s="231">
        <v>15.84446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92.4</v>
      </c>
      <c r="D329" s="232">
        <v>92.75</v>
      </c>
      <c r="E329" s="232">
        <v>91.75</v>
      </c>
      <c r="F329" s="232">
        <v>91.1</v>
      </c>
      <c r="G329" s="232">
        <v>90.1</v>
      </c>
      <c r="H329" s="232">
        <v>93.4</v>
      </c>
      <c r="I329" s="232">
        <v>94.4</v>
      </c>
      <c r="J329" s="232">
        <v>95.050000000000011</v>
      </c>
      <c r="K329" s="231">
        <v>93.75</v>
      </c>
      <c r="L329" s="231">
        <v>92.1</v>
      </c>
      <c r="M329" s="231">
        <v>27.452680000000001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40.950000000000003</v>
      </c>
      <c r="D330" s="232">
        <v>40.81666666666667</v>
      </c>
      <c r="E330" s="232">
        <v>40.533333333333339</v>
      </c>
      <c r="F330" s="232">
        <v>40.116666666666667</v>
      </c>
      <c r="G330" s="232">
        <v>39.833333333333336</v>
      </c>
      <c r="H330" s="232">
        <v>41.233333333333341</v>
      </c>
      <c r="I330" s="232">
        <v>41.516666666666673</v>
      </c>
      <c r="J330" s="232">
        <v>41.933333333333344</v>
      </c>
      <c r="K330" s="231">
        <v>41.1</v>
      </c>
      <c r="L330" s="231">
        <v>40.4</v>
      </c>
      <c r="M330" s="231">
        <v>43.871339999999996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358.6</v>
      </c>
      <c r="D331" s="232">
        <v>362.36666666666662</v>
      </c>
      <c r="E331" s="232">
        <v>349.73333333333323</v>
      </c>
      <c r="F331" s="232">
        <v>340.86666666666662</v>
      </c>
      <c r="G331" s="232">
        <v>328.23333333333323</v>
      </c>
      <c r="H331" s="232">
        <v>371.23333333333323</v>
      </c>
      <c r="I331" s="232">
        <v>383.86666666666656</v>
      </c>
      <c r="J331" s="232">
        <v>392.73333333333323</v>
      </c>
      <c r="K331" s="231">
        <v>375</v>
      </c>
      <c r="L331" s="231">
        <v>353.5</v>
      </c>
      <c r="M331" s="231">
        <v>10.21434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</v>
      </c>
      <c r="D332" s="232">
        <v>77.566666666666663</v>
      </c>
      <c r="E332" s="232">
        <v>76.433333333333323</v>
      </c>
      <c r="F332" s="232">
        <v>74.86666666666666</v>
      </c>
      <c r="G332" s="232">
        <v>73.73333333333332</v>
      </c>
      <c r="H332" s="232">
        <v>79.133333333333326</v>
      </c>
      <c r="I332" s="232">
        <v>80.266666666666652</v>
      </c>
      <c r="J332" s="232">
        <v>81.833333333333329</v>
      </c>
      <c r="K332" s="231">
        <v>78.7</v>
      </c>
      <c r="L332" s="231">
        <v>76</v>
      </c>
      <c r="M332" s="231">
        <v>15.405720000000001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223.5</v>
      </c>
      <c r="D333" s="232">
        <v>225.61666666666667</v>
      </c>
      <c r="E333" s="232">
        <v>220.38333333333335</v>
      </c>
      <c r="F333" s="232">
        <v>217.26666666666668</v>
      </c>
      <c r="G333" s="232">
        <v>212.03333333333336</v>
      </c>
      <c r="H333" s="232">
        <v>228.73333333333335</v>
      </c>
      <c r="I333" s="232">
        <v>233.9666666666667</v>
      </c>
      <c r="J333" s="232">
        <v>237.08333333333334</v>
      </c>
      <c r="K333" s="231">
        <v>230.85</v>
      </c>
      <c r="L333" s="231">
        <v>222.5</v>
      </c>
      <c r="M333" s="231">
        <v>3.0588700000000002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167.4</v>
      </c>
      <c r="D334" s="232">
        <v>166.9</v>
      </c>
      <c r="E334" s="232">
        <v>166.10000000000002</v>
      </c>
      <c r="F334" s="232">
        <v>164.8</v>
      </c>
      <c r="G334" s="232">
        <v>164.00000000000003</v>
      </c>
      <c r="H334" s="232">
        <v>168.20000000000002</v>
      </c>
      <c r="I334" s="232">
        <v>169.00000000000003</v>
      </c>
      <c r="J334" s="232">
        <v>170.3</v>
      </c>
      <c r="K334" s="231">
        <v>167.7</v>
      </c>
      <c r="L334" s="231">
        <v>165.6</v>
      </c>
      <c r="M334" s="231">
        <v>79.231210000000004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729.5</v>
      </c>
      <c r="D335" s="232">
        <v>727.11666666666667</v>
      </c>
      <c r="E335" s="232">
        <v>722.23333333333335</v>
      </c>
      <c r="F335" s="232">
        <v>714.9666666666667</v>
      </c>
      <c r="G335" s="232">
        <v>710.08333333333337</v>
      </c>
      <c r="H335" s="232">
        <v>734.38333333333333</v>
      </c>
      <c r="I335" s="232">
        <v>739.26666666666677</v>
      </c>
      <c r="J335" s="232">
        <v>746.5333333333333</v>
      </c>
      <c r="K335" s="231">
        <v>732</v>
      </c>
      <c r="L335" s="231">
        <v>719.85</v>
      </c>
      <c r="M335" s="231">
        <v>1.7426900000000001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80.599999999999994</v>
      </c>
      <c r="D336" s="232">
        <v>80.13333333333334</v>
      </c>
      <c r="E336" s="232">
        <v>79.366666666666674</v>
      </c>
      <c r="F336" s="232">
        <v>78.13333333333334</v>
      </c>
      <c r="G336" s="232">
        <v>77.366666666666674</v>
      </c>
      <c r="H336" s="232">
        <v>81.366666666666674</v>
      </c>
      <c r="I336" s="232">
        <v>82.133333333333354</v>
      </c>
      <c r="J336" s="232">
        <v>83.366666666666674</v>
      </c>
      <c r="K336" s="231">
        <v>80.900000000000006</v>
      </c>
      <c r="L336" s="231">
        <v>78.900000000000006</v>
      </c>
      <c r="M336" s="231">
        <v>100.36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4301.5</v>
      </c>
      <c r="D337" s="232">
        <v>4235.8666666666668</v>
      </c>
      <c r="E337" s="232">
        <v>4155.0333333333338</v>
      </c>
      <c r="F337" s="232">
        <v>4008.5666666666671</v>
      </c>
      <c r="G337" s="232">
        <v>3927.733333333334</v>
      </c>
      <c r="H337" s="232">
        <v>4382.3333333333339</v>
      </c>
      <c r="I337" s="232">
        <v>4463.1666666666661</v>
      </c>
      <c r="J337" s="232">
        <v>4609.6333333333332</v>
      </c>
      <c r="K337" s="231">
        <v>4316.7</v>
      </c>
      <c r="L337" s="231">
        <v>4089.4</v>
      </c>
      <c r="M337" s="231">
        <v>3.5089600000000001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563.15</v>
      </c>
      <c r="D338" s="232">
        <v>557.45000000000005</v>
      </c>
      <c r="E338" s="232">
        <v>548.90000000000009</v>
      </c>
      <c r="F338" s="232">
        <v>534.65000000000009</v>
      </c>
      <c r="G338" s="232">
        <v>526.10000000000014</v>
      </c>
      <c r="H338" s="232">
        <v>571.70000000000005</v>
      </c>
      <c r="I338" s="232">
        <v>580.25</v>
      </c>
      <c r="J338" s="232">
        <v>594.5</v>
      </c>
      <c r="K338" s="231">
        <v>566</v>
      </c>
      <c r="L338" s="231">
        <v>543.20000000000005</v>
      </c>
      <c r="M338" s="231">
        <v>4.4885599999999997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19628.849999999999</v>
      </c>
      <c r="D339" s="232">
        <v>19522.899999999998</v>
      </c>
      <c r="E339" s="232">
        <v>19245.949999999997</v>
      </c>
      <c r="F339" s="232">
        <v>18863.05</v>
      </c>
      <c r="G339" s="232">
        <v>18586.099999999999</v>
      </c>
      <c r="H339" s="232">
        <v>19905.799999999996</v>
      </c>
      <c r="I339" s="232">
        <v>20182.75</v>
      </c>
      <c r="J339" s="232">
        <v>20565.649999999994</v>
      </c>
      <c r="K339" s="231">
        <v>19799.849999999999</v>
      </c>
      <c r="L339" s="231">
        <v>19140</v>
      </c>
      <c r="M339" s="231">
        <v>1.74007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60.4</v>
      </c>
      <c r="D340" s="232">
        <v>60.4</v>
      </c>
      <c r="E340" s="232">
        <v>60.099999999999994</v>
      </c>
      <c r="F340" s="232">
        <v>59.8</v>
      </c>
      <c r="G340" s="232">
        <v>59.499999999999993</v>
      </c>
      <c r="H340" s="232">
        <v>60.699999999999996</v>
      </c>
      <c r="I340" s="232">
        <v>60.999999999999993</v>
      </c>
      <c r="J340" s="232">
        <v>61.3</v>
      </c>
      <c r="K340" s="231">
        <v>60.7</v>
      </c>
      <c r="L340" s="231">
        <v>60.1</v>
      </c>
      <c r="M340" s="231">
        <v>6.2313599999999996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224.9</v>
      </c>
      <c r="D341" s="232">
        <v>225.76666666666668</v>
      </c>
      <c r="E341" s="232">
        <v>223.73333333333335</v>
      </c>
      <c r="F341" s="232">
        <v>222.56666666666666</v>
      </c>
      <c r="G341" s="232">
        <v>220.53333333333333</v>
      </c>
      <c r="H341" s="232">
        <v>226.93333333333337</v>
      </c>
      <c r="I341" s="232">
        <v>228.96666666666673</v>
      </c>
      <c r="J341" s="232">
        <v>230.13333333333338</v>
      </c>
      <c r="K341" s="231">
        <v>227.8</v>
      </c>
      <c r="L341" s="231">
        <v>224.6</v>
      </c>
      <c r="M341" s="231">
        <v>4.0197000000000003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354.95</v>
      </c>
      <c r="D342" s="232">
        <v>356.63333333333338</v>
      </c>
      <c r="E342" s="232">
        <v>352.31666666666678</v>
      </c>
      <c r="F342" s="232">
        <v>349.68333333333339</v>
      </c>
      <c r="G342" s="232">
        <v>345.36666666666679</v>
      </c>
      <c r="H342" s="232">
        <v>359.26666666666677</v>
      </c>
      <c r="I342" s="232">
        <v>363.58333333333337</v>
      </c>
      <c r="J342" s="232">
        <v>366.21666666666675</v>
      </c>
      <c r="K342" s="231">
        <v>360.95</v>
      </c>
      <c r="L342" s="231">
        <v>354</v>
      </c>
      <c r="M342" s="231">
        <v>0.31812000000000001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884.05</v>
      </c>
      <c r="D343" s="232">
        <v>881.23333333333323</v>
      </c>
      <c r="E343" s="232">
        <v>868.46666666666647</v>
      </c>
      <c r="F343" s="232">
        <v>852.88333333333321</v>
      </c>
      <c r="G343" s="232">
        <v>840.11666666666645</v>
      </c>
      <c r="H343" s="232">
        <v>896.81666666666649</v>
      </c>
      <c r="I343" s="232">
        <v>909.58333333333314</v>
      </c>
      <c r="J343" s="232">
        <v>925.16666666666652</v>
      </c>
      <c r="K343" s="231">
        <v>894</v>
      </c>
      <c r="L343" s="231">
        <v>865.65</v>
      </c>
      <c r="M343" s="231">
        <v>9.7734400000000008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155.9</v>
      </c>
      <c r="D344" s="232">
        <v>153.58333333333334</v>
      </c>
      <c r="E344" s="232">
        <v>150.7166666666667</v>
      </c>
      <c r="F344" s="232">
        <v>145.53333333333336</v>
      </c>
      <c r="G344" s="232">
        <v>142.66666666666671</v>
      </c>
      <c r="H344" s="232">
        <v>158.76666666666668</v>
      </c>
      <c r="I344" s="232">
        <v>161.6333333333333</v>
      </c>
      <c r="J344" s="232">
        <v>166.81666666666666</v>
      </c>
      <c r="K344" s="231">
        <v>156.44999999999999</v>
      </c>
      <c r="L344" s="231">
        <v>148.4</v>
      </c>
      <c r="M344" s="231">
        <v>309.49761000000001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260.39999999999998</v>
      </c>
      <c r="D345" s="232">
        <v>257.7833333333333</v>
      </c>
      <c r="E345" s="232">
        <v>252.86666666666662</v>
      </c>
      <c r="F345" s="232">
        <v>245.33333333333331</v>
      </c>
      <c r="G345" s="232">
        <v>240.41666666666663</v>
      </c>
      <c r="H345" s="232">
        <v>265.31666666666661</v>
      </c>
      <c r="I345" s="232">
        <v>270.23333333333335</v>
      </c>
      <c r="J345" s="232">
        <v>277.76666666666659</v>
      </c>
      <c r="K345" s="231">
        <v>262.7</v>
      </c>
      <c r="L345" s="231">
        <v>250.25</v>
      </c>
      <c r="M345" s="231">
        <v>76.660049999999998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433.6</v>
      </c>
      <c r="D346" s="232">
        <v>436.23333333333335</v>
      </c>
      <c r="E346" s="232">
        <v>427.4666666666667</v>
      </c>
      <c r="F346" s="232">
        <v>421.33333333333337</v>
      </c>
      <c r="G346" s="232">
        <v>412.56666666666672</v>
      </c>
      <c r="H346" s="232">
        <v>442.36666666666667</v>
      </c>
      <c r="I346" s="232">
        <v>451.13333333333333</v>
      </c>
      <c r="J346" s="232">
        <v>457.26666666666665</v>
      </c>
      <c r="K346" s="231">
        <v>445</v>
      </c>
      <c r="L346" s="231">
        <v>430.1</v>
      </c>
      <c r="M346" s="231">
        <v>1.54037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628.9</v>
      </c>
      <c r="D347" s="232">
        <v>634.13333333333333</v>
      </c>
      <c r="E347" s="232">
        <v>618.26666666666665</v>
      </c>
      <c r="F347" s="232">
        <v>607.63333333333333</v>
      </c>
      <c r="G347" s="232">
        <v>591.76666666666665</v>
      </c>
      <c r="H347" s="232">
        <v>644.76666666666665</v>
      </c>
      <c r="I347" s="232">
        <v>660.63333333333321</v>
      </c>
      <c r="J347" s="232">
        <v>671.26666666666665</v>
      </c>
      <c r="K347" s="231">
        <v>650</v>
      </c>
      <c r="L347" s="231">
        <v>623.5</v>
      </c>
      <c r="M347" s="231">
        <v>38.285060000000001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3221.5</v>
      </c>
      <c r="D348" s="232">
        <v>3208.8166666666671</v>
      </c>
      <c r="E348" s="232">
        <v>3182.6833333333343</v>
      </c>
      <c r="F348" s="232">
        <v>3143.8666666666672</v>
      </c>
      <c r="G348" s="232">
        <v>3117.7333333333345</v>
      </c>
      <c r="H348" s="232">
        <v>3247.6333333333341</v>
      </c>
      <c r="I348" s="232">
        <v>3273.7666666666664</v>
      </c>
      <c r="J348" s="232">
        <v>3312.5833333333339</v>
      </c>
      <c r="K348" s="231">
        <v>3234.95</v>
      </c>
      <c r="L348" s="231">
        <v>3170</v>
      </c>
      <c r="M348" s="231">
        <v>0.74926999999999999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268.8</v>
      </c>
      <c r="D349" s="232">
        <v>270.38333333333338</v>
      </c>
      <c r="E349" s="232">
        <v>265.91666666666674</v>
      </c>
      <c r="F349" s="232">
        <v>263.03333333333336</v>
      </c>
      <c r="G349" s="232">
        <v>258.56666666666672</v>
      </c>
      <c r="H349" s="232">
        <v>273.26666666666677</v>
      </c>
      <c r="I349" s="232">
        <v>277.73333333333335</v>
      </c>
      <c r="J349" s="232">
        <v>280.61666666666679</v>
      </c>
      <c r="K349" s="231">
        <v>274.85000000000002</v>
      </c>
      <c r="L349" s="231">
        <v>267.5</v>
      </c>
      <c r="M349" s="231">
        <v>0.43320999999999998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500</v>
      </c>
      <c r="D350" s="232">
        <v>501.31666666666666</v>
      </c>
      <c r="E350" s="232">
        <v>494.7833333333333</v>
      </c>
      <c r="F350" s="232">
        <v>489.56666666666666</v>
      </c>
      <c r="G350" s="232">
        <v>483.0333333333333</v>
      </c>
      <c r="H350" s="232">
        <v>506.5333333333333</v>
      </c>
      <c r="I350" s="232">
        <v>513.06666666666672</v>
      </c>
      <c r="J350" s="232">
        <v>518.2833333333333</v>
      </c>
      <c r="K350" s="231">
        <v>507.85</v>
      </c>
      <c r="L350" s="231">
        <v>496.1</v>
      </c>
      <c r="M350" s="231">
        <v>13.531700000000001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120.7</v>
      </c>
      <c r="D351" s="232">
        <v>119.7</v>
      </c>
      <c r="E351" s="232">
        <v>117.15</v>
      </c>
      <c r="F351" s="232">
        <v>113.60000000000001</v>
      </c>
      <c r="G351" s="232">
        <v>111.05000000000001</v>
      </c>
      <c r="H351" s="232">
        <v>123.25</v>
      </c>
      <c r="I351" s="232">
        <v>125.79999999999998</v>
      </c>
      <c r="J351" s="232">
        <v>129.35</v>
      </c>
      <c r="K351" s="231">
        <v>122.25</v>
      </c>
      <c r="L351" s="231">
        <v>116.15</v>
      </c>
      <c r="M351" s="231">
        <v>24.771090000000001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3377.05</v>
      </c>
      <c r="D352" s="232">
        <v>3313.0166666666669</v>
      </c>
      <c r="E352" s="232">
        <v>3213.8833333333337</v>
      </c>
      <c r="F352" s="232">
        <v>3050.7166666666667</v>
      </c>
      <c r="G352" s="232">
        <v>2951.5833333333335</v>
      </c>
      <c r="H352" s="232">
        <v>3476.1833333333338</v>
      </c>
      <c r="I352" s="232">
        <v>3575.3166666666671</v>
      </c>
      <c r="J352" s="232">
        <v>3738.483333333334</v>
      </c>
      <c r="K352" s="231">
        <v>3412.15</v>
      </c>
      <c r="L352" s="231">
        <v>3149.85</v>
      </c>
      <c r="M352" s="231">
        <v>30.07423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586.25</v>
      </c>
      <c r="D353" s="232">
        <v>581.91666666666663</v>
      </c>
      <c r="E353" s="232">
        <v>566.83333333333326</v>
      </c>
      <c r="F353" s="232">
        <v>547.41666666666663</v>
      </c>
      <c r="G353" s="232">
        <v>532.33333333333326</v>
      </c>
      <c r="H353" s="232">
        <v>601.33333333333326</v>
      </c>
      <c r="I353" s="232">
        <v>616.41666666666652</v>
      </c>
      <c r="J353" s="232">
        <v>635.83333333333326</v>
      </c>
      <c r="K353" s="231">
        <v>597</v>
      </c>
      <c r="L353" s="231">
        <v>562.5</v>
      </c>
      <c r="M353" s="231">
        <v>7.8106200000000001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324.95</v>
      </c>
      <c r="D354" s="232">
        <v>327.55</v>
      </c>
      <c r="E354" s="232">
        <v>320.60000000000002</v>
      </c>
      <c r="F354" s="232">
        <v>316.25</v>
      </c>
      <c r="G354" s="232">
        <v>309.3</v>
      </c>
      <c r="H354" s="232">
        <v>331.90000000000003</v>
      </c>
      <c r="I354" s="232">
        <v>338.84999999999997</v>
      </c>
      <c r="J354" s="232">
        <v>343.20000000000005</v>
      </c>
      <c r="K354" s="231">
        <v>334.5</v>
      </c>
      <c r="L354" s="231">
        <v>323.2</v>
      </c>
      <c r="M354" s="231">
        <v>4.2941000000000003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1711.05</v>
      </c>
      <c r="D355" s="232">
        <v>1712.6666666666667</v>
      </c>
      <c r="E355" s="232">
        <v>1703.3833333333334</v>
      </c>
      <c r="F355" s="232">
        <v>1695.7166666666667</v>
      </c>
      <c r="G355" s="232">
        <v>1686.4333333333334</v>
      </c>
      <c r="H355" s="232">
        <v>1720.3333333333335</v>
      </c>
      <c r="I355" s="232">
        <v>1729.6166666666668</v>
      </c>
      <c r="J355" s="232">
        <v>1737.2833333333335</v>
      </c>
      <c r="K355" s="231">
        <v>1721.95</v>
      </c>
      <c r="L355" s="231">
        <v>1705</v>
      </c>
      <c r="M355" s="231">
        <v>1.9272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38728.050000000003</v>
      </c>
      <c r="D356" s="232">
        <v>38675.583333333336</v>
      </c>
      <c r="E356" s="232">
        <v>38357.566666666673</v>
      </c>
      <c r="F356" s="232">
        <v>37987.083333333336</v>
      </c>
      <c r="G356" s="232">
        <v>37669.066666666673</v>
      </c>
      <c r="H356" s="232">
        <v>39046.066666666673</v>
      </c>
      <c r="I356" s="232">
        <v>39364.083333333336</v>
      </c>
      <c r="J356" s="232">
        <v>39734.566666666673</v>
      </c>
      <c r="K356" s="231">
        <v>38993.599999999999</v>
      </c>
      <c r="L356" s="231">
        <v>38305.1</v>
      </c>
      <c r="M356" s="231">
        <v>0.20802999999999999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938.85</v>
      </c>
      <c r="D357" s="232">
        <v>935.2833333333333</v>
      </c>
      <c r="E357" s="232">
        <v>921.56666666666661</v>
      </c>
      <c r="F357" s="232">
        <v>904.2833333333333</v>
      </c>
      <c r="G357" s="232">
        <v>890.56666666666661</v>
      </c>
      <c r="H357" s="232">
        <v>952.56666666666661</v>
      </c>
      <c r="I357" s="232">
        <v>966.2833333333333</v>
      </c>
      <c r="J357" s="232">
        <v>983.56666666666661</v>
      </c>
      <c r="K357" s="231">
        <v>949</v>
      </c>
      <c r="L357" s="231">
        <v>918</v>
      </c>
      <c r="M357" s="231">
        <v>1.67726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4939.75</v>
      </c>
      <c r="D358" s="232">
        <v>4926.4666666666662</v>
      </c>
      <c r="E358" s="232">
        <v>4868.6833333333325</v>
      </c>
      <c r="F358" s="232">
        <v>4797.6166666666659</v>
      </c>
      <c r="G358" s="232">
        <v>4739.8333333333321</v>
      </c>
      <c r="H358" s="232">
        <v>4997.5333333333328</v>
      </c>
      <c r="I358" s="232">
        <v>5055.3166666666675</v>
      </c>
      <c r="J358" s="232">
        <v>5126.3833333333332</v>
      </c>
      <c r="K358" s="231">
        <v>4984.25</v>
      </c>
      <c r="L358" s="231">
        <v>4855.3999999999996</v>
      </c>
      <c r="M358" s="231">
        <v>4.7666399999999998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219.75</v>
      </c>
      <c r="D359" s="232">
        <v>220.76666666666665</v>
      </c>
      <c r="E359" s="232">
        <v>217.68333333333331</v>
      </c>
      <c r="F359" s="232">
        <v>215.61666666666665</v>
      </c>
      <c r="G359" s="232">
        <v>212.5333333333333</v>
      </c>
      <c r="H359" s="232">
        <v>222.83333333333331</v>
      </c>
      <c r="I359" s="232">
        <v>225.91666666666669</v>
      </c>
      <c r="J359" s="232">
        <v>227.98333333333332</v>
      </c>
      <c r="K359" s="231">
        <v>223.85</v>
      </c>
      <c r="L359" s="231">
        <v>218.7</v>
      </c>
      <c r="M359" s="231">
        <v>23.811679999999999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3853.4</v>
      </c>
      <c r="D360" s="232">
        <v>3855.75</v>
      </c>
      <c r="E360" s="232">
        <v>3836.55</v>
      </c>
      <c r="F360" s="232">
        <v>3819.7000000000003</v>
      </c>
      <c r="G360" s="232">
        <v>3800.5000000000005</v>
      </c>
      <c r="H360" s="232">
        <v>3872.6</v>
      </c>
      <c r="I360" s="232">
        <v>3891.7999999999997</v>
      </c>
      <c r="J360" s="232">
        <v>3908.6499999999996</v>
      </c>
      <c r="K360" s="231">
        <v>3874.95</v>
      </c>
      <c r="L360" s="231">
        <v>3838.9</v>
      </c>
      <c r="M360" s="231">
        <v>4.8719999999999999E-2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1340</v>
      </c>
      <c r="D361" s="232">
        <v>1338.0166666666667</v>
      </c>
      <c r="E361" s="232">
        <v>1313.0333333333333</v>
      </c>
      <c r="F361" s="232">
        <v>1286.0666666666666</v>
      </c>
      <c r="G361" s="232">
        <v>1261.0833333333333</v>
      </c>
      <c r="H361" s="232">
        <v>1364.9833333333333</v>
      </c>
      <c r="I361" s="232">
        <v>1389.9666666666665</v>
      </c>
      <c r="J361" s="232">
        <v>1416.9333333333334</v>
      </c>
      <c r="K361" s="231">
        <v>1363</v>
      </c>
      <c r="L361" s="231">
        <v>1311.05</v>
      </c>
      <c r="M361" s="231">
        <v>5.1876800000000003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2316.75</v>
      </c>
      <c r="D362" s="232">
        <v>2315.5333333333333</v>
      </c>
      <c r="E362" s="232">
        <v>2303.5166666666664</v>
      </c>
      <c r="F362" s="232">
        <v>2290.2833333333333</v>
      </c>
      <c r="G362" s="232">
        <v>2278.2666666666664</v>
      </c>
      <c r="H362" s="232">
        <v>2328.7666666666664</v>
      </c>
      <c r="I362" s="232">
        <v>2340.7833333333338</v>
      </c>
      <c r="J362" s="232">
        <v>2354.0166666666664</v>
      </c>
      <c r="K362" s="231">
        <v>2327.5500000000002</v>
      </c>
      <c r="L362" s="231">
        <v>2302.3000000000002</v>
      </c>
      <c r="M362" s="231">
        <v>3.1549299999999998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898.2</v>
      </c>
      <c r="D363" s="232">
        <v>895.48333333333323</v>
      </c>
      <c r="E363" s="232">
        <v>882.91666666666652</v>
      </c>
      <c r="F363" s="232">
        <v>867.63333333333333</v>
      </c>
      <c r="G363" s="232">
        <v>855.06666666666661</v>
      </c>
      <c r="H363" s="232">
        <v>910.76666666666642</v>
      </c>
      <c r="I363" s="232">
        <v>923.33333333333326</v>
      </c>
      <c r="J363" s="232">
        <v>938.61666666666633</v>
      </c>
      <c r="K363" s="231">
        <v>908.05</v>
      </c>
      <c r="L363" s="231">
        <v>880.2</v>
      </c>
      <c r="M363" s="231">
        <v>0.17559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3046.1</v>
      </c>
      <c r="D364" s="232">
        <v>3041.25</v>
      </c>
      <c r="E364" s="232">
        <v>3022.6</v>
      </c>
      <c r="F364" s="232">
        <v>2999.1</v>
      </c>
      <c r="G364" s="232">
        <v>2980.45</v>
      </c>
      <c r="H364" s="232">
        <v>3064.75</v>
      </c>
      <c r="I364" s="232">
        <v>3083.3999999999996</v>
      </c>
      <c r="J364" s="232">
        <v>3106.9</v>
      </c>
      <c r="K364" s="231">
        <v>3059.9</v>
      </c>
      <c r="L364" s="231">
        <v>3017.75</v>
      </c>
      <c r="M364" s="231">
        <v>3.5109400000000002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1483</v>
      </c>
      <c r="D365" s="232">
        <v>1478.2</v>
      </c>
      <c r="E365" s="232">
        <v>1461.7</v>
      </c>
      <c r="F365" s="232">
        <v>1440.4</v>
      </c>
      <c r="G365" s="232">
        <v>1423.9</v>
      </c>
      <c r="H365" s="232">
        <v>1499.5</v>
      </c>
      <c r="I365" s="232">
        <v>1516</v>
      </c>
      <c r="J365" s="232">
        <v>1537.3</v>
      </c>
      <c r="K365" s="231">
        <v>1494.7</v>
      </c>
      <c r="L365" s="231">
        <v>1456.9</v>
      </c>
      <c r="M365" s="231">
        <v>0.73489000000000004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321.25</v>
      </c>
      <c r="D366" s="232">
        <v>318.73333333333335</v>
      </c>
      <c r="E366" s="232">
        <v>314.56666666666672</v>
      </c>
      <c r="F366" s="232">
        <v>307.88333333333338</v>
      </c>
      <c r="G366" s="232">
        <v>303.71666666666675</v>
      </c>
      <c r="H366" s="232">
        <v>325.41666666666669</v>
      </c>
      <c r="I366" s="232">
        <v>329.58333333333331</v>
      </c>
      <c r="J366" s="232">
        <v>336.26666666666665</v>
      </c>
      <c r="K366" s="231">
        <v>322.89999999999998</v>
      </c>
      <c r="L366" s="231">
        <v>312.05</v>
      </c>
      <c r="M366" s="231">
        <v>41.871310000000001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150.25</v>
      </c>
      <c r="D367" s="232">
        <v>149.75</v>
      </c>
      <c r="E367" s="232">
        <v>148.25</v>
      </c>
      <c r="F367" s="232">
        <v>146.25</v>
      </c>
      <c r="G367" s="232">
        <v>144.75</v>
      </c>
      <c r="H367" s="232">
        <v>151.75</v>
      </c>
      <c r="I367" s="232">
        <v>153.25</v>
      </c>
      <c r="J367" s="232">
        <v>155.25</v>
      </c>
      <c r="K367" s="231">
        <v>151.25</v>
      </c>
      <c r="L367" s="231">
        <v>147.75</v>
      </c>
      <c r="M367" s="231">
        <v>62.026060000000001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214.6</v>
      </c>
      <c r="D368" s="232">
        <v>215.16666666666666</v>
      </c>
      <c r="E368" s="232">
        <v>213.43333333333331</v>
      </c>
      <c r="F368" s="232">
        <v>212.26666666666665</v>
      </c>
      <c r="G368" s="232">
        <v>210.5333333333333</v>
      </c>
      <c r="H368" s="232">
        <v>216.33333333333331</v>
      </c>
      <c r="I368" s="232">
        <v>218.06666666666666</v>
      </c>
      <c r="J368" s="232">
        <v>219.23333333333332</v>
      </c>
      <c r="K368" s="231">
        <v>216.9</v>
      </c>
      <c r="L368" s="231">
        <v>214</v>
      </c>
      <c r="M368" s="231">
        <v>29.723369999999999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365.2</v>
      </c>
      <c r="D369" s="232">
        <v>364.98333333333335</v>
      </c>
      <c r="E369" s="232">
        <v>360.2166666666667</v>
      </c>
      <c r="F369" s="232">
        <v>355.23333333333335</v>
      </c>
      <c r="G369" s="232">
        <v>350.4666666666667</v>
      </c>
      <c r="H369" s="232">
        <v>369.9666666666667</v>
      </c>
      <c r="I369" s="232">
        <v>374.73333333333335</v>
      </c>
      <c r="J369" s="232">
        <v>379.7166666666667</v>
      </c>
      <c r="K369" s="231">
        <v>369.75</v>
      </c>
      <c r="L369" s="231">
        <v>360</v>
      </c>
      <c r="M369" s="231">
        <v>5.4684499999999998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419.95</v>
      </c>
      <c r="D370" s="232">
        <v>422.4666666666667</v>
      </c>
      <c r="E370" s="232">
        <v>409.43333333333339</v>
      </c>
      <c r="F370" s="232">
        <v>398.91666666666669</v>
      </c>
      <c r="G370" s="232">
        <v>385.88333333333338</v>
      </c>
      <c r="H370" s="232">
        <v>432.98333333333341</v>
      </c>
      <c r="I370" s="232">
        <v>446.01666666666671</v>
      </c>
      <c r="J370" s="232">
        <v>456.53333333333342</v>
      </c>
      <c r="K370" s="231">
        <v>435.5</v>
      </c>
      <c r="L370" s="231">
        <v>411.95</v>
      </c>
      <c r="M370" s="231">
        <v>29.186409999999999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580.54999999999995</v>
      </c>
      <c r="D371" s="232">
        <v>580.06666666666661</v>
      </c>
      <c r="E371" s="232">
        <v>576.63333333333321</v>
      </c>
      <c r="F371" s="232">
        <v>572.71666666666658</v>
      </c>
      <c r="G371" s="232">
        <v>569.28333333333319</v>
      </c>
      <c r="H371" s="232">
        <v>583.98333333333323</v>
      </c>
      <c r="I371" s="232">
        <v>587.41666666666663</v>
      </c>
      <c r="J371" s="232">
        <v>591.33333333333326</v>
      </c>
      <c r="K371" s="231">
        <v>583.5</v>
      </c>
      <c r="L371" s="231">
        <v>576.15</v>
      </c>
      <c r="M371" s="231">
        <v>0.49460999999999999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104.4</v>
      </c>
      <c r="D372" s="232">
        <v>104.13333333333333</v>
      </c>
      <c r="E372" s="232">
        <v>102.61666666666665</v>
      </c>
      <c r="F372" s="232">
        <v>100.83333333333331</v>
      </c>
      <c r="G372" s="232">
        <v>99.316666666666634</v>
      </c>
      <c r="H372" s="232">
        <v>105.91666666666666</v>
      </c>
      <c r="I372" s="232">
        <v>107.43333333333334</v>
      </c>
      <c r="J372" s="232">
        <v>109.21666666666667</v>
      </c>
      <c r="K372" s="231">
        <v>105.65</v>
      </c>
      <c r="L372" s="231">
        <v>102.35</v>
      </c>
      <c r="M372" s="231">
        <v>1.87029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941.45</v>
      </c>
      <c r="D373" s="232">
        <v>944.83333333333337</v>
      </c>
      <c r="E373" s="232">
        <v>921.7166666666667</v>
      </c>
      <c r="F373" s="232">
        <v>901.98333333333335</v>
      </c>
      <c r="G373" s="232">
        <v>878.86666666666667</v>
      </c>
      <c r="H373" s="232">
        <v>964.56666666666672</v>
      </c>
      <c r="I373" s="232">
        <v>987.68333333333328</v>
      </c>
      <c r="J373" s="232">
        <v>1007.4166666666667</v>
      </c>
      <c r="K373" s="231">
        <v>967.95</v>
      </c>
      <c r="L373" s="231">
        <v>925.1</v>
      </c>
      <c r="M373" s="231">
        <v>0.31840000000000002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4667.8</v>
      </c>
      <c r="D374" s="232">
        <v>4667.55</v>
      </c>
      <c r="E374" s="232">
        <v>4640.25</v>
      </c>
      <c r="F374" s="232">
        <v>4612.7</v>
      </c>
      <c r="G374" s="232">
        <v>4585.3999999999996</v>
      </c>
      <c r="H374" s="232">
        <v>4695.1000000000004</v>
      </c>
      <c r="I374" s="232">
        <v>4722.4000000000015</v>
      </c>
      <c r="J374" s="232">
        <v>4749.9500000000007</v>
      </c>
      <c r="K374" s="231">
        <v>4694.8500000000004</v>
      </c>
      <c r="L374" s="231">
        <v>4640</v>
      </c>
      <c r="M374" s="231">
        <v>5.0540000000000002E-2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13584.65</v>
      </c>
      <c r="D375" s="232">
        <v>13605.383333333331</v>
      </c>
      <c r="E375" s="232">
        <v>13482.316666666662</v>
      </c>
      <c r="F375" s="232">
        <v>13379.98333333333</v>
      </c>
      <c r="G375" s="232">
        <v>13256.916666666661</v>
      </c>
      <c r="H375" s="232">
        <v>13707.716666666664</v>
      </c>
      <c r="I375" s="232">
        <v>13830.783333333333</v>
      </c>
      <c r="J375" s="232">
        <v>13933.116666666665</v>
      </c>
      <c r="K375" s="231">
        <v>13728.45</v>
      </c>
      <c r="L375" s="231">
        <v>13503.05</v>
      </c>
      <c r="M375" s="231">
        <v>2.5870000000000001E-2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50.8</v>
      </c>
      <c r="D376" s="232">
        <v>50.816666666666663</v>
      </c>
      <c r="E376" s="232">
        <v>50.383333333333326</v>
      </c>
      <c r="F376" s="232">
        <v>49.966666666666661</v>
      </c>
      <c r="G376" s="232">
        <v>49.533333333333324</v>
      </c>
      <c r="H376" s="232">
        <v>51.233333333333327</v>
      </c>
      <c r="I376" s="232">
        <v>51.666666666666664</v>
      </c>
      <c r="J376" s="232">
        <v>52.083333333333329</v>
      </c>
      <c r="K376" s="231">
        <v>51.25</v>
      </c>
      <c r="L376" s="231">
        <v>50.4</v>
      </c>
      <c r="M376" s="231">
        <v>255.14797999999999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373.9</v>
      </c>
      <c r="D377" s="232">
        <v>374.8</v>
      </c>
      <c r="E377" s="232">
        <v>370.45000000000005</v>
      </c>
      <c r="F377" s="232">
        <v>367.00000000000006</v>
      </c>
      <c r="G377" s="232">
        <v>362.65000000000009</v>
      </c>
      <c r="H377" s="232">
        <v>378.25</v>
      </c>
      <c r="I377" s="232">
        <v>382.6</v>
      </c>
      <c r="J377" s="232">
        <v>386.04999999999995</v>
      </c>
      <c r="K377" s="231">
        <v>379.15</v>
      </c>
      <c r="L377" s="231">
        <v>371.35</v>
      </c>
      <c r="M377" s="231">
        <v>1.3109200000000001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161.9</v>
      </c>
      <c r="D378" s="232">
        <v>162.68333333333331</v>
      </c>
      <c r="E378" s="232">
        <v>160.36666666666662</v>
      </c>
      <c r="F378" s="232">
        <v>158.83333333333331</v>
      </c>
      <c r="G378" s="232">
        <v>156.51666666666662</v>
      </c>
      <c r="H378" s="232">
        <v>164.21666666666661</v>
      </c>
      <c r="I378" s="232">
        <v>166.53333333333327</v>
      </c>
      <c r="J378" s="232">
        <v>168.06666666666661</v>
      </c>
      <c r="K378" s="231">
        <v>165</v>
      </c>
      <c r="L378" s="231">
        <v>161.15</v>
      </c>
      <c r="M378" s="231">
        <v>45.108989999999999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116.45</v>
      </c>
      <c r="D379" s="232">
        <v>116.38333333333333</v>
      </c>
      <c r="E379" s="232">
        <v>115.66666666666666</v>
      </c>
      <c r="F379" s="232">
        <v>114.88333333333333</v>
      </c>
      <c r="G379" s="232">
        <v>114.16666666666666</v>
      </c>
      <c r="H379" s="232">
        <v>117.16666666666666</v>
      </c>
      <c r="I379" s="232">
        <v>117.88333333333333</v>
      </c>
      <c r="J379" s="232">
        <v>118.66666666666666</v>
      </c>
      <c r="K379" s="231">
        <v>117.1</v>
      </c>
      <c r="L379" s="231">
        <v>115.6</v>
      </c>
      <c r="M379" s="231">
        <v>40.192079999999997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689.2</v>
      </c>
      <c r="D380" s="232">
        <v>678.31666666666672</v>
      </c>
      <c r="E380" s="232">
        <v>665.78333333333342</v>
      </c>
      <c r="F380" s="232">
        <v>642.36666666666667</v>
      </c>
      <c r="G380" s="232">
        <v>629.83333333333337</v>
      </c>
      <c r="H380" s="232">
        <v>701.73333333333346</v>
      </c>
      <c r="I380" s="232">
        <v>714.26666666666677</v>
      </c>
      <c r="J380" s="232">
        <v>737.68333333333351</v>
      </c>
      <c r="K380" s="231">
        <v>690.85</v>
      </c>
      <c r="L380" s="231">
        <v>654.9</v>
      </c>
      <c r="M380" s="231">
        <v>4.5527600000000001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340.75</v>
      </c>
      <c r="D381" s="232">
        <v>339.56666666666666</v>
      </c>
      <c r="E381" s="232">
        <v>336.18333333333334</v>
      </c>
      <c r="F381" s="232">
        <v>331.61666666666667</v>
      </c>
      <c r="G381" s="232">
        <v>328.23333333333335</v>
      </c>
      <c r="H381" s="232">
        <v>344.13333333333333</v>
      </c>
      <c r="I381" s="232">
        <v>347.51666666666665</v>
      </c>
      <c r="J381" s="232">
        <v>352.08333333333331</v>
      </c>
      <c r="K381" s="231">
        <v>342.95</v>
      </c>
      <c r="L381" s="231">
        <v>335</v>
      </c>
      <c r="M381" s="231">
        <v>2.8987699999999998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1101.45</v>
      </c>
      <c r="D382" s="232">
        <v>1105.5666666666666</v>
      </c>
      <c r="E382" s="232">
        <v>1086.3833333333332</v>
      </c>
      <c r="F382" s="232">
        <v>1071.3166666666666</v>
      </c>
      <c r="G382" s="232">
        <v>1052.1333333333332</v>
      </c>
      <c r="H382" s="232">
        <v>1120.6333333333332</v>
      </c>
      <c r="I382" s="232">
        <v>1139.8166666666666</v>
      </c>
      <c r="J382" s="232">
        <v>1154.8833333333332</v>
      </c>
      <c r="K382" s="231">
        <v>1124.75</v>
      </c>
      <c r="L382" s="231">
        <v>1090.5</v>
      </c>
      <c r="M382" s="231">
        <v>1.6332599999999999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70.3</v>
      </c>
      <c r="D383" s="232">
        <v>70.7</v>
      </c>
      <c r="E383" s="232">
        <v>69.75</v>
      </c>
      <c r="F383" s="232">
        <v>69.2</v>
      </c>
      <c r="G383" s="232">
        <v>68.25</v>
      </c>
      <c r="H383" s="232">
        <v>71.25</v>
      </c>
      <c r="I383" s="232">
        <v>72.200000000000017</v>
      </c>
      <c r="J383" s="232">
        <v>72.75</v>
      </c>
      <c r="K383" s="231">
        <v>71.650000000000006</v>
      </c>
      <c r="L383" s="231">
        <v>70.150000000000006</v>
      </c>
      <c r="M383" s="231">
        <v>33.208010000000002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169.6</v>
      </c>
      <c r="D384" s="232">
        <v>169.6</v>
      </c>
      <c r="E384" s="232">
        <v>167.7</v>
      </c>
      <c r="F384" s="232">
        <v>165.79999999999998</v>
      </c>
      <c r="G384" s="232">
        <v>163.89999999999998</v>
      </c>
      <c r="H384" s="232">
        <v>171.5</v>
      </c>
      <c r="I384" s="232">
        <v>173.40000000000003</v>
      </c>
      <c r="J384" s="232">
        <v>175.3</v>
      </c>
      <c r="K384" s="231">
        <v>171.5</v>
      </c>
      <c r="L384" s="231">
        <v>167.7</v>
      </c>
      <c r="M384" s="231">
        <v>18.314599999999999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763.7</v>
      </c>
      <c r="D385" s="232">
        <v>768.66666666666663</v>
      </c>
      <c r="E385" s="232">
        <v>747.33333333333326</v>
      </c>
      <c r="F385" s="232">
        <v>730.96666666666658</v>
      </c>
      <c r="G385" s="232">
        <v>709.63333333333321</v>
      </c>
      <c r="H385" s="232">
        <v>785.0333333333333</v>
      </c>
      <c r="I385" s="232">
        <v>806.36666666666656</v>
      </c>
      <c r="J385" s="232">
        <v>822.73333333333335</v>
      </c>
      <c r="K385" s="231">
        <v>790</v>
      </c>
      <c r="L385" s="231">
        <v>752.3</v>
      </c>
      <c r="M385" s="231">
        <v>5.0469799999999996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209.6</v>
      </c>
      <c r="D386" s="232">
        <v>208.9666666666667</v>
      </c>
      <c r="E386" s="232">
        <v>206.43333333333339</v>
      </c>
      <c r="F386" s="232">
        <v>203.26666666666671</v>
      </c>
      <c r="G386" s="232">
        <v>200.73333333333341</v>
      </c>
      <c r="H386" s="232">
        <v>212.13333333333338</v>
      </c>
      <c r="I386" s="232">
        <v>214.66666666666669</v>
      </c>
      <c r="J386" s="232">
        <v>217.83333333333337</v>
      </c>
      <c r="K386" s="231">
        <v>211.5</v>
      </c>
      <c r="L386" s="231">
        <v>205.8</v>
      </c>
      <c r="M386" s="231">
        <v>2.8201999999999998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112.85</v>
      </c>
      <c r="D387" s="232">
        <v>113.35000000000001</v>
      </c>
      <c r="E387" s="232">
        <v>111.95000000000002</v>
      </c>
      <c r="F387" s="232">
        <v>111.05000000000001</v>
      </c>
      <c r="G387" s="232">
        <v>109.65000000000002</v>
      </c>
      <c r="H387" s="232">
        <v>114.25000000000001</v>
      </c>
      <c r="I387" s="232">
        <v>115.65000000000002</v>
      </c>
      <c r="J387" s="232">
        <v>116.55000000000001</v>
      </c>
      <c r="K387" s="231">
        <v>114.75</v>
      </c>
      <c r="L387" s="231">
        <v>112.45</v>
      </c>
      <c r="M387" s="231">
        <v>18.67942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2105.1999999999998</v>
      </c>
      <c r="D388" s="232">
        <v>2117.7166666666667</v>
      </c>
      <c r="E388" s="232">
        <v>2082.4833333333336</v>
      </c>
      <c r="F388" s="232">
        <v>2059.7666666666669</v>
      </c>
      <c r="G388" s="232">
        <v>2024.5333333333338</v>
      </c>
      <c r="H388" s="232">
        <v>2140.4333333333334</v>
      </c>
      <c r="I388" s="232">
        <v>2175.6666666666661</v>
      </c>
      <c r="J388" s="232">
        <v>2198.3833333333332</v>
      </c>
      <c r="K388" s="231">
        <v>2152.9499999999998</v>
      </c>
      <c r="L388" s="231">
        <v>2095</v>
      </c>
      <c r="M388" s="231">
        <v>0.43614000000000003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40.1</v>
      </c>
      <c r="D389" s="232">
        <v>40.083333333333336</v>
      </c>
      <c r="E389" s="232">
        <v>39.616666666666674</v>
      </c>
      <c r="F389" s="232">
        <v>39.13333333333334</v>
      </c>
      <c r="G389" s="232">
        <v>38.666666666666679</v>
      </c>
      <c r="H389" s="232">
        <v>40.56666666666667</v>
      </c>
      <c r="I389" s="232">
        <v>41.033333333333324</v>
      </c>
      <c r="J389" s="232">
        <v>41.516666666666666</v>
      </c>
      <c r="K389" s="231">
        <v>40.549999999999997</v>
      </c>
      <c r="L389" s="231">
        <v>39.6</v>
      </c>
      <c r="M389" s="231">
        <v>14.212540000000001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1329.9</v>
      </c>
      <c r="D390" s="232">
        <v>1317.4333333333334</v>
      </c>
      <c r="E390" s="232">
        <v>1297.4666666666667</v>
      </c>
      <c r="F390" s="232">
        <v>1265.0333333333333</v>
      </c>
      <c r="G390" s="232">
        <v>1245.0666666666666</v>
      </c>
      <c r="H390" s="232">
        <v>1349.8666666666668</v>
      </c>
      <c r="I390" s="232">
        <v>1369.8333333333335</v>
      </c>
      <c r="J390" s="232">
        <v>1402.2666666666669</v>
      </c>
      <c r="K390" s="231">
        <v>1337.4</v>
      </c>
      <c r="L390" s="231">
        <v>1285</v>
      </c>
      <c r="M390" s="231">
        <v>3.3433299999999999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180.15</v>
      </c>
      <c r="D391" s="232">
        <v>180.04999999999998</v>
      </c>
      <c r="E391" s="232">
        <v>178.09999999999997</v>
      </c>
      <c r="F391" s="232">
        <v>176.04999999999998</v>
      </c>
      <c r="G391" s="232">
        <v>174.09999999999997</v>
      </c>
      <c r="H391" s="232">
        <v>182.09999999999997</v>
      </c>
      <c r="I391" s="232">
        <v>184.04999999999995</v>
      </c>
      <c r="J391" s="232">
        <v>186.09999999999997</v>
      </c>
      <c r="K391" s="231">
        <v>182</v>
      </c>
      <c r="L391" s="231">
        <v>178</v>
      </c>
      <c r="M391" s="231">
        <v>14.81855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784.05</v>
      </c>
      <c r="D392" s="232">
        <v>785.0333333333333</v>
      </c>
      <c r="E392" s="232">
        <v>779.01666666666665</v>
      </c>
      <c r="F392" s="232">
        <v>773.98333333333335</v>
      </c>
      <c r="G392" s="232">
        <v>767.9666666666667</v>
      </c>
      <c r="H392" s="232">
        <v>790.06666666666661</v>
      </c>
      <c r="I392" s="232">
        <v>796.08333333333326</v>
      </c>
      <c r="J392" s="232">
        <v>801.11666666666656</v>
      </c>
      <c r="K392" s="231">
        <v>791.05</v>
      </c>
      <c r="L392" s="231">
        <v>780</v>
      </c>
      <c r="M392" s="231">
        <v>0.58635999999999999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2430.0500000000002</v>
      </c>
      <c r="D393" s="232">
        <v>2439.6333333333337</v>
      </c>
      <c r="E393" s="232">
        <v>2415.4666666666672</v>
      </c>
      <c r="F393" s="232">
        <v>2400.8833333333337</v>
      </c>
      <c r="G393" s="232">
        <v>2376.7166666666672</v>
      </c>
      <c r="H393" s="232">
        <v>2454.2166666666672</v>
      </c>
      <c r="I393" s="232">
        <v>2478.3833333333341</v>
      </c>
      <c r="J393" s="232">
        <v>2492.9666666666672</v>
      </c>
      <c r="K393" s="231">
        <v>2463.8000000000002</v>
      </c>
      <c r="L393" s="231">
        <v>2425.0500000000002</v>
      </c>
      <c r="M393" s="231">
        <v>79.675579999999997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98.6</v>
      </c>
      <c r="D394" s="232">
        <v>98.86666666666666</v>
      </c>
      <c r="E394" s="232">
        <v>97.933333333333323</v>
      </c>
      <c r="F394" s="232">
        <v>97.266666666666666</v>
      </c>
      <c r="G394" s="232">
        <v>96.333333333333329</v>
      </c>
      <c r="H394" s="232">
        <v>99.533333333333317</v>
      </c>
      <c r="I394" s="232">
        <v>100.46666666666665</v>
      </c>
      <c r="J394" s="232">
        <v>101.13333333333331</v>
      </c>
      <c r="K394" s="231">
        <v>99.8</v>
      </c>
      <c r="L394" s="231">
        <v>98.2</v>
      </c>
      <c r="M394" s="231">
        <v>2.8533400000000002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694.4</v>
      </c>
      <c r="D395" s="232">
        <v>692.66666666666663</v>
      </c>
      <c r="E395" s="232">
        <v>687.88333333333321</v>
      </c>
      <c r="F395" s="232">
        <v>681.36666666666656</v>
      </c>
      <c r="G395" s="232">
        <v>676.58333333333314</v>
      </c>
      <c r="H395" s="232">
        <v>699.18333333333328</v>
      </c>
      <c r="I395" s="232">
        <v>703.96666666666681</v>
      </c>
      <c r="J395" s="232">
        <v>710.48333333333335</v>
      </c>
      <c r="K395" s="231">
        <v>697.45</v>
      </c>
      <c r="L395" s="231">
        <v>686.15</v>
      </c>
      <c r="M395" s="231">
        <v>0.71665999999999996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1308.4000000000001</v>
      </c>
      <c r="D396" s="232">
        <v>1295.05</v>
      </c>
      <c r="E396" s="232">
        <v>1269.0999999999999</v>
      </c>
      <c r="F396" s="232">
        <v>1229.8</v>
      </c>
      <c r="G396" s="232">
        <v>1203.8499999999999</v>
      </c>
      <c r="H396" s="232">
        <v>1334.35</v>
      </c>
      <c r="I396" s="232">
        <v>1360.3000000000002</v>
      </c>
      <c r="J396" s="232">
        <v>1399.6</v>
      </c>
      <c r="K396" s="231">
        <v>1321</v>
      </c>
      <c r="L396" s="231">
        <v>1255.75</v>
      </c>
      <c r="M396" s="231">
        <v>4.4158499999999998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760.05</v>
      </c>
      <c r="D397" s="232">
        <v>758.4666666666667</v>
      </c>
      <c r="E397" s="232">
        <v>754.93333333333339</v>
      </c>
      <c r="F397" s="232">
        <v>749.81666666666672</v>
      </c>
      <c r="G397" s="232">
        <v>746.28333333333342</v>
      </c>
      <c r="H397" s="232">
        <v>763.58333333333337</v>
      </c>
      <c r="I397" s="232">
        <v>767.11666666666667</v>
      </c>
      <c r="J397" s="232">
        <v>772.23333333333335</v>
      </c>
      <c r="K397" s="231">
        <v>762</v>
      </c>
      <c r="L397" s="231">
        <v>753.35</v>
      </c>
      <c r="M397" s="231">
        <v>9.7703199999999999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1174.0999999999999</v>
      </c>
      <c r="D398" s="232">
        <v>1176.6499999999999</v>
      </c>
      <c r="E398" s="232">
        <v>1166.9999999999998</v>
      </c>
      <c r="F398" s="232">
        <v>1159.8999999999999</v>
      </c>
      <c r="G398" s="232">
        <v>1150.2499999999998</v>
      </c>
      <c r="H398" s="232">
        <v>1183.7499999999998</v>
      </c>
      <c r="I398" s="232">
        <v>1193.3999999999999</v>
      </c>
      <c r="J398" s="232">
        <v>1200.4999999999998</v>
      </c>
      <c r="K398" s="231">
        <v>1186.3</v>
      </c>
      <c r="L398" s="231">
        <v>1169.55</v>
      </c>
      <c r="M398" s="231">
        <v>3.5674999999999999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363.05</v>
      </c>
      <c r="D399" s="232">
        <v>363.2833333333333</v>
      </c>
      <c r="E399" s="232">
        <v>361.86666666666662</v>
      </c>
      <c r="F399" s="232">
        <v>360.68333333333334</v>
      </c>
      <c r="G399" s="232">
        <v>359.26666666666665</v>
      </c>
      <c r="H399" s="232">
        <v>364.46666666666658</v>
      </c>
      <c r="I399" s="232">
        <v>365.88333333333333</v>
      </c>
      <c r="J399" s="232">
        <v>367.06666666666655</v>
      </c>
      <c r="K399" s="231">
        <v>364.7</v>
      </c>
      <c r="L399" s="231">
        <v>362.1</v>
      </c>
      <c r="M399" s="231">
        <v>0.44030999999999998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32.950000000000003</v>
      </c>
      <c r="D400" s="232">
        <v>33</v>
      </c>
      <c r="E400" s="232">
        <v>32.75</v>
      </c>
      <c r="F400" s="232">
        <v>32.549999999999997</v>
      </c>
      <c r="G400" s="232">
        <v>32.299999999999997</v>
      </c>
      <c r="H400" s="232">
        <v>33.200000000000003</v>
      </c>
      <c r="I400" s="232">
        <v>33.450000000000003</v>
      </c>
      <c r="J400" s="232">
        <v>33.650000000000006</v>
      </c>
      <c r="K400" s="231">
        <v>33.25</v>
      </c>
      <c r="L400" s="231">
        <v>32.799999999999997</v>
      </c>
      <c r="M400" s="231">
        <v>20.443519999999999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4438.3</v>
      </c>
      <c r="D401" s="232">
        <v>4422.7333333333336</v>
      </c>
      <c r="E401" s="232">
        <v>4375.6166666666668</v>
      </c>
      <c r="F401" s="232">
        <v>4312.9333333333334</v>
      </c>
      <c r="G401" s="232">
        <v>4265.8166666666666</v>
      </c>
      <c r="H401" s="232">
        <v>4485.416666666667</v>
      </c>
      <c r="I401" s="232">
        <v>4532.5333333333338</v>
      </c>
      <c r="J401" s="232">
        <v>4595.2166666666672</v>
      </c>
      <c r="K401" s="231">
        <v>4469.8500000000004</v>
      </c>
      <c r="L401" s="231">
        <v>4360.05</v>
      </c>
      <c r="M401" s="231">
        <v>0.20962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2326.1999999999998</v>
      </c>
      <c r="D402" s="232">
        <v>2307.0833333333335</v>
      </c>
      <c r="E402" s="232">
        <v>2277.1166666666668</v>
      </c>
      <c r="F402" s="232">
        <v>2228.0333333333333</v>
      </c>
      <c r="G402" s="232">
        <v>2198.0666666666666</v>
      </c>
      <c r="H402" s="232">
        <v>2356.166666666667</v>
      </c>
      <c r="I402" s="232">
        <v>2386.1333333333332</v>
      </c>
      <c r="J402" s="232">
        <v>2435.2166666666672</v>
      </c>
      <c r="K402" s="231">
        <v>2337.0500000000002</v>
      </c>
      <c r="L402" s="231">
        <v>2258</v>
      </c>
      <c r="M402" s="231">
        <v>9.3325899999999997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80.150000000000006</v>
      </c>
      <c r="D403" s="232">
        <v>80.3</v>
      </c>
      <c r="E403" s="232">
        <v>79.8</v>
      </c>
      <c r="F403" s="232">
        <v>79.45</v>
      </c>
      <c r="G403" s="232">
        <v>78.95</v>
      </c>
      <c r="H403" s="232">
        <v>80.649999999999991</v>
      </c>
      <c r="I403" s="232">
        <v>81.149999999999991</v>
      </c>
      <c r="J403" s="232">
        <v>81.499999999999986</v>
      </c>
      <c r="K403" s="231">
        <v>80.8</v>
      </c>
      <c r="L403" s="231">
        <v>79.95</v>
      </c>
      <c r="M403" s="231">
        <v>74.035910000000001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5361.05</v>
      </c>
      <c r="D404" s="232">
        <v>5360.0333333333328</v>
      </c>
      <c r="E404" s="232">
        <v>5341.0666666666657</v>
      </c>
      <c r="F404" s="232">
        <v>5321.083333333333</v>
      </c>
      <c r="G404" s="232">
        <v>5302.1166666666659</v>
      </c>
      <c r="H404" s="232">
        <v>5380.0166666666655</v>
      </c>
      <c r="I404" s="232">
        <v>5398.9833333333327</v>
      </c>
      <c r="J404" s="232">
        <v>5418.9666666666653</v>
      </c>
      <c r="K404" s="231">
        <v>5379</v>
      </c>
      <c r="L404" s="231">
        <v>5340.05</v>
      </c>
      <c r="M404" s="231">
        <v>6.8080000000000002E-2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1185.3</v>
      </c>
      <c r="D405" s="232">
        <v>1177.9166666666667</v>
      </c>
      <c r="E405" s="232">
        <v>1165.8333333333335</v>
      </c>
      <c r="F405" s="232">
        <v>1146.3666666666668</v>
      </c>
      <c r="G405" s="232">
        <v>1134.2833333333335</v>
      </c>
      <c r="H405" s="232">
        <v>1197.3833333333334</v>
      </c>
      <c r="I405" s="232">
        <v>1209.4666666666669</v>
      </c>
      <c r="J405" s="232">
        <v>1228.9333333333334</v>
      </c>
      <c r="K405" s="231">
        <v>1190</v>
      </c>
      <c r="L405" s="231">
        <v>1158.45</v>
      </c>
      <c r="M405" s="231">
        <v>0.27329999999999999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332.8</v>
      </c>
      <c r="D406" s="232">
        <v>336.01666666666665</v>
      </c>
      <c r="E406" s="232">
        <v>328.0333333333333</v>
      </c>
      <c r="F406" s="232">
        <v>323.26666666666665</v>
      </c>
      <c r="G406" s="232">
        <v>315.2833333333333</v>
      </c>
      <c r="H406" s="232">
        <v>340.7833333333333</v>
      </c>
      <c r="I406" s="232">
        <v>348.76666666666665</v>
      </c>
      <c r="J406" s="232">
        <v>353.5333333333333</v>
      </c>
      <c r="K406" s="231">
        <v>344</v>
      </c>
      <c r="L406" s="231">
        <v>331.25</v>
      </c>
      <c r="M406" s="231">
        <v>1.3990400000000001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2830</v>
      </c>
      <c r="D407" s="232">
        <v>2792.5</v>
      </c>
      <c r="E407" s="232">
        <v>2735.1</v>
      </c>
      <c r="F407" s="232">
        <v>2640.2</v>
      </c>
      <c r="G407" s="232">
        <v>2582.7999999999997</v>
      </c>
      <c r="H407" s="232">
        <v>2887.4</v>
      </c>
      <c r="I407" s="232">
        <v>2944.7999999999997</v>
      </c>
      <c r="J407" s="232">
        <v>3039.7000000000003</v>
      </c>
      <c r="K407" s="231">
        <v>2849.9</v>
      </c>
      <c r="L407" s="231">
        <v>2697.6</v>
      </c>
      <c r="M407" s="231">
        <v>1.2890600000000001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482.1</v>
      </c>
      <c r="D408" s="232">
        <v>479.8</v>
      </c>
      <c r="E408" s="232">
        <v>474.6</v>
      </c>
      <c r="F408" s="232">
        <v>467.1</v>
      </c>
      <c r="G408" s="232">
        <v>461.90000000000003</v>
      </c>
      <c r="H408" s="232">
        <v>487.3</v>
      </c>
      <c r="I408" s="232">
        <v>492.49999999999994</v>
      </c>
      <c r="J408" s="232">
        <v>500</v>
      </c>
      <c r="K408" s="231">
        <v>485</v>
      </c>
      <c r="L408" s="231">
        <v>472.3</v>
      </c>
      <c r="M408" s="231">
        <v>1.18577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1178.3</v>
      </c>
      <c r="D409" s="232">
        <v>1182.5666666666666</v>
      </c>
      <c r="E409" s="232">
        <v>1171.7333333333331</v>
      </c>
      <c r="F409" s="232">
        <v>1165.1666666666665</v>
      </c>
      <c r="G409" s="232">
        <v>1154.333333333333</v>
      </c>
      <c r="H409" s="232">
        <v>1189.1333333333332</v>
      </c>
      <c r="I409" s="232">
        <v>1199.9666666666667</v>
      </c>
      <c r="J409" s="232">
        <v>1206.5333333333333</v>
      </c>
      <c r="K409" s="231">
        <v>1193.4000000000001</v>
      </c>
      <c r="L409" s="231">
        <v>1176</v>
      </c>
      <c r="M409" s="231">
        <v>6.4699999999999994E-2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258.10000000000002</v>
      </c>
      <c r="D410" s="232">
        <v>253.63333333333333</v>
      </c>
      <c r="E410" s="232">
        <v>242.56666666666666</v>
      </c>
      <c r="F410" s="232">
        <v>227.03333333333333</v>
      </c>
      <c r="G410" s="232">
        <v>215.96666666666667</v>
      </c>
      <c r="H410" s="232">
        <v>269.16666666666663</v>
      </c>
      <c r="I410" s="232">
        <v>280.23333333333323</v>
      </c>
      <c r="J410" s="232">
        <v>295.76666666666665</v>
      </c>
      <c r="K410" s="231">
        <v>264.7</v>
      </c>
      <c r="L410" s="231">
        <v>238.1</v>
      </c>
      <c r="M410" s="231">
        <v>6.5699800000000002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120.95</v>
      </c>
      <c r="D411" s="232">
        <v>121.31666666666666</v>
      </c>
      <c r="E411" s="232">
        <v>119.93333333333332</v>
      </c>
      <c r="F411" s="232">
        <v>118.91666666666666</v>
      </c>
      <c r="G411" s="232">
        <v>117.53333333333332</v>
      </c>
      <c r="H411" s="232">
        <v>122.33333333333333</v>
      </c>
      <c r="I411" s="232">
        <v>123.71666666666665</v>
      </c>
      <c r="J411" s="232">
        <v>124.73333333333333</v>
      </c>
      <c r="K411" s="231">
        <v>122.7</v>
      </c>
      <c r="L411" s="231">
        <v>120.3</v>
      </c>
      <c r="M411" s="231">
        <v>4.5338500000000002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643.29999999999995</v>
      </c>
      <c r="D412" s="232">
        <v>635.75</v>
      </c>
      <c r="E412" s="232">
        <v>623.5</v>
      </c>
      <c r="F412" s="232">
        <v>603.70000000000005</v>
      </c>
      <c r="G412" s="232">
        <v>591.45000000000005</v>
      </c>
      <c r="H412" s="232">
        <v>655.55</v>
      </c>
      <c r="I412" s="232">
        <v>667.8</v>
      </c>
      <c r="J412" s="232">
        <v>687.59999999999991</v>
      </c>
      <c r="K412" s="231">
        <v>648</v>
      </c>
      <c r="L412" s="231">
        <v>615.95000000000005</v>
      </c>
      <c r="M412" s="231">
        <v>0.54840999999999995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25117.599999999999</v>
      </c>
      <c r="D413" s="232">
        <v>25040.866666666669</v>
      </c>
      <c r="E413" s="232">
        <v>24906.733333333337</v>
      </c>
      <c r="F413" s="232">
        <v>24695.866666666669</v>
      </c>
      <c r="G413" s="232">
        <v>24561.733333333337</v>
      </c>
      <c r="H413" s="232">
        <v>25251.733333333337</v>
      </c>
      <c r="I413" s="232">
        <v>25385.866666666669</v>
      </c>
      <c r="J413" s="232">
        <v>25596.733333333337</v>
      </c>
      <c r="K413" s="231">
        <v>25175</v>
      </c>
      <c r="L413" s="231">
        <v>24830</v>
      </c>
      <c r="M413" s="231">
        <v>0.50402999999999998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47.95</v>
      </c>
      <c r="D414" s="232">
        <v>47.783333333333339</v>
      </c>
      <c r="E414" s="232">
        <v>46.966666666666676</v>
      </c>
      <c r="F414" s="232">
        <v>45.983333333333334</v>
      </c>
      <c r="G414" s="232">
        <v>45.166666666666671</v>
      </c>
      <c r="H414" s="232">
        <v>48.76666666666668</v>
      </c>
      <c r="I414" s="232">
        <v>49.583333333333343</v>
      </c>
      <c r="J414" s="232">
        <v>50.566666666666684</v>
      </c>
      <c r="K414" s="231">
        <v>48.6</v>
      </c>
      <c r="L414" s="231">
        <v>46.8</v>
      </c>
      <c r="M414" s="231">
        <v>65.469130000000007</v>
      </c>
      <c r="N414" s="1"/>
      <c r="O414" s="1"/>
    </row>
    <row r="415" spans="1:15" ht="12.75" customHeight="1">
      <c r="A415" s="30">
        <v>405</v>
      </c>
      <c r="B415" t="s">
        <v>872</v>
      </c>
      <c r="C415" s="312">
        <v>1258.7</v>
      </c>
      <c r="D415" s="313">
        <v>1262.45</v>
      </c>
      <c r="E415" s="313">
        <v>1242.6000000000001</v>
      </c>
      <c r="F415" s="313">
        <v>1226.5</v>
      </c>
      <c r="G415" s="313">
        <v>1206.6500000000001</v>
      </c>
      <c r="H415" s="313">
        <v>1278.5500000000002</v>
      </c>
      <c r="I415" s="313">
        <v>1298.4000000000001</v>
      </c>
      <c r="J415" s="313">
        <v>1314.5000000000002</v>
      </c>
      <c r="K415" s="312">
        <v>1282.3</v>
      </c>
      <c r="L415" s="312">
        <v>1246.3499999999999</v>
      </c>
      <c r="M415" s="312">
        <v>6.6098299999999997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292.45</v>
      </c>
      <c r="D416" s="232">
        <v>291.86666666666662</v>
      </c>
      <c r="E416" s="232">
        <v>289.83333333333326</v>
      </c>
      <c r="F416" s="232">
        <v>287.21666666666664</v>
      </c>
      <c r="G416" s="232">
        <v>285.18333333333328</v>
      </c>
      <c r="H416" s="232">
        <v>294.48333333333323</v>
      </c>
      <c r="I416" s="232">
        <v>296.51666666666665</v>
      </c>
      <c r="J416" s="232">
        <v>299.13333333333321</v>
      </c>
      <c r="K416" s="231">
        <v>293.89999999999998</v>
      </c>
      <c r="L416" s="231">
        <v>289.25</v>
      </c>
      <c r="M416" s="231">
        <v>1.61761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3222.7</v>
      </c>
      <c r="D417" s="232">
        <v>3228.6</v>
      </c>
      <c r="E417" s="232">
        <v>3207.2</v>
      </c>
      <c r="F417" s="232">
        <v>3191.7</v>
      </c>
      <c r="G417" s="232">
        <v>3170.2999999999997</v>
      </c>
      <c r="H417" s="232">
        <v>3244.1</v>
      </c>
      <c r="I417" s="232">
        <v>3265.5000000000005</v>
      </c>
      <c r="J417" s="232">
        <v>3281</v>
      </c>
      <c r="K417" s="231">
        <v>3250</v>
      </c>
      <c r="L417" s="231">
        <v>3213.1</v>
      </c>
      <c r="M417" s="231">
        <v>5.09788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578.65</v>
      </c>
      <c r="D418" s="232">
        <v>579.08333333333326</v>
      </c>
      <c r="E418" s="232">
        <v>565.36666666666656</v>
      </c>
      <c r="F418" s="232">
        <v>552.08333333333326</v>
      </c>
      <c r="G418" s="232">
        <v>538.36666666666656</v>
      </c>
      <c r="H418" s="232">
        <v>592.36666666666656</v>
      </c>
      <c r="I418" s="232">
        <v>606.08333333333326</v>
      </c>
      <c r="J418" s="232">
        <v>619.36666666666656</v>
      </c>
      <c r="K418" s="231">
        <v>592.79999999999995</v>
      </c>
      <c r="L418" s="231">
        <v>565.79999999999995</v>
      </c>
      <c r="M418" s="231">
        <v>1.7537799999999999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3941.7</v>
      </c>
      <c r="D419" s="232">
        <v>3864.15</v>
      </c>
      <c r="E419" s="232">
        <v>3744.3</v>
      </c>
      <c r="F419" s="232">
        <v>3546.9</v>
      </c>
      <c r="G419" s="232">
        <v>3427.05</v>
      </c>
      <c r="H419" s="232">
        <v>4061.55</v>
      </c>
      <c r="I419" s="232">
        <v>4181.3999999999996</v>
      </c>
      <c r="J419" s="232">
        <v>4378.8</v>
      </c>
      <c r="K419" s="231">
        <v>3984</v>
      </c>
      <c r="L419" s="231">
        <v>3666.75</v>
      </c>
      <c r="M419" s="231">
        <v>2.3040099999999999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463.95</v>
      </c>
      <c r="D420" s="232">
        <v>465.65000000000003</v>
      </c>
      <c r="E420" s="232">
        <v>460.30000000000007</v>
      </c>
      <c r="F420" s="232">
        <v>456.65000000000003</v>
      </c>
      <c r="G420" s="232">
        <v>451.30000000000007</v>
      </c>
      <c r="H420" s="232">
        <v>469.30000000000007</v>
      </c>
      <c r="I420" s="232">
        <v>474.65000000000009</v>
      </c>
      <c r="J420" s="232">
        <v>478.30000000000007</v>
      </c>
      <c r="K420" s="231">
        <v>471</v>
      </c>
      <c r="L420" s="231">
        <v>462</v>
      </c>
      <c r="M420" s="231">
        <v>8.7082599999999992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672.25</v>
      </c>
      <c r="D421" s="232">
        <v>674.43333333333328</v>
      </c>
      <c r="E421" s="232">
        <v>658.86666666666656</v>
      </c>
      <c r="F421" s="232">
        <v>645.48333333333323</v>
      </c>
      <c r="G421" s="232">
        <v>629.91666666666652</v>
      </c>
      <c r="H421" s="232">
        <v>687.81666666666661</v>
      </c>
      <c r="I421" s="232">
        <v>703.38333333333344</v>
      </c>
      <c r="J421" s="232">
        <v>716.76666666666665</v>
      </c>
      <c r="K421" s="231">
        <v>690</v>
      </c>
      <c r="L421" s="231">
        <v>661.05</v>
      </c>
      <c r="M421" s="231">
        <v>3.2351899999999998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509.9</v>
      </c>
      <c r="D422" s="232">
        <v>515.26666666666665</v>
      </c>
      <c r="E422" s="232">
        <v>497.63333333333333</v>
      </c>
      <c r="F422" s="232">
        <v>485.36666666666667</v>
      </c>
      <c r="G422" s="232">
        <v>467.73333333333335</v>
      </c>
      <c r="H422" s="232">
        <v>527.5333333333333</v>
      </c>
      <c r="I422" s="232">
        <v>545.16666666666652</v>
      </c>
      <c r="J422" s="232">
        <v>557.43333333333328</v>
      </c>
      <c r="K422" s="231">
        <v>532.9</v>
      </c>
      <c r="L422" s="231">
        <v>503</v>
      </c>
      <c r="M422" s="231">
        <v>7.0370499999999998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540.1</v>
      </c>
      <c r="D423" s="232">
        <v>541.81666666666672</v>
      </c>
      <c r="E423" s="232">
        <v>536.78333333333342</v>
      </c>
      <c r="F423" s="232">
        <v>533.4666666666667</v>
      </c>
      <c r="G423" s="232">
        <v>528.43333333333339</v>
      </c>
      <c r="H423" s="232">
        <v>545.13333333333344</v>
      </c>
      <c r="I423" s="232">
        <v>550.16666666666674</v>
      </c>
      <c r="J423" s="232">
        <v>553.48333333333346</v>
      </c>
      <c r="K423" s="231">
        <v>546.85</v>
      </c>
      <c r="L423" s="231">
        <v>538.5</v>
      </c>
      <c r="M423" s="231">
        <v>127.67016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85.8</v>
      </c>
      <c r="D424" s="232">
        <v>85.366666666666674</v>
      </c>
      <c r="E424" s="232">
        <v>84.783333333333346</v>
      </c>
      <c r="F424" s="232">
        <v>83.766666666666666</v>
      </c>
      <c r="G424" s="232">
        <v>83.183333333333337</v>
      </c>
      <c r="H424" s="232">
        <v>86.383333333333354</v>
      </c>
      <c r="I424" s="232">
        <v>86.966666666666669</v>
      </c>
      <c r="J424" s="232">
        <v>87.983333333333363</v>
      </c>
      <c r="K424" s="231">
        <v>85.95</v>
      </c>
      <c r="L424" s="231">
        <v>84.35</v>
      </c>
      <c r="M424" s="231">
        <v>104.75328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297.39999999999998</v>
      </c>
      <c r="D425" s="232">
        <v>301.09999999999997</v>
      </c>
      <c r="E425" s="232">
        <v>293.29999999999995</v>
      </c>
      <c r="F425" s="232">
        <v>289.2</v>
      </c>
      <c r="G425" s="232">
        <v>281.39999999999998</v>
      </c>
      <c r="H425" s="232">
        <v>305.19999999999993</v>
      </c>
      <c r="I425" s="232">
        <v>313</v>
      </c>
      <c r="J425" s="232">
        <v>317.09999999999991</v>
      </c>
      <c r="K425" s="231">
        <v>308.89999999999998</v>
      </c>
      <c r="L425" s="231">
        <v>297</v>
      </c>
      <c r="M425" s="231">
        <v>3.4507699999999999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171</v>
      </c>
      <c r="D426" s="232">
        <v>171.54999999999998</v>
      </c>
      <c r="E426" s="232">
        <v>169.64999999999998</v>
      </c>
      <c r="F426" s="232">
        <v>168.29999999999998</v>
      </c>
      <c r="G426" s="232">
        <v>166.39999999999998</v>
      </c>
      <c r="H426" s="232">
        <v>172.89999999999998</v>
      </c>
      <c r="I426" s="232">
        <v>174.8</v>
      </c>
      <c r="J426" s="232">
        <v>176.14999999999998</v>
      </c>
      <c r="K426" s="231">
        <v>173.45</v>
      </c>
      <c r="L426" s="231">
        <v>170.2</v>
      </c>
      <c r="M426" s="231">
        <v>3.7016300000000002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361.45</v>
      </c>
      <c r="D427" s="232">
        <v>361.8</v>
      </c>
      <c r="E427" s="232">
        <v>357.15000000000003</v>
      </c>
      <c r="F427" s="232">
        <v>352.85</v>
      </c>
      <c r="G427" s="232">
        <v>348.20000000000005</v>
      </c>
      <c r="H427" s="232">
        <v>366.1</v>
      </c>
      <c r="I427" s="232">
        <v>370.75</v>
      </c>
      <c r="J427" s="232">
        <v>375.05</v>
      </c>
      <c r="K427" s="231">
        <v>366.45</v>
      </c>
      <c r="L427" s="231">
        <v>357.5</v>
      </c>
      <c r="M427" s="231">
        <v>0.55367999999999995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437.15</v>
      </c>
      <c r="D428" s="232">
        <v>438.18333333333339</v>
      </c>
      <c r="E428" s="232">
        <v>432.06666666666678</v>
      </c>
      <c r="F428" s="232">
        <v>426.98333333333341</v>
      </c>
      <c r="G428" s="232">
        <v>420.86666666666679</v>
      </c>
      <c r="H428" s="232">
        <v>443.26666666666677</v>
      </c>
      <c r="I428" s="232">
        <v>449.38333333333333</v>
      </c>
      <c r="J428" s="232">
        <v>454.46666666666675</v>
      </c>
      <c r="K428" s="231">
        <v>444.3</v>
      </c>
      <c r="L428" s="231">
        <v>433.1</v>
      </c>
      <c r="M428" s="231">
        <v>3.3263699999999998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206.35</v>
      </c>
      <c r="D429" s="232">
        <v>203.98333333333335</v>
      </c>
      <c r="E429" s="232">
        <v>197.9666666666667</v>
      </c>
      <c r="F429" s="232">
        <v>189.58333333333334</v>
      </c>
      <c r="G429" s="232">
        <v>183.56666666666669</v>
      </c>
      <c r="H429" s="232">
        <v>212.3666666666667</v>
      </c>
      <c r="I429" s="232">
        <v>218.38333333333335</v>
      </c>
      <c r="J429" s="232">
        <v>226.76666666666671</v>
      </c>
      <c r="K429" s="231">
        <v>210</v>
      </c>
      <c r="L429" s="231">
        <v>195.6</v>
      </c>
      <c r="M429" s="231">
        <v>28.710239999999999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995.15</v>
      </c>
      <c r="D430" s="232">
        <v>998.78333333333342</v>
      </c>
      <c r="E430" s="232">
        <v>987.56666666666683</v>
      </c>
      <c r="F430" s="232">
        <v>979.98333333333346</v>
      </c>
      <c r="G430" s="232">
        <v>968.76666666666688</v>
      </c>
      <c r="H430" s="232">
        <v>1006.3666666666668</v>
      </c>
      <c r="I430" s="232">
        <v>1017.5833333333333</v>
      </c>
      <c r="J430" s="232">
        <v>1025.1666666666667</v>
      </c>
      <c r="K430" s="231">
        <v>1010</v>
      </c>
      <c r="L430" s="231">
        <v>991.2</v>
      </c>
      <c r="M430" s="231">
        <v>16.784099999999999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456.9</v>
      </c>
      <c r="D431" s="232">
        <v>455.91666666666669</v>
      </c>
      <c r="E431" s="232">
        <v>453.83333333333337</v>
      </c>
      <c r="F431" s="232">
        <v>450.76666666666671</v>
      </c>
      <c r="G431" s="232">
        <v>448.68333333333339</v>
      </c>
      <c r="H431" s="232">
        <v>458.98333333333335</v>
      </c>
      <c r="I431" s="232">
        <v>461.06666666666672</v>
      </c>
      <c r="J431" s="232">
        <v>464.13333333333333</v>
      </c>
      <c r="K431" s="231">
        <v>458</v>
      </c>
      <c r="L431" s="231">
        <v>452.85</v>
      </c>
      <c r="M431" s="231">
        <v>1.7543500000000001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2349.6</v>
      </c>
      <c r="D432" s="232">
        <v>2349.8666666666668</v>
      </c>
      <c r="E432" s="232">
        <v>2324.7333333333336</v>
      </c>
      <c r="F432" s="232">
        <v>2299.8666666666668</v>
      </c>
      <c r="G432" s="232">
        <v>2274.7333333333336</v>
      </c>
      <c r="H432" s="232">
        <v>2374.7333333333336</v>
      </c>
      <c r="I432" s="232">
        <v>2399.8666666666668</v>
      </c>
      <c r="J432" s="232">
        <v>2424.7333333333336</v>
      </c>
      <c r="K432" s="231">
        <v>2375</v>
      </c>
      <c r="L432" s="231">
        <v>2325</v>
      </c>
      <c r="M432" s="231">
        <v>0.25470999999999999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998.2</v>
      </c>
      <c r="D433" s="232">
        <v>998.81666666666661</v>
      </c>
      <c r="E433" s="232">
        <v>983.58333333333326</v>
      </c>
      <c r="F433" s="232">
        <v>968.9666666666667</v>
      </c>
      <c r="G433" s="232">
        <v>953.73333333333335</v>
      </c>
      <c r="H433" s="232">
        <v>1013.4333333333332</v>
      </c>
      <c r="I433" s="232">
        <v>1028.6666666666665</v>
      </c>
      <c r="J433" s="232">
        <v>1043.2833333333331</v>
      </c>
      <c r="K433" s="231">
        <v>1014.05</v>
      </c>
      <c r="L433" s="231">
        <v>984.2</v>
      </c>
      <c r="M433" s="231">
        <v>0.57928999999999997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325.64999999999998</v>
      </c>
      <c r="D434" s="232">
        <v>322.38333333333338</v>
      </c>
      <c r="E434" s="232">
        <v>315.96666666666675</v>
      </c>
      <c r="F434" s="232">
        <v>306.28333333333336</v>
      </c>
      <c r="G434" s="232">
        <v>299.86666666666673</v>
      </c>
      <c r="H434" s="232">
        <v>332.06666666666678</v>
      </c>
      <c r="I434" s="232">
        <v>338.48333333333341</v>
      </c>
      <c r="J434" s="232">
        <v>348.1666666666668</v>
      </c>
      <c r="K434" s="231">
        <v>328.8</v>
      </c>
      <c r="L434" s="231">
        <v>312.7</v>
      </c>
      <c r="M434" s="231">
        <v>2.4095800000000001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357.15</v>
      </c>
      <c r="D435" s="232">
        <v>353.23333333333335</v>
      </c>
      <c r="E435" s="232">
        <v>347.9666666666667</v>
      </c>
      <c r="F435" s="232">
        <v>338.78333333333336</v>
      </c>
      <c r="G435" s="232">
        <v>333.51666666666671</v>
      </c>
      <c r="H435" s="232">
        <v>362.41666666666669</v>
      </c>
      <c r="I435" s="232">
        <v>367.68333333333334</v>
      </c>
      <c r="J435" s="232">
        <v>376.86666666666667</v>
      </c>
      <c r="K435" s="231">
        <v>358.5</v>
      </c>
      <c r="L435" s="231">
        <v>344.05</v>
      </c>
      <c r="M435" s="231">
        <v>2.2846799999999998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2709.6</v>
      </c>
      <c r="D436" s="232">
        <v>2679.4333333333329</v>
      </c>
      <c r="E436" s="232">
        <v>2641.1666666666661</v>
      </c>
      <c r="F436" s="232">
        <v>2572.7333333333331</v>
      </c>
      <c r="G436" s="232">
        <v>2534.4666666666662</v>
      </c>
      <c r="H436" s="232">
        <v>2747.8666666666659</v>
      </c>
      <c r="I436" s="232">
        <v>2786.1333333333332</v>
      </c>
      <c r="J436" s="232">
        <v>2854.5666666666657</v>
      </c>
      <c r="K436" s="231">
        <v>2717.7</v>
      </c>
      <c r="L436" s="231">
        <v>2611</v>
      </c>
      <c r="M436" s="231">
        <v>2.36863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489.55</v>
      </c>
      <c r="D437" s="232">
        <v>487.43333333333334</v>
      </c>
      <c r="E437" s="232">
        <v>484.11666666666667</v>
      </c>
      <c r="F437" s="232">
        <v>478.68333333333334</v>
      </c>
      <c r="G437" s="232">
        <v>475.36666666666667</v>
      </c>
      <c r="H437" s="232">
        <v>492.86666666666667</v>
      </c>
      <c r="I437" s="232">
        <v>496.18333333333339</v>
      </c>
      <c r="J437" s="232">
        <v>501.61666666666667</v>
      </c>
      <c r="K437" s="231">
        <v>490.75</v>
      </c>
      <c r="L437" s="231">
        <v>482</v>
      </c>
      <c r="M437" s="231">
        <v>6.5865999999999998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8.9</v>
      </c>
      <c r="D438" s="232">
        <v>8.9333333333333353</v>
      </c>
      <c r="E438" s="232">
        <v>8.81666666666667</v>
      </c>
      <c r="F438" s="232">
        <v>8.7333333333333343</v>
      </c>
      <c r="G438" s="232">
        <v>8.6166666666666689</v>
      </c>
      <c r="H438" s="232">
        <v>9.016666666666671</v>
      </c>
      <c r="I438" s="232">
        <v>9.1333333333333346</v>
      </c>
      <c r="J438" s="232">
        <v>9.2166666666666721</v>
      </c>
      <c r="K438" s="231">
        <v>9.0500000000000007</v>
      </c>
      <c r="L438" s="231">
        <v>8.85</v>
      </c>
      <c r="M438" s="231">
        <v>355.73041000000001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275.55</v>
      </c>
      <c r="D439" s="232">
        <v>275.38333333333338</v>
      </c>
      <c r="E439" s="232">
        <v>271.16666666666674</v>
      </c>
      <c r="F439" s="232">
        <v>266.78333333333336</v>
      </c>
      <c r="G439" s="232">
        <v>262.56666666666672</v>
      </c>
      <c r="H439" s="232">
        <v>279.76666666666677</v>
      </c>
      <c r="I439" s="232">
        <v>283.98333333333335</v>
      </c>
      <c r="J439" s="232">
        <v>288.36666666666679</v>
      </c>
      <c r="K439" s="231">
        <v>279.60000000000002</v>
      </c>
      <c r="L439" s="231">
        <v>271</v>
      </c>
      <c r="M439" s="231">
        <v>1.6883600000000001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1050.3499999999999</v>
      </c>
      <c r="D440" s="232">
        <v>1052.3166666666666</v>
      </c>
      <c r="E440" s="232">
        <v>1044.7333333333331</v>
      </c>
      <c r="F440" s="232">
        <v>1039.1166666666666</v>
      </c>
      <c r="G440" s="232">
        <v>1031.5333333333331</v>
      </c>
      <c r="H440" s="232">
        <v>1057.9333333333332</v>
      </c>
      <c r="I440" s="232">
        <v>1065.5166666666667</v>
      </c>
      <c r="J440" s="232">
        <v>1071.1333333333332</v>
      </c>
      <c r="K440" s="231">
        <v>1059.9000000000001</v>
      </c>
      <c r="L440" s="231">
        <v>1046.7</v>
      </c>
      <c r="M440" s="231">
        <v>0.33209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572.20000000000005</v>
      </c>
      <c r="D441" s="232">
        <v>569.76666666666677</v>
      </c>
      <c r="E441" s="232">
        <v>564.58333333333348</v>
      </c>
      <c r="F441" s="232">
        <v>556.9666666666667</v>
      </c>
      <c r="G441" s="232">
        <v>551.78333333333342</v>
      </c>
      <c r="H441" s="232">
        <v>577.38333333333355</v>
      </c>
      <c r="I441" s="232">
        <v>582.56666666666672</v>
      </c>
      <c r="J441" s="232">
        <v>590.18333333333362</v>
      </c>
      <c r="K441" s="231">
        <v>574.95000000000005</v>
      </c>
      <c r="L441" s="231">
        <v>562.15</v>
      </c>
      <c r="M441" s="231">
        <v>2.6528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1520.4</v>
      </c>
      <c r="D442" s="232">
        <v>1521.8166666666666</v>
      </c>
      <c r="E442" s="232">
        <v>1507.5833333333333</v>
      </c>
      <c r="F442" s="232">
        <v>1494.7666666666667</v>
      </c>
      <c r="G442" s="232">
        <v>1480.5333333333333</v>
      </c>
      <c r="H442" s="232">
        <v>1534.6333333333332</v>
      </c>
      <c r="I442" s="232">
        <v>1548.8666666666668</v>
      </c>
      <c r="J442" s="232">
        <v>1561.6833333333332</v>
      </c>
      <c r="K442" s="231">
        <v>1536.05</v>
      </c>
      <c r="L442" s="231">
        <v>1509</v>
      </c>
      <c r="M442" s="231">
        <v>8.5730000000000001E-2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441.8</v>
      </c>
      <c r="D443" s="232">
        <v>446.36666666666662</v>
      </c>
      <c r="E443" s="232">
        <v>428.73333333333323</v>
      </c>
      <c r="F443" s="232">
        <v>415.66666666666663</v>
      </c>
      <c r="G443" s="232">
        <v>398.03333333333325</v>
      </c>
      <c r="H443" s="232">
        <v>459.43333333333322</v>
      </c>
      <c r="I443" s="232">
        <v>477.06666666666655</v>
      </c>
      <c r="J443" s="232">
        <v>490.13333333333321</v>
      </c>
      <c r="K443" s="231">
        <v>464</v>
      </c>
      <c r="L443" s="231">
        <v>433.3</v>
      </c>
      <c r="M443" s="231">
        <v>4.3651999999999997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766.5</v>
      </c>
      <c r="D444" s="232">
        <v>766.31666666666661</v>
      </c>
      <c r="E444" s="232">
        <v>761.18333333333317</v>
      </c>
      <c r="F444" s="232">
        <v>755.86666666666656</v>
      </c>
      <c r="G444" s="232">
        <v>750.73333333333312</v>
      </c>
      <c r="H444" s="232">
        <v>771.63333333333321</v>
      </c>
      <c r="I444" s="232">
        <v>776.76666666666665</v>
      </c>
      <c r="J444" s="232">
        <v>782.08333333333326</v>
      </c>
      <c r="K444" s="231">
        <v>771.45</v>
      </c>
      <c r="L444" s="231">
        <v>761</v>
      </c>
      <c r="M444" s="231">
        <v>0.18776000000000001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33.15</v>
      </c>
      <c r="D445" s="232">
        <v>33.199999999999996</v>
      </c>
      <c r="E445" s="232">
        <v>32.949999999999989</v>
      </c>
      <c r="F445" s="232">
        <v>32.749999999999993</v>
      </c>
      <c r="G445" s="232">
        <v>32.499999999999986</v>
      </c>
      <c r="H445" s="232">
        <v>33.399999999999991</v>
      </c>
      <c r="I445" s="232">
        <v>33.650000000000006</v>
      </c>
      <c r="J445" s="232">
        <v>33.849999999999994</v>
      </c>
      <c r="K445" s="231">
        <v>33.450000000000003</v>
      </c>
      <c r="L445" s="231">
        <v>33</v>
      </c>
      <c r="M445" s="231">
        <v>25.724250000000001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1123.9000000000001</v>
      </c>
      <c r="D446" s="232">
        <v>1122.3</v>
      </c>
      <c r="E446" s="232">
        <v>1111.5999999999999</v>
      </c>
      <c r="F446" s="232">
        <v>1099.3</v>
      </c>
      <c r="G446" s="232">
        <v>1088.5999999999999</v>
      </c>
      <c r="H446" s="232">
        <v>1134.5999999999999</v>
      </c>
      <c r="I446" s="232">
        <v>1145.3000000000002</v>
      </c>
      <c r="J446" s="232">
        <v>1157.5999999999999</v>
      </c>
      <c r="K446" s="231">
        <v>1133</v>
      </c>
      <c r="L446" s="231">
        <v>1110</v>
      </c>
      <c r="M446" s="231">
        <v>21.883240000000001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652.79999999999995</v>
      </c>
      <c r="D447" s="232">
        <v>644.06666666666661</v>
      </c>
      <c r="E447" s="232">
        <v>623.73333333333323</v>
      </c>
      <c r="F447" s="232">
        <v>594.66666666666663</v>
      </c>
      <c r="G447" s="232">
        <v>574.33333333333326</v>
      </c>
      <c r="H447" s="232">
        <v>673.13333333333321</v>
      </c>
      <c r="I447" s="232">
        <v>693.4666666666667</v>
      </c>
      <c r="J447" s="232">
        <v>722.53333333333319</v>
      </c>
      <c r="K447" s="231">
        <v>664.4</v>
      </c>
      <c r="L447" s="231">
        <v>615</v>
      </c>
      <c r="M447" s="231">
        <v>28.407969999999999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1024.9000000000001</v>
      </c>
      <c r="D448" s="232">
        <v>1023.6666666666666</v>
      </c>
      <c r="E448" s="232">
        <v>1012.3333333333333</v>
      </c>
      <c r="F448" s="232">
        <v>999.76666666666665</v>
      </c>
      <c r="G448" s="232">
        <v>988.43333333333328</v>
      </c>
      <c r="H448" s="232">
        <v>1036.2333333333331</v>
      </c>
      <c r="I448" s="232">
        <v>1047.5666666666666</v>
      </c>
      <c r="J448" s="232">
        <v>1060.1333333333332</v>
      </c>
      <c r="K448" s="231">
        <v>1035</v>
      </c>
      <c r="L448" s="231">
        <v>1011.1</v>
      </c>
      <c r="M448" s="231">
        <v>11.29579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212.2</v>
      </c>
      <c r="D449" s="232">
        <v>212.33333333333334</v>
      </c>
      <c r="E449" s="232">
        <v>210.66666666666669</v>
      </c>
      <c r="F449" s="232">
        <v>209.13333333333335</v>
      </c>
      <c r="G449" s="232">
        <v>207.4666666666667</v>
      </c>
      <c r="H449" s="232">
        <v>213.86666666666667</v>
      </c>
      <c r="I449" s="232">
        <v>215.53333333333336</v>
      </c>
      <c r="J449" s="232">
        <v>217.06666666666666</v>
      </c>
      <c r="K449" s="231">
        <v>214</v>
      </c>
      <c r="L449" s="231">
        <v>210.8</v>
      </c>
      <c r="M449" s="231">
        <v>2.83087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1254.55</v>
      </c>
      <c r="D450" s="232">
        <v>1252.2333333333333</v>
      </c>
      <c r="E450" s="232">
        <v>1242.4666666666667</v>
      </c>
      <c r="F450" s="232">
        <v>1230.3833333333334</v>
      </c>
      <c r="G450" s="232">
        <v>1220.6166666666668</v>
      </c>
      <c r="H450" s="232">
        <v>1264.3166666666666</v>
      </c>
      <c r="I450" s="232">
        <v>1274.0833333333335</v>
      </c>
      <c r="J450" s="232">
        <v>1286.1666666666665</v>
      </c>
      <c r="K450" s="231">
        <v>1262</v>
      </c>
      <c r="L450" s="231">
        <v>1240.1500000000001</v>
      </c>
      <c r="M450" s="231">
        <v>2.4513600000000002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3558.05</v>
      </c>
      <c r="D451" s="232">
        <v>3553.35</v>
      </c>
      <c r="E451" s="232">
        <v>3531.7</v>
      </c>
      <c r="F451" s="232">
        <v>3505.35</v>
      </c>
      <c r="G451" s="232">
        <v>3483.7</v>
      </c>
      <c r="H451" s="232">
        <v>3579.7</v>
      </c>
      <c r="I451" s="232">
        <v>3601.3500000000004</v>
      </c>
      <c r="J451" s="232">
        <v>3627.7</v>
      </c>
      <c r="K451" s="231">
        <v>3575</v>
      </c>
      <c r="L451" s="231">
        <v>3527</v>
      </c>
      <c r="M451" s="231">
        <v>16.189309999999999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732.6</v>
      </c>
      <c r="D452" s="232">
        <v>732.06666666666661</v>
      </c>
      <c r="E452" s="232">
        <v>728.63333333333321</v>
      </c>
      <c r="F452" s="232">
        <v>724.66666666666663</v>
      </c>
      <c r="G452" s="232">
        <v>721.23333333333323</v>
      </c>
      <c r="H452" s="232">
        <v>736.03333333333319</v>
      </c>
      <c r="I452" s="232">
        <v>739.46666666666658</v>
      </c>
      <c r="J452" s="232">
        <v>743.43333333333317</v>
      </c>
      <c r="K452" s="231">
        <v>735.5</v>
      </c>
      <c r="L452" s="231">
        <v>728.1</v>
      </c>
      <c r="M452" s="231">
        <v>8.3712099999999996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6688.75</v>
      </c>
      <c r="D453" s="232">
        <v>6708.6166666666659</v>
      </c>
      <c r="E453" s="232">
        <v>6625.2333333333318</v>
      </c>
      <c r="F453" s="232">
        <v>6561.7166666666662</v>
      </c>
      <c r="G453" s="232">
        <v>6478.3333333333321</v>
      </c>
      <c r="H453" s="232">
        <v>6772.1333333333314</v>
      </c>
      <c r="I453" s="232">
        <v>6855.5166666666646</v>
      </c>
      <c r="J453" s="232">
        <v>6919.033333333331</v>
      </c>
      <c r="K453" s="231">
        <v>6792</v>
      </c>
      <c r="L453" s="231">
        <v>6645.1</v>
      </c>
      <c r="M453" s="231">
        <v>1.2994699999999999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2216.4</v>
      </c>
      <c r="D454" s="232">
        <v>2227.7999999999997</v>
      </c>
      <c r="E454" s="232">
        <v>2193.3499999999995</v>
      </c>
      <c r="F454" s="232">
        <v>2170.2999999999997</v>
      </c>
      <c r="G454" s="232">
        <v>2135.8499999999995</v>
      </c>
      <c r="H454" s="232">
        <v>2250.8499999999995</v>
      </c>
      <c r="I454" s="232">
        <v>2285.2999999999993</v>
      </c>
      <c r="J454" s="232">
        <v>2308.3499999999995</v>
      </c>
      <c r="K454" s="231">
        <v>2262.25</v>
      </c>
      <c r="L454" s="231">
        <v>2204.75</v>
      </c>
      <c r="M454" s="231">
        <v>0.32272000000000001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221.95</v>
      </c>
      <c r="D455" s="232">
        <v>223.16666666666666</v>
      </c>
      <c r="E455" s="232">
        <v>220.08333333333331</v>
      </c>
      <c r="F455" s="232">
        <v>218.21666666666667</v>
      </c>
      <c r="G455" s="232">
        <v>215.13333333333333</v>
      </c>
      <c r="H455" s="232">
        <v>225.0333333333333</v>
      </c>
      <c r="I455" s="232">
        <v>228.11666666666662</v>
      </c>
      <c r="J455" s="232">
        <v>229.98333333333329</v>
      </c>
      <c r="K455" s="231">
        <v>226.25</v>
      </c>
      <c r="L455" s="231">
        <v>221.3</v>
      </c>
      <c r="M455" s="231">
        <v>15.199590000000001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441.6</v>
      </c>
      <c r="D456" s="232">
        <v>443.45</v>
      </c>
      <c r="E456" s="232">
        <v>438.65</v>
      </c>
      <c r="F456" s="232">
        <v>435.7</v>
      </c>
      <c r="G456" s="232">
        <v>430.9</v>
      </c>
      <c r="H456" s="232">
        <v>446.4</v>
      </c>
      <c r="I456" s="232">
        <v>451.20000000000005</v>
      </c>
      <c r="J456" s="232">
        <v>454.15</v>
      </c>
      <c r="K456" s="231">
        <v>448.25</v>
      </c>
      <c r="L456" s="231">
        <v>440.5</v>
      </c>
      <c r="M456" s="231">
        <v>76.706879999999998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205.15</v>
      </c>
      <c r="D457" s="232">
        <v>205.35</v>
      </c>
      <c r="E457" s="232">
        <v>204.29999999999998</v>
      </c>
      <c r="F457" s="232">
        <v>203.45</v>
      </c>
      <c r="G457" s="232">
        <v>202.39999999999998</v>
      </c>
      <c r="H457" s="232">
        <v>206.2</v>
      </c>
      <c r="I457" s="232">
        <v>207.25</v>
      </c>
      <c r="J457" s="232">
        <v>208.1</v>
      </c>
      <c r="K457" s="231">
        <v>206.4</v>
      </c>
      <c r="L457" s="231">
        <v>204.5</v>
      </c>
      <c r="M457" s="231">
        <v>48.621859999999998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112</v>
      </c>
      <c r="D458" s="232">
        <v>111.61666666666667</v>
      </c>
      <c r="E458" s="232">
        <v>111.03333333333335</v>
      </c>
      <c r="F458" s="232">
        <v>110.06666666666668</v>
      </c>
      <c r="G458" s="232">
        <v>109.48333333333335</v>
      </c>
      <c r="H458" s="232">
        <v>112.58333333333334</v>
      </c>
      <c r="I458" s="232">
        <v>113.16666666666666</v>
      </c>
      <c r="J458" s="232">
        <v>114.13333333333334</v>
      </c>
      <c r="K458" s="231">
        <v>112.2</v>
      </c>
      <c r="L458" s="231">
        <v>110.65</v>
      </c>
      <c r="M458" s="231">
        <v>309.56191000000001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67</v>
      </c>
      <c r="D459" s="232">
        <v>67.399999999999991</v>
      </c>
      <c r="E459" s="232">
        <v>66.09999999999998</v>
      </c>
      <c r="F459" s="232">
        <v>65.199999999999989</v>
      </c>
      <c r="G459" s="232">
        <v>63.899999999999977</v>
      </c>
      <c r="H459" s="232">
        <v>68.299999999999983</v>
      </c>
      <c r="I459" s="232">
        <v>69.599999999999994</v>
      </c>
      <c r="J459" s="232">
        <v>70.499999999999986</v>
      </c>
      <c r="K459" s="231">
        <v>68.7</v>
      </c>
      <c r="L459" s="231">
        <v>66.5</v>
      </c>
      <c r="M459" s="231">
        <v>17.23527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2514.15</v>
      </c>
      <c r="D460" s="232">
        <v>2521.8166666666671</v>
      </c>
      <c r="E460" s="232">
        <v>2492.4333333333343</v>
      </c>
      <c r="F460" s="232">
        <v>2470.7166666666672</v>
      </c>
      <c r="G460" s="232">
        <v>2441.3333333333344</v>
      </c>
      <c r="H460" s="232">
        <v>2543.5333333333342</v>
      </c>
      <c r="I460" s="232">
        <v>2572.9166666666665</v>
      </c>
      <c r="J460" s="232">
        <v>2594.6333333333341</v>
      </c>
      <c r="K460" s="231">
        <v>2551.1999999999998</v>
      </c>
      <c r="L460" s="231">
        <v>2500.1</v>
      </c>
      <c r="M460" s="231">
        <v>3.7269999999999998E-2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1130.25</v>
      </c>
      <c r="D461" s="232">
        <v>1115.1166666666668</v>
      </c>
      <c r="E461" s="232">
        <v>1089.1833333333336</v>
      </c>
      <c r="F461" s="232">
        <v>1048.1166666666668</v>
      </c>
      <c r="G461" s="232">
        <v>1022.1833333333336</v>
      </c>
      <c r="H461" s="232">
        <v>1156.1833333333336</v>
      </c>
      <c r="I461" s="232">
        <v>1182.116666666667</v>
      </c>
      <c r="J461" s="232">
        <v>1223.1833333333336</v>
      </c>
      <c r="K461" s="231">
        <v>1141.05</v>
      </c>
      <c r="L461" s="231">
        <v>1074.05</v>
      </c>
      <c r="M461" s="231">
        <v>144.22444999999999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638.20000000000005</v>
      </c>
      <c r="D462" s="232">
        <v>626.25</v>
      </c>
      <c r="E462" s="232">
        <v>608.95000000000005</v>
      </c>
      <c r="F462" s="232">
        <v>579.70000000000005</v>
      </c>
      <c r="G462" s="232">
        <v>562.40000000000009</v>
      </c>
      <c r="H462" s="232">
        <v>655.5</v>
      </c>
      <c r="I462" s="232">
        <v>672.8</v>
      </c>
      <c r="J462" s="232">
        <v>702.05</v>
      </c>
      <c r="K462" s="231">
        <v>643.54999999999995</v>
      </c>
      <c r="L462" s="231">
        <v>597</v>
      </c>
      <c r="M462" s="231">
        <v>40.567570000000003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107.75</v>
      </c>
      <c r="D463" s="232">
        <v>107.10000000000001</v>
      </c>
      <c r="E463" s="232">
        <v>105.20000000000002</v>
      </c>
      <c r="F463" s="232">
        <v>102.65</v>
      </c>
      <c r="G463" s="232">
        <v>100.75000000000001</v>
      </c>
      <c r="H463" s="232">
        <v>109.65000000000002</v>
      </c>
      <c r="I463" s="232">
        <v>111.55000000000003</v>
      </c>
      <c r="J463" s="232">
        <v>114.10000000000002</v>
      </c>
      <c r="K463" s="231">
        <v>109</v>
      </c>
      <c r="L463" s="231">
        <v>104.55</v>
      </c>
      <c r="M463" s="231">
        <v>12.282579999999999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725</v>
      </c>
      <c r="D464" s="232">
        <v>731.11666666666667</v>
      </c>
      <c r="E464" s="232">
        <v>716.43333333333339</v>
      </c>
      <c r="F464" s="232">
        <v>707.86666666666667</v>
      </c>
      <c r="G464" s="232">
        <v>693.18333333333339</v>
      </c>
      <c r="H464" s="232">
        <v>739.68333333333339</v>
      </c>
      <c r="I464" s="232">
        <v>754.36666666666656</v>
      </c>
      <c r="J464" s="232">
        <v>762.93333333333339</v>
      </c>
      <c r="K464" s="231">
        <v>745.8</v>
      </c>
      <c r="L464" s="231">
        <v>722.55</v>
      </c>
      <c r="M464" s="231">
        <v>5.0744199999999999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2081.1</v>
      </c>
      <c r="D465" s="232">
        <v>2093.7166666666667</v>
      </c>
      <c r="E465" s="232">
        <v>2062.4333333333334</v>
      </c>
      <c r="F465" s="232">
        <v>2043.7666666666669</v>
      </c>
      <c r="G465" s="232">
        <v>2012.4833333333336</v>
      </c>
      <c r="H465" s="232">
        <v>2112.3833333333332</v>
      </c>
      <c r="I465" s="232">
        <v>2143.666666666667</v>
      </c>
      <c r="J465" s="232">
        <v>2162.333333333333</v>
      </c>
      <c r="K465" s="231">
        <v>2125</v>
      </c>
      <c r="L465" s="231">
        <v>2075.0500000000002</v>
      </c>
      <c r="M465" s="231">
        <v>0.71714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474.8</v>
      </c>
      <c r="D466" s="232">
        <v>476.86666666666662</v>
      </c>
      <c r="E466" s="232">
        <v>471.18333333333322</v>
      </c>
      <c r="F466" s="232">
        <v>467.56666666666661</v>
      </c>
      <c r="G466" s="232">
        <v>461.88333333333321</v>
      </c>
      <c r="H466" s="232">
        <v>480.48333333333323</v>
      </c>
      <c r="I466" s="232">
        <v>486.16666666666663</v>
      </c>
      <c r="J466" s="232">
        <v>489.78333333333325</v>
      </c>
      <c r="K466" s="231">
        <v>482.55</v>
      </c>
      <c r="L466" s="231">
        <v>473.25</v>
      </c>
      <c r="M466" s="231">
        <v>0.35593000000000002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3011.85</v>
      </c>
      <c r="D467" s="232">
        <v>3010.5</v>
      </c>
      <c r="E467" s="232">
        <v>2981.3</v>
      </c>
      <c r="F467" s="232">
        <v>2950.75</v>
      </c>
      <c r="G467" s="232">
        <v>2921.55</v>
      </c>
      <c r="H467" s="232">
        <v>3041.05</v>
      </c>
      <c r="I467" s="232">
        <v>3070.25</v>
      </c>
      <c r="J467" s="232">
        <v>3100.8</v>
      </c>
      <c r="K467" s="231">
        <v>3039.7</v>
      </c>
      <c r="L467" s="231">
        <v>2979.95</v>
      </c>
      <c r="M467" s="231">
        <v>0.28821999999999998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2522.4</v>
      </c>
      <c r="D468" s="232">
        <v>2528.7166666666667</v>
      </c>
      <c r="E468" s="232">
        <v>2511.7833333333333</v>
      </c>
      <c r="F468" s="232">
        <v>2501.1666666666665</v>
      </c>
      <c r="G468" s="232">
        <v>2484.2333333333331</v>
      </c>
      <c r="H468" s="232">
        <v>2539.3333333333335</v>
      </c>
      <c r="I468" s="232">
        <v>2556.2666666666669</v>
      </c>
      <c r="J468" s="232">
        <v>2566.8833333333337</v>
      </c>
      <c r="K468" s="231">
        <v>2545.65</v>
      </c>
      <c r="L468" s="231">
        <v>2518.1</v>
      </c>
      <c r="M468" s="231">
        <v>7.0494599999999998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1510.05</v>
      </c>
      <c r="D469" s="232">
        <v>1514.0333333333335</v>
      </c>
      <c r="E469" s="232">
        <v>1499.0666666666671</v>
      </c>
      <c r="F469" s="232">
        <v>1488.0833333333335</v>
      </c>
      <c r="G469" s="232">
        <v>1473.116666666667</v>
      </c>
      <c r="H469" s="232">
        <v>1525.0166666666671</v>
      </c>
      <c r="I469" s="232">
        <v>1539.9833333333338</v>
      </c>
      <c r="J469" s="232">
        <v>1550.9666666666672</v>
      </c>
      <c r="K469" s="231">
        <v>1529</v>
      </c>
      <c r="L469" s="231">
        <v>1503.05</v>
      </c>
      <c r="M469" s="231">
        <v>1.15842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509.5</v>
      </c>
      <c r="D470" s="232">
        <v>507.38333333333338</v>
      </c>
      <c r="E470" s="232">
        <v>502.36666666666679</v>
      </c>
      <c r="F470" s="232">
        <v>495.23333333333341</v>
      </c>
      <c r="G470" s="232">
        <v>490.21666666666681</v>
      </c>
      <c r="H470" s="232">
        <v>514.51666666666677</v>
      </c>
      <c r="I470" s="232">
        <v>519.5333333333333</v>
      </c>
      <c r="J470" s="232">
        <v>526.66666666666674</v>
      </c>
      <c r="K470" s="231">
        <v>512.4</v>
      </c>
      <c r="L470" s="231">
        <v>500.25</v>
      </c>
      <c r="M470" s="231">
        <v>26.42615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636.4</v>
      </c>
      <c r="D471" s="232">
        <v>637.76666666666665</v>
      </c>
      <c r="E471" s="232">
        <v>629.18333333333328</v>
      </c>
      <c r="F471" s="232">
        <v>621.96666666666658</v>
      </c>
      <c r="G471" s="232">
        <v>613.38333333333321</v>
      </c>
      <c r="H471" s="232">
        <v>644.98333333333335</v>
      </c>
      <c r="I471" s="232">
        <v>653.56666666666683</v>
      </c>
      <c r="J471" s="232">
        <v>660.78333333333342</v>
      </c>
      <c r="K471" s="231">
        <v>646.35</v>
      </c>
      <c r="L471" s="231">
        <v>630.54999999999995</v>
      </c>
      <c r="M471" s="231">
        <v>0.28865000000000002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1363.1</v>
      </c>
      <c r="D472" s="232">
        <v>1357.4833333333333</v>
      </c>
      <c r="E472" s="232">
        <v>1343.9666666666667</v>
      </c>
      <c r="F472" s="232">
        <v>1324.8333333333333</v>
      </c>
      <c r="G472" s="232">
        <v>1311.3166666666666</v>
      </c>
      <c r="H472" s="232">
        <v>1376.6166666666668</v>
      </c>
      <c r="I472" s="232">
        <v>1390.1333333333337</v>
      </c>
      <c r="J472" s="232">
        <v>1409.2666666666669</v>
      </c>
      <c r="K472" s="231">
        <v>1371</v>
      </c>
      <c r="L472" s="231">
        <v>1338.35</v>
      </c>
      <c r="M472" s="231">
        <v>5.8438499999999998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31.8</v>
      </c>
      <c r="D473" s="232">
        <v>31.849999999999998</v>
      </c>
      <c r="E473" s="232">
        <v>31.65</v>
      </c>
      <c r="F473" s="232">
        <v>31.5</v>
      </c>
      <c r="G473" s="232">
        <v>31.3</v>
      </c>
      <c r="H473" s="232">
        <v>31.999999999999996</v>
      </c>
      <c r="I473" s="232">
        <v>32.199999999999989</v>
      </c>
      <c r="J473" s="232">
        <v>32.349999999999994</v>
      </c>
      <c r="K473" s="231">
        <v>32.049999999999997</v>
      </c>
      <c r="L473" s="231">
        <v>31.7</v>
      </c>
      <c r="M473" s="231">
        <v>28.565290000000001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281.10000000000002</v>
      </c>
      <c r="D474" s="232">
        <v>281.25</v>
      </c>
      <c r="E474" s="232">
        <v>277.35000000000002</v>
      </c>
      <c r="F474" s="232">
        <v>273.60000000000002</v>
      </c>
      <c r="G474" s="232">
        <v>269.70000000000005</v>
      </c>
      <c r="H474" s="232">
        <v>285</v>
      </c>
      <c r="I474" s="232">
        <v>288.89999999999998</v>
      </c>
      <c r="J474" s="232">
        <v>292.64999999999998</v>
      </c>
      <c r="K474" s="231">
        <v>285.14999999999998</v>
      </c>
      <c r="L474" s="231">
        <v>277.5</v>
      </c>
      <c r="M474" s="231">
        <v>2.95851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291.8</v>
      </c>
      <c r="D475" s="232">
        <v>291.26666666666665</v>
      </c>
      <c r="E475" s="232">
        <v>288.0333333333333</v>
      </c>
      <c r="F475" s="232">
        <v>284.26666666666665</v>
      </c>
      <c r="G475" s="232">
        <v>281.0333333333333</v>
      </c>
      <c r="H475" s="232">
        <v>295.0333333333333</v>
      </c>
      <c r="I475" s="232">
        <v>298.26666666666665</v>
      </c>
      <c r="J475" s="232">
        <v>302.0333333333333</v>
      </c>
      <c r="K475" s="231">
        <v>294.5</v>
      </c>
      <c r="L475" s="231">
        <v>287.5</v>
      </c>
      <c r="M475" s="231">
        <v>3.6522000000000001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2419.4499999999998</v>
      </c>
      <c r="D476" s="232">
        <v>2426.15</v>
      </c>
      <c r="E476" s="232">
        <v>2394.3000000000002</v>
      </c>
      <c r="F476" s="232">
        <v>2369.15</v>
      </c>
      <c r="G476" s="232">
        <v>2337.3000000000002</v>
      </c>
      <c r="H476" s="232">
        <v>2451.3000000000002</v>
      </c>
      <c r="I476" s="232">
        <v>2483.1499999999996</v>
      </c>
      <c r="J476" s="232">
        <v>2508.3000000000002</v>
      </c>
      <c r="K476" s="231">
        <v>2458</v>
      </c>
      <c r="L476" s="231">
        <v>2401</v>
      </c>
      <c r="M476" s="231">
        <v>1.6638599999999999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491.05</v>
      </c>
      <c r="D477" s="232">
        <v>488.38333333333338</v>
      </c>
      <c r="E477" s="232">
        <v>482.76666666666677</v>
      </c>
      <c r="F477" s="232">
        <v>474.48333333333341</v>
      </c>
      <c r="G477" s="232">
        <v>468.86666666666679</v>
      </c>
      <c r="H477" s="232">
        <v>496.66666666666674</v>
      </c>
      <c r="I477" s="232">
        <v>502.28333333333342</v>
      </c>
      <c r="J477" s="232">
        <v>510.56666666666672</v>
      </c>
      <c r="K477" s="231">
        <v>494</v>
      </c>
      <c r="L477" s="231">
        <v>480.1</v>
      </c>
      <c r="M477" s="231">
        <v>1.3405400000000001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503.65</v>
      </c>
      <c r="D478" s="232">
        <v>503.7</v>
      </c>
      <c r="E478" s="232">
        <v>495.95</v>
      </c>
      <c r="F478" s="232">
        <v>488.25</v>
      </c>
      <c r="G478" s="232">
        <v>480.5</v>
      </c>
      <c r="H478" s="232">
        <v>511.4</v>
      </c>
      <c r="I478" s="232">
        <v>519.15</v>
      </c>
      <c r="J478" s="232">
        <v>526.84999999999991</v>
      </c>
      <c r="K478" s="231">
        <v>511.45</v>
      </c>
      <c r="L478" s="231">
        <v>496</v>
      </c>
      <c r="M478" s="231">
        <v>9.5136699999999994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770.35</v>
      </c>
      <c r="D479" s="232">
        <v>770.35</v>
      </c>
      <c r="E479" s="232">
        <v>767</v>
      </c>
      <c r="F479" s="232">
        <v>763.65</v>
      </c>
      <c r="G479" s="232">
        <v>760.3</v>
      </c>
      <c r="H479" s="232">
        <v>773.7</v>
      </c>
      <c r="I479" s="232">
        <v>777.05000000000018</v>
      </c>
      <c r="J479" s="232">
        <v>780.40000000000009</v>
      </c>
      <c r="K479" s="231">
        <v>773.7</v>
      </c>
      <c r="L479" s="231">
        <v>767</v>
      </c>
      <c r="M479" s="231">
        <v>15.75168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709.45</v>
      </c>
      <c r="D480" s="232">
        <v>709.15</v>
      </c>
      <c r="E480" s="232">
        <v>700.3</v>
      </c>
      <c r="F480" s="232">
        <v>691.15</v>
      </c>
      <c r="G480" s="232">
        <v>682.3</v>
      </c>
      <c r="H480" s="232">
        <v>718.3</v>
      </c>
      <c r="I480" s="232">
        <v>727.15000000000009</v>
      </c>
      <c r="J480" s="232">
        <v>736.3</v>
      </c>
      <c r="K480" s="231">
        <v>718</v>
      </c>
      <c r="L480" s="231">
        <v>700</v>
      </c>
      <c r="M480" s="231">
        <v>7.5177800000000001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7171.75</v>
      </c>
      <c r="D481" s="232">
        <v>7157.8499999999995</v>
      </c>
      <c r="E481" s="232">
        <v>7121.8999999999987</v>
      </c>
      <c r="F481" s="232">
        <v>7072.0499999999993</v>
      </c>
      <c r="G481" s="232">
        <v>7036.0999999999985</v>
      </c>
      <c r="H481" s="232">
        <v>7207.6999999999989</v>
      </c>
      <c r="I481" s="232">
        <v>7243.65</v>
      </c>
      <c r="J481" s="232">
        <v>7293.4999999999991</v>
      </c>
      <c r="K481" s="231">
        <v>7193.8</v>
      </c>
      <c r="L481" s="231">
        <v>7108</v>
      </c>
      <c r="M481" s="231">
        <v>2.6406900000000002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72.25</v>
      </c>
      <c r="D482" s="232">
        <v>72.399999999999991</v>
      </c>
      <c r="E482" s="232">
        <v>71.649999999999977</v>
      </c>
      <c r="F482" s="232">
        <v>71.049999999999983</v>
      </c>
      <c r="G482" s="232">
        <v>70.299999999999969</v>
      </c>
      <c r="H482" s="232">
        <v>72.999999999999986</v>
      </c>
      <c r="I482" s="232">
        <v>73.750000000000014</v>
      </c>
      <c r="J482" s="232">
        <v>74.349999999999994</v>
      </c>
      <c r="K482" s="231">
        <v>73.150000000000006</v>
      </c>
      <c r="L482" s="231">
        <v>71.8</v>
      </c>
      <c r="M482" s="231">
        <v>54.604219999999998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1461.85</v>
      </c>
      <c r="D483" s="232">
        <v>1466.25</v>
      </c>
      <c r="E483" s="232">
        <v>1453</v>
      </c>
      <c r="F483" s="232">
        <v>1444.15</v>
      </c>
      <c r="G483" s="232">
        <v>1430.9</v>
      </c>
      <c r="H483" s="232">
        <v>1475.1</v>
      </c>
      <c r="I483" s="232">
        <v>1488.35</v>
      </c>
      <c r="J483" s="232">
        <v>1497.1999999999998</v>
      </c>
      <c r="K483" s="231">
        <v>1479.5</v>
      </c>
      <c r="L483" s="231">
        <v>1457.4</v>
      </c>
      <c r="M483" s="231">
        <v>2.6022400000000001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786.65</v>
      </c>
      <c r="D484" s="242">
        <v>788.80000000000007</v>
      </c>
      <c r="E484" s="242">
        <v>781.20000000000016</v>
      </c>
      <c r="F484" s="242">
        <v>775.75000000000011</v>
      </c>
      <c r="G484" s="242">
        <v>768.1500000000002</v>
      </c>
      <c r="H484" s="242">
        <v>794.25000000000011</v>
      </c>
      <c r="I484" s="242">
        <v>801.85</v>
      </c>
      <c r="J484" s="241">
        <v>807.30000000000007</v>
      </c>
      <c r="K484" s="241">
        <v>796.4</v>
      </c>
      <c r="L484" s="241">
        <v>783.35</v>
      </c>
      <c r="M484" s="217">
        <v>4.6152600000000001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248.2</v>
      </c>
      <c r="D485" s="242">
        <v>247.73333333333335</v>
      </c>
      <c r="E485" s="242">
        <v>245.9666666666667</v>
      </c>
      <c r="F485" s="242">
        <v>243.73333333333335</v>
      </c>
      <c r="G485" s="242">
        <v>241.9666666666667</v>
      </c>
      <c r="H485" s="242">
        <v>249.9666666666667</v>
      </c>
      <c r="I485" s="242">
        <v>251.73333333333335</v>
      </c>
      <c r="J485" s="241">
        <v>253.9666666666667</v>
      </c>
      <c r="K485" s="241">
        <v>249.5</v>
      </c>
      <c r="L485" s="241">
        <v>245.5</v>
      </c>
      <c r="M485" s="217">
        <v>0.93201000000000001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2433.85</v>
      </c>
      <c r="D486" s="232">
        <v>2440.5833333333335</v>
      </c>
      <c r="E486" s="232">
        <v>2413.2666666666669</v>
      </c>
      <c r="F486" s="232">
        <v>2392.6833333333334</v>
      </c>
      <c r="G486" s="232">
        <v>2365.3666666666668</v>
      </c>
      <c r="H486" s="232">
        <v>2461.166666666667</v>
      </c>
      <c r="I486" s="232">
        <v>2488.4833333333336</v>
      </c>
      <c r="J486" s="232">
        <v>2509.0666666666671</v>
      </c>
      <c r="K486" s="231">
        <v>2467.9</v>
      </c>
      <c r="L486" s="231">
        <v>2420</v>
      </c>
      <c r="M486" s="231">
        <v>0.21074000000000001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661.55</v>
      </c>
      <c r="D487" s="242">
        <v>660.71666666666658</v>
      </c>
      <c r="E487" s="242">
        <v>657.28333333333319</v>
      </c>
      <c r="F487" s="242">
        <v>653.01666666666665</v>
      </c>
      <c r="G487" s="242">
        <v>649.58333333333326</v>
      </c>
      <c r="H487" s="242">
        <v>664.98333333333312</v>
      </c>
      <c r="I487" s="242">
        <v>668.41666666666652</v>
      </c>
      <c r="J487" s="241">
        <v>672.68333333333305</v>
      </c>
      <c r="K487" s="241">
        <v>664.15</v>
      </c>
      <c r="L487" s="241">
        <v>656.45</v>
      </c>
      <c r="M487" s="217">
        <v>0.45074999999999998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316</v>
      </c>
      <c r="D488" s="232">
        <v>316.90000000000003</v>
      </c>
      <c r="E488" s="232">
        <v>312.55000000000007</v>
      </c>
      <c r="F488" s="232">
        <v>309.10000000000002</v>
      </c>
      <c r="G488" s="232">
        <v>304.75000000000006</v>
      </c>
      <c r="H488" s="232">
        <v>320.35000000000008</v>
      </c>
      <c r="I488" s="232">
        <v>324.7000000000001</v>
      </c>
      <c r="J488" s="232">
        <v>328.15000000000009</v>
      </c>
      <c r="K488" s="231">
        <v>321.25</v>
      </c>
      <c r="L488" s="231">
        <v>313.45</v>
      </c>
      <c r="M488" s="231">
        <v>1.0382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314.14999999999998</v>
      </c>
      <c r="D489" s="242">
        <v>314.51666666666665</v>
      </c>
      <c r="E489" s="232">
        <v>310.63333333333333</v>
      </c>
      <c r="F489" s="232">
        <v>307.11666666666667</v>
      </c>
      <c r="G489" s="232">
        <v>303.23333333333335</v>
      </c>
      <c r="H489" s="232">
        <v>318.0333333333333</v>
      </c>
      <c r="I489" s="232">
        <v>321.91666666666663</v>
      </c>
      <c r="J489" s="232">
        <v>325.43333333333328</v>
      </c>
      <c r="K489" s="231">
        <v>318.39999999999998</v>
      </c>
      <c r="L489" s="231">
        <v>311</v>
      </c>
      <c r="M489" s="231">
        <v>1.00176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267.75</v>
      </c>
      <c r="D490" s="232">
        <v>269.08333333333331</v>
      </c>
      <c r="E490" s="232">
        <v>265.66666666666663</v>
      </c>
      <c r="F490" s="232">
        <v>263.58333333333331</v>
      </c>
      <c r="G490" s="232">
        <v>260.16666666666663</v>
      </c>
      <c r="H490" s="232">
        <v>271.16666666666663</v>
      </c>
      <c r="I490" s="232">
        <v>274.58333333333326</v>
      </c>
      <c r="J490" s="232">
        <v>276.66666666666663</v>
      </c>
      <c r="K490" s="231">
        <v>272.5</v>
      </c>
      <c r="L490" s="231">
        <v>267</v>
      </c>
      <c r="M490" s="231">
        <v>1.1100300000000001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1274.5999999999999</v>
      </c>
      <c r="D491" s="242">
        <v>1277.8666666666666</v>
      </c>
      <c r="E491" s="232">
        <v>1261.7333333333331</v>
      </c>
      <c r="F491" s="232">
        <v>1248.8666666666666</v>
      </c>
      <c r="G491" s="232">
        <v>1232.7333333333331</v>
      </c>
      <c r="H491" s="232">
        <v>1290.7333333333331</v>
      </c>
      <c r="I491" s="232">
        <v>1306.8666666666668</v>
      </c>
      <c r="J491" s="232">
        <v>1319.7333333333331</v>
      </c>
      <c r="K491" s="231">
        <v>1294</v>
      </c>
      <c r="L491" s="231">
        <v>1265</v>
      </c>
      <c r="M491" s="231">
        <v>6.28566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1226.1500000000001</v>
      </c>
      <c r="D492" s="232">
        <v>1226.3833333333334</v>
      </c>
      <c r="E492" s="232">
        <v>1184.7666666666669</v>
      </c>
      <c r="F492" s="232">
        <v>1143.3833333333334</v>
      </c>
      <c r="G492" s="232">
        <v>1101.7666666666669</v>
      </c>
      <c r="H492" s="232">
        <v>1267.7666666666669</v>
      </c>
      <c r="I492" s="232">
        <v>1309.3833333333332</v>
      </c>
      <c r="J492" s="232">
        <v>1350.7666666666669</v>
      </c>
      <c r="K492" s="231">
        <v>1268</v>
      </c>
      <c r="L492" s="231">
        <v>1185</v>
      </c>
      <c r="M492" s="231">
        <v>1.6808099999999999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314.85000000000002</v>
      </c>
      <c r="D493" s="242">
        <v>315.23333333333335</v>
      </c>
      <c r="E493" s="232">
        <v>313.7166666666667</v>
      </c>
      <c r="F493" s="232">
        <v>312.58333333333337</v>
      </c>
      <c r="G493" s="232">
        <v>311.06666666666672</v>
      </c>
      <c r="H493" s="232">
        <v>316.36666666666667</v>
      </c>
      <c r="I493" s="232">
        <v>317.88333333333333</v>
      </c>
      <c r="J493" s="232">
        <v>319.01666666666665</v>
      </c>
      <c r="K493" s="231">
        <v>316.75</v>
      </c>
      <c r="L493" s="231">
        <v>314.10000000000002</v>
      </c>
      <c r="M493" s="231">
        <v>43.662280000000003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415.55</v>
      </c>
      <c r="D494" s="232">
        <v>415.84999999999997</v>
      </c>
      <c r="E494" s="232">
        <v>411.69999999999993</v>
      </c>
      <c r="F494" s="232">
        <v>407.84999999999997</v>
      </c>
      <c r="G494" s="232">
        <v>403.69999999999993</v>
      </c>
      <c r="H494" s="232">
        <v>419.69999999999993</v>
      </c>
      <c r="I494" s="232">
        <v>423.84999999999991</v>
      </c>
      <c r="J494" s="232">
        <v>427.69999999999993</v>
      </c>
      <c r="K494" s="231">
        <v>420</v>
      </c>
      <c r="L494" s="231">
        <v>412</v>
      </c>
      <c r="M494" s="231">
        <v>0.36978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1876.2</v>
      </c>
      <c r="D495" s="242">
        <v>1871.3999999999999</v>
      </c>
      <c r="E495" s="232">
        <v>1855.7999999999997</v>
      </c>
      <c r="F495" s="232">
        <v>1835.3999999999999</v>
      </c>
      <c r="G495" s="232">
        <v>1819.7999999999997</v>
      </c>
      <c r="H495" s="232">
        <v>1891.7999999999997</v>
      </c>
      <c r="I495" s="232">
        <v>1907.3999999999996</v>
      </c>
      <c r="J495" s="232">
        <v>1927.7999999999997</v>
      </c>
      <c r="K495" s="231">
        <v>1887</v>
      </c>
      <c r="L495" s="231">
        <v>1851</v>
      </c>
      <c r="M495" s="231">
        <v>0.67988999999999999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7.5</v>
      </c>
      <c r="D496" s="242">
        <v>7.55</v>
      </c>
      <c r="E496" s="232">
        <v>7.35</v>
      </c>
      <c r="F496" s="232">
        <v>7.2</v>
      </c>
      <c r="G496" s="232">
        <v>7</v>
      </c>
      <c r="H496" s="232">
        <v>7.6999999999999993</v>
      </c>
      <c r="I496" s="232">
        <v>7.9</v>
      </c>
      <c r="J496" s="232">
        <v>8.0499999999999989</v>
      </c>
      <c r="K496" s="231">
        <v>7.75</v>
      </c>
      <c r="L496" s="231">
        <v>7.4</v>
      </c>
      <c r="M496" s="231">
        <v>822.48550999999998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862.85</v>
      </c>
      <c r="D497" s="242">
        <v>861.81666666666661</v>
      </c>
      <c r="E497" s="232">
        <v>854.78333333333319</v>
      </c>
      <c r="F497" s="232">
        <v>846.71666666666658</v>
      </c>
      <c r="G497" s="232">
        <v>839.68333333333317</v>
      </c>
      <c r="H497" s="232">
        <v>869.88333333333321</v>
      </c>
      <c r="I497" s="232">
        <v>876.91666666666652</v>
      </c>
      <c r="J497" s="232">
        <v>884.98333333333323</v>
      </c>
      <c r="K497" s="231">
        <v>868.85</v>
      </c>
      <c r="L497" s="231">
        <v>853.75</v>
      </c>
      <c r="M497" s="231">
        <v>10.47536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195.6</v>
      </c>
      <c r="D498" s="242">
        <v>196.81666666666669</v>
      </c>
      <c r="E498" s="232">
        <v>192.33333333333337</v>
      </c>
      <c r="F498" s="232">
        <v>189.06666666666669</v>
      </c>
      <c r="G498" s="232">
        <v>184.58333333333337</v>
      </c>
      <c r="H498" s="232">
        <v>200.08333333333337</v>
      </c>
      <c r="I498" s="232">
        <v>204.56666666666666</v>
      </c>
      <c r="J498" s="232">
        <v>207.83333333333337</v>
      </c>
      <c r="K498" s="231">
        <v>201.3</v>
      </c>
      <c r="L498" s="231">
        <v>193.55</v>
      </c>
      <c r="M498" s="231">
        <v>6.56229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69.95</v>
      </c>
      <c r="D499" s="242">
        <v>70.350000000000009</v>
      </c>
      <c r="E499" s="232">
        <v>69.250000000000014</v>
      </c>
      <c r="F499" s="232">
        <v>68.550000000000011</v>
      </c>
      <c r="G499" s="232">
        <v>67.450000000000017</v>
      </c>
      <c r="H499" s="232">
        <v>71.050000000000011</v>
      </c>
      <c r="I499" s="232">
        <v>72.150000000000006</v>
      </c>
      <c r="J499" s="232">
        <v>72.850000000000009</v>
      </c>
      <c r="K499" s="231">
        <v>71.45</v>
      </c>
      <c r="L499" s="231">
        <v>69.650000000000006</v>
      </c>
      <c r="M499" s="231">
        <v>5.2803399999999998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689.65</v>
      </c>
      <c r="D500" s="242">
        <v>693.36666666666667</v>
      </c>
      <c r="E500" s="232">
        <v>681.2833333333333</v>
      </c>
      <c r="F500" s="232">
        <v>672.91666666666663</v>
      </c>
      <c r="G500" s="232">
        <v>660.83333333333326</v>
      </c>
      <c r="H500" s="232">
        <v>701.73333333333335</v>
      </c>
      <c r="I500" s="232">
        <v>713.81666666666661</v>
      </c>
      <c r="J500" s="232">
        <v>722.18333333333339</v>
      </c>
      <c r="K500" s="231">
        <v>705.45</v>
      </c>
      <c r="L500" s="231">
        <v>685</v>
      </c>
      <c r="M500" s="231">
        <v>0.68513000000000002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1308.3499999999999</v>
      </c>
      <c r="D501" s="242">
        <v>1310.95</v>
      </c>
      <c r="E501" s="232">
        <v>1294.7</v>
      </c>
      <c r="F501" s="232">
        <v>1281.05</v>
      </c>
      <c r="G501" s="232">
        <v>1264.8</v>
      </c>
      <c r="H501" s="232">
        <v>1324.6000000000001</v>
      </c>
      <c r="I501" s="232">
        <v>1340.8500000000001</v>
      </c>
      <c r="J501" s="232">
        <v>1354.5000000000002</v>
      </c>
      <c r="K501" s="231">
        <v>1327.2</v>
      </c>
      <c r="L501" s="231">
        <v>1297.3</v>
      </c>
      <c r="M501" s="231">
        <v>0.54325999999999997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409.9</v>
      </c>
      <c r="D502" s="242">
        <v>410.56666666666666</v>
      </c>
      <c r="E502" s="232">
        <v>407.88333333333333</v>
      </c>
      <c r="F502" s="232">
        <v>405.86666666666667</v>
      </c>
      <c r="G502" s="232">
        <v>403.18333333333334</v>
      </c>
      <c r="H502" s="232">
        <v>412.58333333333331</v>
      </c>
      <c r="I502" s="232">
        <v>415.26666666666659</v>
      </c>
      <c r="J502" s="232">
        <v>417.2833333333333</v>
      </c>
      <c r="K502" s="231">
        <v>413.25</v>
      </c>
      <c r="L502" s="231">
        <v>408.55</v>
      </c>
      <c r="M502" s="231">
        <v>55.946809999999999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193.4</v>
      </c>
      <c r="D503" s="242">
        <v>192.26666666666668</v>
      </c>
      <c r="E503" s="232">
        <v>190.23333333333335</v>
      </c>
      <c r="F503" s="232">
        <v>187.06666666666666</v>
      </c>
      <c r="G503" s="232">
        <v>185.03333333333333</v>
      </c>
      <c r="H503" s="232">
        <v>195.43333333333337</v>
      </c>
      <c r="I503" s="232">
        <v>197.46666666666673</v>
      </c>
      <c r="J503" s="232">
        <v>200.63333333333338</v>
      </c>
      <c r="K503" s="231">
        <v>194.3</v>
      </c>
      <c r="L503" s="231">
        <v>189.1</v>
      </c>
      <c r="M503" s="231">
        <v>3.7641399999999998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16.25</v>
      </c>
      <c r="D504" s="242">
        <v>16.316666666666666</v>
      </c>
      <c r="E504" s="232">
        <v>16.133333333333333</v>
      </c>
      <c r="F504" s="232">
        <v>16.016666666666666</v>
      </c>
      <c r="G504" s="232">
        <v>15.833333333333332</v>
      </c>
      <c r="H504" s="232">
        <v>16.433333333333334</v>
      </c>
      <c r="I504" s="232">
        <v>16.616666666666664</v>
      </c>
      <c r="J504" s="232">
        <v>16.733333333333334</v>
      </c>
      <c r="K504" s="231">
        <v>16.5</v>
      </c>
      <c r="L504" s="231">
        <v>16.2</v>
      </c>
      <c r="M504" s="231">
        <v>663.69663000000003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10189.65</v>
      </c>
      <c r="D505" s="242">
        <v>10226.300000000001</v>
      </c>
      <c r="E505" s="232">
        <v>10102.600000000002</v>
      </c>
      <c r="F505" s="232">
        <v>10015.550000000001</v>
      </c>
      <c r="G505" s="232">
        <v>9891.8500000000022</v>
      </c>
      <c r="H505" s="232">
        <v>10313.350000000002</v>
      </c>
      <c r="I505" s="232">
        <v>10437.050000000003</v>
      </c>
      <c r="J505" s="232">
        <v>10524.100000000002</v>
      </c>
      <c r="K505" s="231">
        <v>10350</v>
      </c>
      <c r="L505" s="231">
        <v>10139.25</v>
      </c>
      <c r="M505" s="231">
        <v>7.6319999999999999E-2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213.95</v>
      </c>
      <c r="D506" s="232">
        <v>214.25</v>
      </c>
      <c r="E506" s="232">
        <v>212.3</v>
      </c>
      <c r="F506" s="232">
        <v>210.65</v>
      </c>
      <c r="G506" s="232">
        <v>208.70000000000002</v>
      </c>
      <c r="H506" s="232">
        <v>215.9</v>
      </c>
      <c r="I506" s="232">
        <v>217.85</v>
      </c>
      <c r="J506" s="231">
        <v>219.5</v>
      </c>
      <c r="K506" s="231">
        <v>216.2</v>
      </c>
      <c r="L506" s="231">
        <v>212.6</v>
      </c>
      <c r="M506" s="217">
        <v>56.448410000000003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265.3</v>
      </c>
      <c r="D507" s="232">
        <v>263.59999999999997</v>
      </c>
      <c r="E507" s="232">
        <v>259.19999999999993</v>
      </c>
      <c r="F507" s="232">
        <v>253.09999999999997</v>
      </c>
      <c r="G507" s="232">
        <v>248.69999999999993</v>
      </c>
      <c r="H507" s="232">
        <v>269.69999999999993</v>
      </c>
      <c r="I507" s="232">
        <v>274.09999999999991</v>
      </c>
      <c r="J507" s="231">
        <v>280.19999999999993</v>
      </c>
      <c r="K507" s="231">
        <v>268</v>
      </c>
      <c r="L507" s="231">
        <v>257.5</v>
      </c>
      <c r="M507" s="217">
        <v>21.653849999999998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51.4</v>
      </c>
      <c r="D508" s="242">
        <v>51.216666666666661</v>
      </c>
      <c r="E508" s="232">
        <v>50.633333333333326</v>
      </c>
      <c r="F508" s="232">
        <v>49.866666666666667</v>
      </c>
      <c r="G508" s="232">
        <v>49.283333333333331</v>
      </c>
      <c r="H508" s="232">
        <v>51.98333333333332</v>
      </c>
      <c r="I508" s="232">
        <v>52.566666666666649</v>
      </c>
      <c r="J508" s="232">
        <v>53.333333333333314</v>
      </c>
      <c r="K508" s="231">
        <v>51.8</v>
      </c>
      <c r="L508" s="231">
        <v>50.45</v>
      </c>
      <c r="M508" s="231">
        <v>488.41966000000002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477.3</v>
      </c>
      <c r="D509" s="242">
        <v>475.76666666666665</v>
      </c>
      <c r="E509" s="232">
        <v>471.5333333333333</v>
      </c>
      <c r="F509" s="232">
        <v>465.76666666666665</v>
      </c>
      <c r="G509" s="232">
        <v>461.5333333333333</v>
      </c>
      <c r="H509" s="232">
        <v>481.5333333333333</v>
      </c>
      <c r="I509" s="232">
        <v>485.76666666666665</v>
      </c>
      <c r="J509" s="232">
        <v>491.5333333333333</v>
      </c>
      <c r="K509" s="231">
        <v>480</v>
      </c>
      <c r="L509" s="231">
        <v>470</v>
      </c>
      <c r="M509" s="231">
        <v>13.194129999999999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1437.6</v>
      </c>
      <c r="D510" s="232">
        <v>1447.25</v>
      </c>
      <c r="E510" s="232">
        <v>1420.5</v>
      </c>
      <c r="F510" s="232">
        <v>1403.4</v>
      </c>
      <c r="G510" s="232">
        <v>1376.65</v>
      </c>
      <c r="H510" s="232">
        <v>1464.35</v>
      </c>
      <c r="I510" s="232">
        <v>1491.1</v>
      </c>
      <c r="J510" s="231">
        <v>1508.1999999999998</v>
      </c>
      <c r="K510" s="231">
        <v>1474</v>
      </c>
      <c r="L510" s="231">
        <v>1430.15</v>
      </c>
      <c r="M510" s="217">
        <v>8.7260000000000004E-2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1471.6</v>
      </c>
      <c r="D511" s="242">
        <v>1450.8500000000001</v>
      </c>
      <c r="E511" s="232">
        <v>1426.7000000000003</v>
      </c>
      <c r="F511" s="232">
        <v>1381.8000000000002</v>
      </c>
      <c r="G511" s="232">
        <v>1357.6500000000003</v>
      </c>
      <c r="H511" s="232">
        <v>1495.7500000000002</v>
      </c>
      <c r="I511" s="232">
        <v>1519.9000000000003</v>
      </c>
      <c r="J511" s="232">
        <v>1564.8000000000002</v>
      </c>
      <c r="K511" s="231">
        <v>1475</v>
      </c>
      <c r="L511" s="231">
        <v>1405.95</v>
      </c>
      <c r="M511" s="231">
        <v>0.58884000000000003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G9" sqref="G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5"/>
      <c r="B5" s="386"/>
      <c r="C5" s="385"/>
      <c r="D5" s="38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7" t="s">
        <v>513</v>
      </c>
      <c r="C7" s="386"/>
      <c r="D7" s="7">
        <f>Main!B10</f>
        <v>44974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44973</v>
      </c>
      <c r="B10" s="29">
        <v>542580</v>
      </c>
      <c r="C10" s="28" t="s">
        <v>995</v>
      </c>
      <c r="D10" s="28" t="s">
        <v>996</v>
      </c>
      <c r="E10" s="28" t="s">
        <v>523</v>
      </c>
      <c r="F10" s="85">
        <v>80000</v>
      </c>
      <c r="G10" s="29">
        <v>64.989999999999995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44973</v>
      </c>
      <c r="B11" s="29">
        <v>542580</v>
      </c>
      <c r="C11" s="28" t="s">
        <v>995</v>
      </c>
      <c r="D11" s="28" t="s">
        <v>996</v>
      </c>
      <c r="E11" s="28" t="s">
        <v>522</v>
      </c>
      <c r="F11" s="85">
        <v>80000</v>
      </c>
      <c r="G11" s="29">
        <v>64.5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44973</v>
      </c>
      <c r="B12" s="29">
        <v>513513</v>
      </c>
      <c r="C12" s="28" t="s">
        <v>965</v>
      </c>
      <c r="D12" s="28" t="s">
        <v>966</v>
      </c>
      <c r="E12" s="28" t="s">
        <v>523</v>
      </c>
      <c r="F12" s="85">
        <v>31345</v>
      </c>
      <c r="G12" s="29">
        <v>9.35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44973</v>
      </c>
      <c r="B13" s="29">
        <v>517096</v>
      </c>
      <c r="C13" s="28" t="s">
        <v>997</v>
      </c>
      <c r="D13" s="28" t="s">
        <v>998</v>
      </c>
      <c r="E13" s="28" t="s">
        <v>522</v>
      </c>
      <c r="F13" s="85">
        <v>80098</v>
      </c>
      <c r="G13" s="29">
        <v>30.81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44973</v>
      </c>
      <c r="B14" s="29">
        <v>540205</v>
      </c>
      <c r="C14" s="28" t="s">
        <v>999</v>
      </c>
      <c r="D14" s="28" t="s">
        <v>1000</v>
      </c>
      <c r="E14" s="28" t="s">
        <v>523</v>
      </c>
      <c r="F14" s="85">
        <v>65000</v>
      </c>
      <c r="G14" s="29">
        <v>1387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44973</v>
      </c>
      <c r="B15" s="29">
        <v>540205</v>
      </c>
      <c r="C15" s="28" t="s">
        <v>999</v>
      </c>
      <c r="D15" s="28" t="s">
        <v>1001</v>
      </c>
      <c r="E15" s="28" t="s">
        <v>522</v>
      </c>
      <c r="F15" s="85">
        <v>65000</v>
      </c>
      <c r="G15" s="29">
        <v>1386.99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44973</v>
      </c>
      <c r="B16" s="29">
        <v>531158</v>
      </c>
      <c r="C16" s="28" t="s">
        <v>1002</v>
      </c>
      <c r="D16" s="28" t="s">
        <v>1003</v>
      </c>
      <c r="E16" s="28" t="s">
        <v>522</v>
      </c>
      <c r="F16" s="85">
        <v>34162</v>
      </c>
      <c r="G16" s="29">
        <v>15.8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44973</v>
      </c>
      <c r="B17" s="29">
        <v>540681</v>
      </c>
      <c r="C17" s="28" t="s">
        <v>1004</v>
      </c>
      <c r="D17" s="28" t="s">
        <v>1005</v>
      </c>
      <c r="E17" s="28" t="s">
        <v>522</v>
      </c>
      <c r="F17" s="85">
        <v>50000</v>
      </c>
      <c r="G17" s="29">
        <v>16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44973</v>
      </c>
      <c r="B18" s="29">
        <v>540681</v>
      </c>
      <c r="C18" s="28" t="s">
        <v>1004</v>
      </c>
      <c r="D18" s="28" t="s">
        <v>1006</v>
      </c>
      <c r="E18" s="28" t="s">
        <v>523</v>
      </c>
      <c r="F18" s="85">
        <v>50000</v>
      </c>
      <c r="G18" s="29">
        <v>16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44973</v>
      </c>
      <c r="B19" s="29">
        <v>543753</v>
      </c>
      <c r="C19" s="28" t="s">
        <v>1007</v>
      </c>
      <c r="D19" s="28" t="s">
        <v>1008</v>
      </c>
      <c r="E19" s="28" t="s">
        <v>522</v>
      </c>
      <c r="F19" s="85">
        <v>102000</v>
      </c>
      <c r="G19" s="29">
        <v>20.38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44973</v>
      </c>
      <c r="B20" s="29">
        <v>540811</v>
      </c>
      <c r="C20" s="28" t="s">
        <v>1009</v>
      </c>
      <c r="D20" s="28" t="s">
        <v>1010</v>
      </c>
      <c r="E20" s="28" t="s">
        <v>522</v>
      </c>
      <c r="F20" s="85">
        <v>50000</v>
      </c>
      <c r="G20" s="29">
        <v>12.81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44973</v>
      </c>
      <c r="B21" s="29">
        <v>543765</v>
      </c>
      <c r="C21" s="28" t="s">
        <v>1011</v>
      </c>
      <c r="D21" s="28" t="s">
        <v>936</v>
      </c>
      <c r="E21" s="28" t="s">
        <v>522</v>
      </c>
      <c r="F21" s="85">
        <v>75000</v>
      </c>
      <c r="G21" s="29">
        <v>57.3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44973</v>
      </c>
      <c r="B22" s="29">
        <v>543765</v>
      </c>
      <c r="C22" s="28" t="s">
        <v>1011</v>
      </c>
      <c r="D22" s="28" t="s">
        <v>1012</v>
      </c>
      <c r="E22" s="28" t="s">
        <v>523</v>
      </c>
      <c r="F22" s="85">
        <v>96000</v>
      </c>
      <c r="G22" s="29">
        <v>57.32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44973</v>
      </c>
      <c r="B23" s="29">
        <v>543709</v>
      </c>
      <c r="C23" s="28" t="s">
        <v>1013</v>
      </c>
      <c r="D23" s="28" t="s">
        <v>1014</v>
      </c>
      <c r="E23" s="28" t="s">
        <v>523</v>
      </c>
      <c r="F23" s="85">
        <v>60000</v>
      </c>
      <c r="G23" s="29">
        <v>120.65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44973</v>
      </c>
      <c r="B24" s="29">
        <v>512493</v>
      </c>
      <c r="C24" s="28" t="s">
        <v>967</v>
      </c>
      <c r="D24" s="28" t="s">
        <v>968</v>
      </c>
      <c r="E24" s="28" t="s">
        <v>523</v>
      </c>
      <c r="F24" s="85">
        <v>418000</v>
      </c>
      <c r="G24" s="29">
        <v>62.55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44973</v>
      </c>
      <c r="B25" s="29">
        <v>512493</v>
      </c>
      <c r="C25" s="28" t="s">
        <v>967</v>
      </c>
      <c r="D25" s="28" t="s">
        <v>1015</v>
      </c>
      <c r="E25" s="28" t="s">
        <v>522</v>
      </c>
      <c r="F25" s="85">
        <v>128000</v>
      </c>
      <c r="G25" s="29">
        <v>62.55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44973</v>
      </c>
      <c r="B26" s="29">
        <v>540614</v>
      </c>
      <c r="C26" s="28" t="s">
        <v>1016</v>
      </c>
      <c r="D26" s="28" t="s">
        <v>1017</v>
      </c>
      <c r="E26" s="28" t="s">
        <v>522</v>
      </c>
      <c r="F26" s="85">
        <v>4677565</v>
      </c>
      <c r="G26" s="29">
        <v>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44973</v>
      </c>
      <c r="B27" s="29">
        <v>540614</v>
      </c>
      <c r="C27" s="28" t="s">
        <v>1016</v>
      </c>
      <c r="D27" s="28" t="s">
        <v>1017</v>
      </c>
      <c r="E27" s="28" t="s">
        <v>523</v>
      </c>
      <c r="F27" s="85">
        <v>4677565</v>
      </c>
      <c r="G27" s="29">
        <v>1.03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44973</v>
      </c>
      <c r="B28" s="29">
        <v>540614</v>
      </c>
      <c r="C28" s="28" t="s">
        <v>1016</v>
      </c>
      <c r="D28" s="28" t="s">
        <v>1018</v>
      </c>
      <c r="E28" s="28" t="s">
        <v>523</v>
      </c>
      <c r="F28" s="85">
        <v>3000000</v>
      </c>
      <c r="G28" s="29">
        <v>1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44973</v>
      </c>
      <c r="B29" s="29">
        <v>540614</v>
      </c>
      <c r="C29" s="28" t="s">
        <v>1016</v>
      </c>
      <c r="D29" s="28" t="s">
        <v>1019</v>
      </c>
      <c r="E29" s="28" t="s">
        <v>522</v>
      </c>
      <c r="F29" s="85">
        <v>2000000</v>
      </c>
      <c r="G29" s="29">
        <v>1.03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44973</v>
      </c>
      <c r="B30" s="29">
        <v>531913</v>
      </c>
      <c r="C30" s="28" t="s">
        <v>1020</v>
      </c>
      <c r="D30" s="28" t="s">
        <v>1021</v>
      </c>
      <c r="E30" s="28" t="s">
        <v>523</v>
      </c>
      <c r="F30" s="85">
        <v>51000</v>
      </c>
      <c r="G30" s="29">
        <v>9.64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44973</v>
      </c>
      <c r="B31" s="29">
        <v>526967</v>
      </c>
      <c r="C31" s="28" t="s">
        <v>1022</v>
      </c>
      <c r="D31" s="28" t="s">
        <v>1023</v>
      </c>
      <c r="E31" s="28" t="s">
        <v>522</v>
      </c>
      <c r="F31" s="85">
        <v>45690</v>
      </c>
      <c r="G31" s="29">
        <v>8.2200000000000006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44973</v>
      </c>
      <c r="B32" s="29">
        <v>539448</v>
      </c>
      <c r="C32" s="28" t="s">
        <v>131</v>
      </c>
      <c r="D32" s="28" t="s">
        <v>1024</v>
      </c>
      <c r="E32" s="28" t="s">
        <v>523</v>
      </c>
      <c r="F32" s="85">
        <v>5200000</v>
      </c>
      <c r="G32" s="29">
        <v>1885.72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44973</v>
      </c>
      <c r="B33" s="29">
        <v>539448</v>
      </c>
      <c r="C33" s="28" t="s">
        <v>131</v>
      </c>
      <c r="D33" s="28" t="s">
        <v>1024</v>
      </c>
      <c r="E33" s="28" t="s">
        <v>523</v>
      </c>
      <c r="F33" s="85">
        <v>5200000</v>
      </c>
      <c r="G33" s="29">
        <v>1889.19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44973</v>
      </c>
      <c r="B34" s="29">
        <v>539448</v>
      </c>
      <c r="C34" s="28" t="s">
        <v>131</v>
      </c>
      <c r="D34" s="28" t="s">
        <v>1024</v>
      </c>
      <c r="E34" s="28" t="s">
        <v>523</v>
      </c>
      <c r="F34" s="85">
        <v>5200000</v>
      </c>
      <c r="G34" s="29">
        <v>1886.29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44973</v>
      </c>
      <c r="B35" s="29">
        <v>542924</v>
      </c>
      <c r="C35" s="28" t="s">
        <v>1025</v>
      </c>
      <c r="D35" s="28" t="s">
        <v>1026</v>
      </c>
      <c r="E35" s="28" t="s">
        <v>522</v>
      </c>
      <c r="F35" s="85">
        <v>101500</v>
      </c>
      <c r="G35" s="29">
        <v>4.76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44973</v>
      </c>
      <c r="B36" s="29">
        <v>542924</v>
      </c>
      <c r="C36" s="28" t="s">
        <v>1025</v>
      </c>
      <c r="D36" s="28" t="s">
        <v>1027</v>
      </c>
      <c r="E36" s="28" t="s">
        <v>523</v>
      </c>
      <c r="F36" s="85">
        <v>105000</v>
      </c>
      <c r="G36" s="29">
        <v>4.76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44973</v>
      </c>
      <c r="B37" s="29">
        <v>538794</v>
      </c>
      <c r="C37" s="28" t="s">
        <v>969</v>
      </c>
      <c r="D37" s="28" t="s">
        <v>1028</v>
      </c>
      <c r="E37" s="28" t="s">
        <v>523</v>
      </c>
      <c r="F37" s="85">
        <v>20000</v>
      </c>
      <c r="G37" s="29">
        <v>43.52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44973</v>
      </c>
      <c r="B38" s="29">
        <v>541337</v>
      </c>
      <c r="C38" s="28" t="s">
        <v>970</v>
      </c>
      <c r="D38" s="28" t="s">
        <v>1029</v>
      </c>
      <c r="E38" s="28" t="s">
        <v>522</v>
      </c>
      <c r="F38" s="85">
        <v>99000</v>
      </c>
      <c r="G38" s="29">
        <v>7.64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44973</v>
      </c>
      <c r="B39" s="29">
        <v>541337</v>
      </c>
      <c r="C39" s="28" t="s">
        <v>970</v>
      </c>
      <c r="D39" s="28" t="s">
        <v>1029</v>
      </c>
      <c r="E39" s="28" t="s">
        <v>523</v>
      </c>
      <c r="F39" s="85">
        <v>39000</v>
      </c>
      <c r="G39" s="29">
        <v>7.75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44973</v>
      </c>
      <c r="B40" s="29">
        <v>501314</v>
      </c>
      <c r="C40" s="28" t="s">
        <v>1030</v>
      </c>
      <c r="D40" s="28" t="s">
        <v>1031</v>
      </c>
      <c r="E40" s="28" t="s">
        <v>523</v>
      </c>
      <c r="F40" s="85">
        <v>2280000</v>
      </c>
      <c r="G40" s="29">
        <v>2.2599999999999998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44973</v>
      </c>
      <c r="B41" s="29">
        <v>539495</v>
      </c>
      <c r="C41" s="28" t="s">
        <v>1032</v>
      </c>
      <c r="D41" s="28" t="s">
        <v>1033</v>
      </c>
      <c r="E41" s="28" t="s">
        <v>523</v>
      </c>
      <c r="F41" s="85">
        <v>5900</v>
      </c>
      <c r="G41" s="29">
        <v>35.15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44973</v>
      </c>
      <c r="B42" s="29">
        <v>532092</v>
      </c>
      <c r="C42" s="28" t="s">
        <v>1034</v>
      </c>
      <c r="D42" s="28" t="s">
        <v>1035</v>
      </c>
      <c r="E42" s="28" t="s">
        <v>522</v>
      </c>
      <c r="F42" s="85">
        <v>301956</v>
      </c>
      <c r="G42" s="29">
        <v>2.19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44973</v>
      </c>
      <c r="B43" s="29">
        <v>542753</v>
      </c>
      <c r="C43" s="28" t="s">
        <v>1036</v>
      </c>
      <c r="D43" s="28" t="s">
        <v>1037</v>
      </c>
      <c r="E43" s="28" t="s">
        <v>523</v>
      </c>
      <c r="F43" s="85">
        <v>6000000</v>
      </c>
      <c r="G43" s="29">
        <v>3.4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44973</v>
      </c>
      <c r="B44" s="29">
        <v>540147</v>
      </c>
      <c r="C44" s="28" t="s">
        <v>971</v>
      </c>
      <c r="D44" s="28" t="s">
        <v>1038</v>
      </c>
      <c r="E44" s="28" t="s">
        <v>522</v>
      </c>
      <c r="F44" s="85">
        <v>2</v>
      </c>
      <c r="G44" s="29">
        <v>32.65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44973</v>
      </c>
      <c r="B45" s="29">
        <v>540147</v>
      </c>
      <c r="C45" s="28" t="s">
        <v>971</v>
      </c>
      <c r="D45" s="28" t="s">
        <v>1038</v>
      </c>
      <c r="E45" s="28" t="s">
        <v>523</v>
      </c>
      <c r="F45" s="85">
        <v>63299</v>
      </c>
      <c r="G45" s="29">
        <v>33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44973</v>
      </c>
      <c r="B46" s="29">
        <v>538975</v>
      </c>
      <c r="C46" s="28" t="s">
        <v>972</v>
      </c>
      <c r="D46" s="28" t="s">
        <v>973</v>
      </c>
      <c r="E46" s="28" t="s">
        <v>523</v>
      </c>
      <c r="F46" s="85">
        <v>1115000</v>
      </c>
      <c r="G46" s="29">
        <v>20.8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44973</v>
      </c>
      <c r="B47" s="29">
        <v>538923</v>
      </c>
      <c r="C47" s="28" t="s">
        <v>974</v>
      </c>
      <c r="D47" s="28" t="s">
        <v>1039</v>
      </c>
      <c r="E47" s="28" t="s">
        <v>522</v>
      </c>
      <c r="F47" s="85">
        <v>27400</v>
      </c>
      <c r="G47" s="29">
        <v>91.11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44973</v>
      </c>
      <c r="B48" s="29">
        <v>511700</v>
      </c>
      <c r="C48" s="28" t="s">
        <v>1040</v>
      </c>
      <c r="D48" s="28" t="s">
        <v>1041</v>
      </c>
      <c r="E48" s="28" t="s">
        <v>522</v>
      </c>
      <c r="F48" s="85">
        <v>64245</v>
      </c>
      <c r="G48" s="29">
        <v>25.72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44973</v>
      </c>
      <c r="B49" s="29">
        <v>511700</v>
      </c>
      <c r="C49" s="28" t="s">
        <v>1040</v>
      </c>
      <c r="D49" s="28" t="s">
        <v>1042</v>
      </c>
      <c r="E49" s="28" t="s">
        <v>523</v>
      </c>
      <c r="F49" s="85">
        <v>57762</v>
      </c>
      <c r="G49" s="29">
        <v>25.6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44973</v>
      </c>
      <c r="B50" s="29">
        <v>539310</v>
      </c>
      <c r="C50" s="28" t="s">
        <v>1043</v>
      </c>
      <c r="D50" s="28" t="s">
        <v>1044</v>
      </c>
      <c r="E50" s="28" t="s">
        <v>522</v>
      </c>
      <c r="F50" s="85">
        <v>160000</v>
      </c>
      <c r="G50" s="29">
        <v>79.05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44973</v>
      </c>
      <c r="B51" s="29">
        <v>539985</v>
      </c>
      <c r="C51" s="28" t="s">
        <v>1045</v>
      </c>
      <c r="D51" s="28" t="s">
        <v>1046</v>
      </c>
      <c r="E51" s="28" t="s">
        <v>522</v>
      </c>
      <c r="F51" s="85">
        <v>40000</v>
      </c>
      <c r="G51" s="29">
        <v>18.2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44973</v>
      </c>
      <c r="B52" s="29">
        <v>538607</v>
      </c>
      <c r="C52" s="28" t="s">
        <v>1047</v>
      </c>
      <c r="D52" s="28" t="s">
        <v>978</v>
      </c>
      <c r="E52" s="28" t="s">
        <v>522</v>
      </c>
      <c r="F52" s="85">
        <v>2175477</v>
      </c>
      <c r="G52" s="29">
        <v>17.850000000000001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44973</v>
      </c>
      <c r="B53" s="29">
        <v>538607</v>
      </c>
      <c r="C53" s="28" t="s">
        <v>1047</v>
      </c>
      <c r="D53" s="28" t="s">
        <v>955</v>
      </c>
      <c r="E53" s="28" t="s">
        <v>523</v>
      </c>
      <c r="F53" s="85">
        <v>2466777</v>
      </c>
      <c r="G53" s="29">
        <v>17.84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44973</v>
      </c>
      <c r="B54" s="29">
        <v>539040</v>
      </c>
      <c r="C54" s="28" t="s">
        <v>1048</v>
      </c>
      <c r="D54" s="28" t="s">
        <v>951</v>
      </c>
      <c r="E54" s="28" t="s">
        <v>523</v>
      </c>
      <c r="F54" s="85">
        <v>17300</v>
      </c>
      <c r="G54" s="29">
        <v>35.53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44973</v>
      </c>
      <c r="B55" s="29">
        <v>500426</v>
      </c>
      <c r="C55" s="28" t="s">
        <v>1049</v>
      </c>
      <c r="D55" s="28" t="s">
        <v>1050</v>
      </c>
      <c r="E55" s="28" t="s">
        <v>523</v>
      </c>
      <c r="F55" s="85">
        <v>167833</v>
      </c>
      <c r="G55" s="29">
        <v>1.98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44973</v>
      </c>
      <c r="B56" s="29" t="s">
        <v>975</v>
      </c>
      <c r="C56" s="28" t="s">
        <v>976</v>
      </c>
      <c r="D56" s="28" t="s">
        <v>1051</v>
      </c>
      <c r="E56" s="28" t="s">
        <v>522</v>
      </c>
      <c r="F56" s="85">
        <v>77173</v>
      </c>
      <c r="G56" s="29">
        <v>171.57</v>
      </c>
      <c r="H56" s="29" t="s">
        <v>875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44973</v>
      </c>
      <c r="B57" s="29" t="s">
        <v>975</v>
      </c>
      <c r="C57" s="28" t="s">
        <v>976</v>
      </c>
      <c r="D57" s="28" t="s">
        <v>977</v>
      </c>
      <c r="E57" s="28" t="s">
        <v>522</v>
      </c>
      <c r="F57" s="85">
        <v>68460</v>
      </c>
      <c r="G57" s="29">
        <v>169.74</v>
      </c>
      <c r="H57" s="29" t="s">
        <v>875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44973</v>
      </c>
      <c r="B58" s="29" t="s">
        <v>975</v>
      </c>
      <c r="C58" s="28" t="s">
        <v>976</v>
      </c>
      <c r="D58" s="28" t="s">
        <v>1052</v>
      </c>
      <c r="E58" s="28" t="s">
        <v>522</v>
      </c>
      <c r="F58" s="85">
        <v>69944</v>
      </c>
      <c r="G58" s="29">
        <v>172.14</v>
      </c>
      <c r="H58" s="29" t="s">
        <v>875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44973</v>
      </c>
      <c r="B59" s="29" t="s">
        <v>1053</v>
      </c>
      <c r="C59" s="28" t="s">
        <v>1054</v>
      </c>
      <c r="D59" s="28" t="s">
        <v>1055</v>
      </c>
      <c r="E59" s="28" t="s">
        <v>522</v>
      </c>
      <c r="F59" s="85">
        <v>32000</v>
      </c>
      <c r="G59" s="29">
        <v>41.24</v>
      </c>
      <c r="H59" s="29" t="s">
        <v>875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44973</v>
      </c>
      <c r="B60" s="29" t="s">
        <v>1053</v>
      </c>
      <c r="C60" s="28" t="s">
        <v>1054</v>
      </c>
      <c r="D60" s="28" t="s">
        <v>1056</v>
      </c>
      <c r="E60" s="28" t="s">
        <v>522</v>
      </c>
      <c r="F60" s="85">
        <v>40000</v>
      </c>
      <c r="G60" s="29">
        <v>38.25</v>
      </c>
      <c r="H60" s="29" t="s">
        <v>875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44973</v>
      </c>
      <c r="B61" s="29" t="s">
        <v>953</v>
      </c>
      <c r="C61" s="28" t="s">
        <v>954</v>
      </c>
      <c r="D61" s="28" t="s">
        <v>1057</v>
      </c>
      <c r="E61" s="28" t="s">
        <v>522</v>
      </c>
      <c r="F61" s="85">
        <v>400669</v>
      </c>
      <c r="G61" s="29">
        <v>15.38</v>
      </c>
      <c r="H61" s="29" t="s">
        <v>875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44973</v>
      </c>
      <c r="B62" s="29" t="s">
        <v>953</v>
      </c>
      <c r="C62" s="28" t="s">
        <v>954</v>
      </c>
      <c r="D62" s="28" t="s">
        <v>1058</v>
      </c>
      <c r="E62" s="28" t="s">
        <v>522</v>
      </c>
      <c r="F62" s="85">
        <v>298224</v>
      </c>
      <c r="G62" s="29">
        <v>15.23</v>
      </c>
      <c r="H62" s="29" t="s">
        <v>875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44973</v>
      </c>
      <c r="B63" s="29" t="s">
        <v>953</v>
      </c>
      <c r="C63" s="28" t="s">
        <v>954</v>
      </c>
      <c r="D63" s="28" t="s">
        <v>1059</v>
      </c>
      <c r="E63" s="28" t="s">
        <v>522</v>
      </c>
      <c r="F63" s="85">
        <v>270000</v>
      </c>
      <c r="G63" s="29">
        <v>15.45</v>
      </c>
      <c r="H63" s="29" t="s">
        <v>875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44973</v>
      </c>
      <c r="B64" s="29" t="s">
        <v>953</v>
      </c>
      <c r="C64" s="28" t="s">
        <v>954</v>
      </c>
      <c r="D64" s="28" t="s">
        <v>1060</v>
      </c>
      <c r="E64" s="28" t="s">
        <v>522</v>
      </c>
      <c r="F64" s="85">
        <v>442415</v>
      </c>
      <c r="G64" s="29">
        <v>15.44</v>
      </c>
      <c r="H64" s="29" t="s">
        <v>875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44973</v>
      </c>
      <c r="B65" s="29" t="s">
        <v>953</v>
      </c>
      <c r="C65" s="28" t="s">
        <v>954</v>
      </c>
      <c r="D65" s="28" t="s">
        <v>1061</v>
      </c>
      <c r="E65" s="28" t="s">
        <v>522</v>
      </c>
      <c r="F65" s="85">
        <v>359279</v>
      </c>
      <c r="G65" s="29">
        <v>15.15</v>
      </c>
      <c r="H65" s="29" t="s">
        <v>875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44973</v>
      </c>
      <c r="B66" s="29" t="s">
        <v>953</v>
      </c>
      <c r="C66" s="28" t="s">
        <v>954</v>
      </c>
      <c r="D66" s="28" t="s">
        <v>978</v>
      </c>
      <c r="E66" s="28" t="s">
        <v>522</v>
      </c>
      <c r="F66" s="85">
        <v>535591</v>
      </c>
      <c r="G66" s="29">
        <v>15.4</v>
      </c>
      <c r="H66" s="29" t="s">
        <v>875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44973</v>
      </c>
      <c r="B67" s="29" t="s">
        <v>953</v>
      </c>
      <c r="C67" s="28" t="s">
        <v>954</v>
      </c>
      <c r="D67" s="28" t="s">
        <v>956</v>
      </c>
      <c r="E67" s="28" t="s">
        <v>522</v>
      </c>
      <c r="F67" s="85">
        <v>1723872</v>
      </c>
      <c r="G67" s="29">
        <v>14.74</v>
      </c>
      <c r="H67" s="29" t="s">
        <v>875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44973</v>
      </c>
      <c r="B68" s="29" t="s">
        <v>1062</v>
      </c>
      <c r="C68" s="28" t="s">
        <v>1063</v>
      </c>
      <c r="D68" s="28" t="s">
        <v>1064</v>
      </c>
      <c r="E68" s="28" t="s">
        <v>522</v>
      </c>
      <c r="F68" s="85">
        <v>62341</v>
      </c>
      <c r="G68" s="29">
        <v>351.44</v>
      </c>
      <c r="H68" s="29" t="s">
        <v>875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44973</v>
      </c>
      <c r="B69" s="29" t="s">
        <v>1065</v>
      </c>
      <c r="C69" s="28" t="s">
        <v>1066</v>
      </c>
      <c r="D69" s="28" t="s">
        <v>957</v>
      </c>
      <c r="E69" s="28" t="s">
        <v>522</v>
      </c>
      <c r="F69" s="85">
        <v>773407</v>
      </c>
      <c r="G69" s="29">
        <v>29.06</v>
      </c>
      <c r="H69" s="29" t="s">
        <v>875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44973</v>
      </c>
      <c r="B70" s="29" t="s">
        <v>1067</v>
      </c>
      <c r="C70" s="28" t="s">
        <v>1068</v>
      </c>
      <c r="D70" s="28" t="s">
        <v>1069</v>
      </c>
      <c r="E70" s="28" t="s">
        <v>522</v>
      </c>
      <c r="F70" s="85">
        <v>100000</v>
      </c>
      <c r="G70" s="29">
        <v>44.64</v>
      </c>
      <c r="H70" s="29" t="s">
        <v>875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44973</v>
      </c>
      <c r="B71" s="29" t="s">
        <v>1067</v>
      </c>
      <c r="C71" s="28" t="s">
        <v>1068</v>
      </c>
      <c r="D71" s="28" t="s">
        <v>1070</v>
      </c>
      <c r="E71" s="28" t="s">
        <v>522</v>
      </c>
      <c r="F71" s="85">
        <v>195899</v>
      </c>
      <c r="G71" s="29">
        <v>44.47</v>
      </c>
      <c r="H71" s="29" t="s">
        <v>875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44973</v>
      </c>
      <c r="B72" s="29" t="s">
        <v>1071</v>
      </c>
      <c r="C72" s="28" t="s">
        <v>1072</v>
      </c>
      <c r="D72" s="28" t="s">
        <v>952</v>
      </c>
      <c r="E72" s="28" t="s">
        <v>522</v>
      </c>
      <c r="F72" s="85">
        <v>70764</v>
      </c>
      <c r="G72" s="29">
        <v>394.19</v>
      </c>
      <c r="H72" s="29" t="s">
        <v>875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44973</v>
      </c>
      <c r="B73" s="29" t="s">
        <v>1073</v>
      </c>
      <c r="C73" s="28" t="s">
        <v>1074</v>
      </c>
      <c r="D73" s="28" t="s">
        <v>1075</v>
      </c>
      <c r="E73" s="28" t="s">
        <v>522</v>
      </c>
      <c r="F73" s="85">
        <v>6400</v>
      </c>
      <c r="G73" s="29">
        <v>81.239999999999995</v>
      </c>
      <c r="H73" s="29" t="s">
        <v>875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44973</v>
      </c>
      <c r="B74" s="29" t="s">
        <v>1073</v>
      </c>
      <c r="C74" s="28" t="s">
        <v>1074</v>
      </c>
      <c r="D74" s="28" t="s">
        <v>1076</v>
      </c>
      <c r="E74" s="28" t="s">
        <v>522</v>
      </c>
      <c r="F74" s="85">
        <v>24000</v>
      </c>
      <c r="G74" s="29">
        <v>82.79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44973</v>
      </c>
      <c r="B75" s="29" t="s">
        <v>1077</v>
      </c>
      <c r="C75" s="28" t="s">
        <v>1078</v>
      </c>
      <c r="D75" s="28" t="s">
        <v>981</v>
      </c>
      <c r="E75" s="28" t="s">
        <v>522</v>
      </c>
      <c r="F75" s="85">
        <v>500000</v>
      </c>
      <c r="G75" s="29">
        <v>24.51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44973</v>
      </c>
      <c r="B76" s="29" t="s">
        <v>1079</v>
      </c>
      <c r="C76" s="28" t="s">
        <v>1080</v>
      </c>
      <c r="D76" s="28" t="s">
        <v>1081</v>
      </c>
      <c r="E76" s="28" t="s">
        <v>522</v>
      </c>
      <c r="F76" s="85">
        <v>72639</v>
      </c>
      <c r="G76" s="29">
        <v>161.49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44973</v>
      </c>
      <c r="B77" s="29" t="s">
        <v>1082</v>
      </c>
      <c r="C77" s="28" t="s">
        <v>1083</v>
      </c>
      <c r="D77" s="28" t="s">
        <v>1084</v>
      </c>
      <c r="E77" s="28" t="s">
        <v>523</v>
      </c>
      <c r="F77" s="85">
        <v>266051</v>
      </c>
      <c r="G77" s="29">
        <v>27.45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44973</v>
      </c>
      <c r="B78" s="29" t="s">
        <v>975</v>
      </c>
      <c r="C78" s="28" t="s">
        <v>976</v>
      </c>
      <c r="D78" s="28" t="s">
        <v>1051</v>
      </c>
      <c r="E78" s="28" t="s">
        <v>523</v>
      </c>
      <c r="F78" s="85">
        <v>80173</v>
      </c>
      <c r="G78" s="29">
        <v>170.15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44973</v>
      </c>
      <c r="B79" s="29" t="s">
        <v>1085</v>
      </c>
      <c r="C79" s="28" t="s">
        <v>1086</v>
      </c>
      <c r="D79" s="28" t="s">
        <v>1087</v>
      </c>
      <c r="E79" s="28" t="s">
        <v>523</v>
      </c>
      <c r="F79" s="85">
        <v>2500000</v>
      </c>
      <c r="G79" s="29">
        <v>1.65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44973</v>
      </c>
      <c r="B80" s="29" t="s">
        <v>953</v>
      </c>
      <c r="C80" s="28" t="s">
        <v>954</v>
      </c>
      <c r="D80" s="28" t="s">
        <v>1057</v>
      </c>
      <c r="E80" s="28" t="s">
        <v>523</v>
      </c>
      <c r="F80" s="85">
        <v>400669</v>
      </c>
      <c r="G80" s="29">
        <v>14.9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44973</v>
      </c>
      <c r="B81" s="29" t="s">
        <v>953</v>
      </c>
      <c r="C81" s="28" t="s">
        <v>954</v>
      </c>
      <c r="D81" s="28" t="s">
        <v>956</v>
      </c>
      <c r="E81" s="28" t="s">
        <v>523</v>
      </c>
      <c r="F81" s="85">
        <v>1723872</v>
      </c>
      <c r="G81" s="29">
        <v>15.17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44973</v>
      </c>
      <c r="B82" s="29" t="s">
        <v>953</v>
      </c>
      <c r="C82" s="28" t="s">
        <v>954</v>
      </c>
      <c r="D82" s="28" t="s">
        <v>1060</v>
      </c>
      <c r="E82" s="28" t="s">
        <v>523</v>
      </c>
      <c r="F82" s="85">
        <v>442415</v>
      </c>
      <c r="G82" s="29">
        <v>14.75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44973</v>
      </c>
      <c r="B83" s="29" t="s">
        <v>953</v>
      </c>
      <c r="C83" s="28" t="s">
        <v>954</v>
      </c>
      <c r="D83" s="28" t="s">
        <v>1058</v>
      </c>
      <c r="E83" s="28" t="s">
        <v>523</v>
      </c>
      <c r="F83" s="85">
        <v>298224</v>
      </c>
      <c r="G83" s="29">
        <v>15.01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44973</v>
      </c>
      <c r="B84" s="29" t="s">
        <v>953</v>
      </c>
      <c r="C84" s="28" t="s">
        <v>954</v>
      </c>
      <c r="D84" s="28" t="s">
        <v>1088</v>
      </c>
      <c r="E84" s="28" t="s">
        <v>523</v>
      </c>
      <c r="F84" s="85">
        <v>350000</v>
      </c>
      <c r="G84" s="29">
        <v>15.41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44973</v>
      </c>
      <c r="B85" s="29" t="s">
        <v>953</v>
      </c>
      <c r="C85" s="28" t="s">
        <v>954</v>
      </c>
      <c r="D85" s="28" t="s">
        <v>1061</v>
      </c>
      <c r="E85" s="28" t="s">
        <v>523</v>
      </c>
      <c r="F85" s="85">
        <v>404279</v>
      </c>
      <c r="G85" s="29">
        <v>14.96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44973</v>
      </c>
      <c r="B86" s="29" t="s">
        <v>1062</v>
      </c>
      <c r="C86" s="28" t="s">
        <v>1063</v>
      </c>
      <c r="D86" s="28" t="s">
        <v>1064</v>
      </c>
      <c r="E86" s="28" t="s">
        <v>523</v>
      </c>
      <c r="F86" s="85">
        <v>62341</v>
      </c>
      <c r="G86" s="29">
        <v>344.36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44973</v>
      </c>
      <c r="B87" s="29" t="s">
        <v>1065</v>
      </c>
      <c r="C87" s="28" t="s">
        <v>1066</v>
      </c>
      <c r="D87" s="28" t="s">
        <v>957</v>
      </c>
      <c r="E87" s="28" t="s">
        <v>523</v>
      </c>
      <c r="F87" s="85">
        <v>773407</v>
      </c>
      <c r="G87" s="29">
        <v>29.13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44973</v>
      </c>
      <c r="B88" s="29" t="s">
        <v>1067</v>
      </c>
      <c r="C88" s="28" t="s">
        <v>1068</v>
      </c>
      <c r="D88" s="28" t="s">
        <v>1089</v>
      </c>
      <c r="E88" s="28" t="s">
        <v>523</v>
      </c>
      <c r="F88" s="85">
        <v>134500</v>
      </c>
      <c r="G88" s="29">
        <v>44.65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44973</v>
      </c>
      <c r="B89" s="29" t="s">
        <v>1067</v>
      </c>
      <c r="C89" s="28" t="s">
        <v>1068</v>
      </c>
      <c r="D89" s="28" t="s">
        <v>1070</v>
      </c>
      <c r="E89" s="28" t="s">
        <v>523</v>
      </c>
      <c r="F89" s="85">
        <v>95899</v>
      </c>
      <c r="G89" s="29">
        <v>44.65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44973</v>
      </c>
      <c r="B90" s="29" t="s">
        <v>1071</v>
      </c>
      <c r="C90" s="28" t="s">
        <v>1072</v>
      </c>
      <c r="D90" s="28" t="s">
        <v>952</v>
      </c>
      <c r="E90" s="28" t="s">
        <v>523</v>
      </c>
      <c r="F90" s="85">
        <v>70764</v>
      </c>
      <c r="G90" s="29">
        <v>394.61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44973</v>
      </c>
      <c r="B91" s="29" t="s">
        <v>1090</v>
      </c>
      <c r="C91" s="28" t="s">
        <v>1091</v>
      </c>
      <c r="D91" s="28" t="s">
        <v>1092</v>
      </c>
      <c r="E91" s="28" t="s">
        <v>523</v>
      </c>
      <c r="F91" s="85">
        <v>533000</v>
      </c>
      <c r="G91" s="29">
        <v>75.239999999999995</v>
      </c>
      <c r="H91" s="29" t="s">
        <v>875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44973</v>
      </c>
      <c r="B92" s="29" t="s">
        <v>1093</v>
      </c>
      <c r="C92" s="28" t="s">
        <v>1094</v>
      </c>
      <c r="D92" s="28" t="s">
        <v>1095</v>
      </c>
      <c r="E92" s="28" t="s">
        <v>523</v>
      </c>
      <c r="F92" s="85">
        <v>3219000</v>
      </c>
      <c r="G92" s="29">
        <v>0.47</v>
      </c>
      <c r="H92" s="29" t="s">
        <v>875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44973</v>
      </c>
      <c r="B93" s="29" t="s">
        <v>1073</v>
      </c>
      <c r="C93" s="28" t="s">
        <v>1074</v>
      </c>
      <c r="D93" s="28" t="s">
        <v>1075</v>
      </c>
      <c r="E93" s="28" t="s">
        <v>523</v>
      </c>
      <c r="F93" s="85">
        <v>25600</v>
      </c>
      <c r="G93" s="29">
        <v>80.959999999999994</v>
      </c>
      <c r="H93" s="29" t="s">
        <v>875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44973</v>
      </c>
      <c r="B94" s="29" t="s">
        <v>979</v>
      </c>
      <c r="C94" s="28" t="s">
        <v>980</v>
      </c>
      <c r="D94" s="28" t="s">
        <v>982</v>
      </c>
      <c r="E94" s="28" t="s">
        <v>523</v>
      </c>
      <c r="F94" s="85">
        <v>1412052</v>
      </c>
      <c r="G94" s="29">
        <v>3.02</v>
      </c>
      <c r="H94" s="29" t="s">
        <v>875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/>
      <c r="B95" s="29"/>
      <c r="C95" s="28"/>
      <c r="D95" s="28"/>
      <c r="E95" s="28"/>
      <c r="F95" s="85"/>
      <c r="G95" s="29"/>
      <c r="H95" s="29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3"/>
  <sheetViews>
    <sheetView zoomScale="85" zoomScaleNormal="85" workbookViewId="0">
      <selection activeCell="D27" sqref="D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44974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58">
        <v>1</v>
      </c>
      <c r="B10" s="359">
        <v>44861</v>
      </c>
      <c r="C10" s="332"/>
      <c r="D10" s="333" t="s">
        <v>55</v>
      </c>
      <c r="E10" s="334" t="s">
        <v>539</v>
      </c>
      <c r="F10" s="299">
        <v>147</v>
      </c>
      <c r="G10" s="299">
        <v>137</v>
      </c>
      <c r="H10" s="299">
        <v>154.5</v>
      </c>
      <c r="I10" s="335" t="s">
        <v>866</v>
      </c>
      <c r="J10" s="297" t="s">
        <v>911</v>
      </c>
      <c r="K10" s="297">
        <f t="shared" ref="K10" si="0">H10-F10</f>
        <v>7.5</v>
      </c>
      <c r="L10" s="300">
        <f t="shared" ref="L10" si="1">(F10*-0.7)/100</f>
        <v>-1.0289999999999999</v>
      </c>
      <c r="M10" s="301">
        <f t="shared" ref="M10" si="2">(K10+L10)/F10</f>
        <v>4.4020408163265308E-2</v>
      </c>
      <c r="N10" s="297" t="s">
        <v>537</v>
      </c>
      <c r="O10" s="302">
        <v>44594</v>
      </c>
      <c r="P10" s="297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44">
        <v>3</v>
      </c>
      <c r="B12" s="340">
        <v>44896</v>
      </c>
      <c r="C12" s="341"/>
      <c r="D12" s="342" t="s">
        <v>197</v>
      </c>
      <c r="E12" s="343" t="s">
        <v>883</v>
      </c>
      <c r="F12" s="344">
        <v>3380</v>
      </c>
      <c r="G12" s="344">
        <v>3140</v>
      </c>
      <c r="H12" s="344">
        <v>3565</v>
      </c>
      <c r="I12" s="345" t="s">
        <v>867</v>
      </c>
      <c r="J12" s="346" t="s">
        <v>987</v>
      </c>
      <c r="K12" s="346">
        <f t="shared" ref="K12" si="6">H12-F12</f>
        <v>185</v>
      </c>
      <c r="L12" s="347">
        <f t="shared" ref="L12" si="7">(F12*-0.7)/100</f>
        <v>-23.66</v>
      </c>
      <c r="M12" s="348">
        <f t="shared" ref="M12" si="8">(K12+L12)/F12</f>
        <v>4.773372781065089E-2</v>
      </c>
      <c r="N12" s="346" t="s">
        <v>537</v>
      </c>
      <c r="O12" s="349">
        <v>44973</v>
      </c>
      <c r="P12" s="3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3">
        <v>5</v>
      </c>
      <c r="B14" s="304">
        <v>44942</v>
      </c>
      <c r="C14" s="305"/>
      <c r="D14" s="306" t="s">
        <v>163</v>
      </c>
      <c r="E14" s="307" t="s">
        <v>539</v>
      </c>
      <c r="F14" s="303">
        <v>4025</v>
      </c>
      <c r="G14" s="303">
        <v>3770</v>
      </c>
      <c r="H14" s="303">
        <v>4260</v>
      </c>
      <c r="I14" s="308" t="s">
        <v>880</v>
      </c>
      <c r="J14" s="297" t="s">
        <v>749</v>
      </c>
      <c r="K14" s="297">
        <f t="shared" ref="K14:K15" si="9">H14-F14</f>
        <v>235</v>
      </c>
      <c r="L14" s="300">
        <f t="shared" ref="L14:L15" si="10">(F14*-0.7)/100</f>
        <v>-28.175000000000001</v>
      </c>
      <c r="M14" s="301">
        <f t="shared" ref="M14:M15" si="11">(K14+L14)/F14</f>
        <v>5.1385093167701859E-2</v>
      </c>
      <c r="N14" s="297" t="s">
        <v>537</v>
      </c>
      <c r="O14" s="302">
        <v>44964</v>
      </c>
      <c r="P14" s="29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3">
        <v>6</v>
      </c>
      <c r="B15" s="304">
        <v>44945</v>
      </c>
      <c r="C15" s="305"/>
      <c r="D15" s="306" t="s">
        <v>189</v>
      </c>
      <c r="E15" s="307" t="s">
        <v>539</v>
      </c>
      <c r="F15" s="303">
        <v>2140</v>
      </c>
      <c r="G15" s="303">
        <v>2000</v>
      </c>
      <c r="H15" s="303">
        <v>2277</v>
      </c>
      <c r="I15" s="308" t="s">
        <v>882</v>
      </c>
      <c r="J15" s="297" t="s">
        <v>934</v>
      </c>
      <c r="K15" s="297">
        <f t="shared" si="9"/>
        <v>137</v>
      </c>
      <c r="L15" s="300">
        <f t="shared" si="10"/>
        <v>-14.98</v>
      </c>
      <c r="M15" s="301">
        <f t="shared" si="11"/>
        <v>5.7018691588785045E-2</v>
      </c>
      <c r="N15" s="297" t="s">
        <v>537</v>
      </c>
      <c r="O15" s="302">
        <v>44967</v>
      </c>
      <c r="P15" s="29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03">
        <v>7</v>
      </c>
      <c r="B16" s="304">
        <v>44950</v>
      </c>
      <c r="C16" s="305"/>
      <c r="D16" s="306" t="s">
        <v>175</v>
      </c>
      <c r="E16" s="307" t="s">
        <v>567</v>
      </c>
      <c r="F16" s="303">
        <v>3045</v>
      </c>
      <c r="G16" s="303">
        <v>2890</v>
      </c>
      <c r="H16" s="303">
        <v>3245</v>
      </c>
      <c r="I16" s="308" t="s">
        <v>884</v>
      </c>
      <c r="J16" s="297" t="s">
        <v>958</v>
      </c>
      <c r="K16" s="297">
        <f t="shared" ref="K16" si="12">H16-F16</f>
        <v>200</v>
      </c>
      <c r="L16" s="300">
        <f t="shared" ref="L16" si="13">(F16*-0.7)/100</f>
        <v>-21.315000000000001</v>
      </c>
      <c r="M16" s="301">
        <f t="shared" ref="M16" si="14">(K16+L16)/F16</f>
        <v>5.8681444991789823E-2</v>
      </c>
      <c r="N16" s="297" t="s">
        <v>537</v>
      </c>
      <c r="O16" s="302">
        <v>44972</v>
      </c>
      <c r="P16" s="29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4">
        <v>8</v>
      </c>
      <c r="B17" s="340">
        <v>44950</v>
      </c>
      <c r="C17" s="341"/>
      <c r="D17" s="342" t="s">
        <v>764</v>
      </c>
      <c r="E17" s="343" t="s">
        <v>539</v>
      </c>
      <c r="F17" s="344">
        <v>1435</v>
      </c>
      <c r="G17" s="344">
        <v>1340</v>
      </c>
      <c r="H17" s="344">
        <v>1512.5</v>
      </c>
      <c r="I17" s="345" t="s">
        <v>885</v>
      </c>
      <c r="J17" s="346" t="s">
        <v>894</v>
      </c>
      <c r="K17" s="346">
        <f t="shared" ref="K17" si="15">H17-F17</f>
        <v>77.5</v>
      </c>
      <c r="L17" s="347">
        <f t="shared" ref="L17" si="16">(F17*-0.7)/100</f>
        <v>-10.044999999999998</v>
      </c>
      <c r="M17" s="348">
        <f t="shared" ref="M17" si="17">(K17+L17)/F17</f>
        <v>4.7006968641114984E-2</v>
      </c>
      <c r="N17" s="346" t="s">
        <v>537</v>
      </c>
      <c r="O17" s="349">
        <v>44957</v>
      </c>
      <c r="P17" s="346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3">
        <v>9</v>
      </c>
      <c r="B18" s="304">
        <v>44951</v>
      </c>
      <c r="C18" s="305"/>
      <c r="D18" s="306" t="s">
        <v>454</v>
      </c>
      <c r="E18" s="307" t="s">
        <v>567</v>
      </c>
      <c r="F18" s="303">
        <v>177.5</v>
      </c>
      <c r="G18" s="303">
        <v>167</v>
      </c>
      <c r="H18" s="303">
        <v>189.5</v>
      </c>
      <c r="I18" s="308" t="s">
        <v>879</v>
      </c>
      <c r="J18" s="297" t="s">
        <v>881</v>
      </c>
      <c r="K18" s="297">
        <f t="shared" ref="K18" si="18">H18-F18</f>
        <v>12</v>
      </c>
      <c r="L18" s="300">
        <f t="shared" ref="L18" si="19">(F18*-0.7)/100</f>
        <v>-1.2424999999999999</v>
      </c>
      <c r="M18" s="301">
        <f t="shared" ref="M18" si="20">(K18+L18)/F18</f>
        <v>6.0605633802816902E-2</v>
      </c>
      <c r="N18" s="297" t="s">
        <v>537</v>
      </c>
      <c r="O18" s="302">
        <v>44958</v>
      </c>
      <c r="P18" s="29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888</v>
      </c>
      <c r="G19" s="245">
        <v>1790</v>
      </c>
      <c r="H19" s="245"/>
      <c r="I19" s="253" t="s">
        <v>889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3">
        <v>11</v>
      </c>
      <c r="B20" s="304">
        <v>44958</v>
      </c>
      <c r="C20" s="305"/>
      <c r="D20" s="306" t="s">
        <v>362</v>
      </c>
      <c r="E20" s="307" t="s">
        <v>567</v>
      </c>
      <c r="F20" s="303">
        <v>2645</v>
      </c>
      <c r="G20" s="303">
        <v>2480</v>
      </c>
      <c r="H20" s="303">
        <v>2840</v>
      </c>
      <c r="I20" s="308" t="s">
        <v>897</v>
      </c>
      <c r="J20" s="297" t="s">
        <v>922</v>
      </c>
      <c r="K20" s="297">
        <f t="shared" ref="K20" si="21">H20-F20</f>
        <v>195</v>
      </c>
      <c r="L20" s="300">
        <f t="shared" ref="L20" si="22">(F20*-0.7)/100</f>
        <v>-18.514999999999997</v>
      </c>
      <c r="M20" s="301">
        <f t="shared" ref="M20" si="23">(K20+L20)/F20</f>
        <v>6.6724007561436677E-2</v>
      </c>
      <c r="N20" s="297" t="s">
        <v>537</v>
      </c>
      <c r="O20" s="302">
        <v>44964</v>
      </c>
      <c r="P20" s="29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895</v>
      </c>
      <c r="G21" s="245">
        <v>790</v>
      </c>
      <c r="H21" s="245"/>
      <c r="I21" s="253" t="s">
        <v>896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3">
        <v>13</v>
      </c>
      <c r="B22" s="304">
        <v>44959</v>
      </c>
      <c r="C22" s="305"/>
      <c r="D22" s="306" t="s">
        <v>186</v>
      </c>
      <c r="E22" s="307" t="s">
        <v>567</v>
      </c>
      <c r="F22" s="303">
        <v>522.5</v>
      </c>
      <c r="G22" s="303">
        <v>478</v>
      </c>
      <c r="H22" s="303">
        <v>553</v>
      </c>
      <c r="I22" s="308" t="s">
        <v>910</v>
      </c>
      <c r="J22" s="297" t="s">
        <v>933</v>
      </c>
      <c r="K22" s="297">
        <f t="shared" ref="K22" si="24">H22-F22</f>
        <v>30.5</v>
      </c>
      <c r="L22" s="300">
        <f t="shared" ref="L22" si="25">(F22*-0.7)/100</f>
        <v>-3.6575000000000002</v>
      </c>
      <c r="M22" s="301">
        <f t="shared" ref="M22" si="26">(K22+L22)/F22</f>
        <v>5.13732057416268E-2</v>
      </c>
      <c r="N22" s="297" t="s">
        <v>537</v>
      </c>
      <c r="O22" s="302">
        <v>44967</v>
      </c>
      <c r="P22" s="297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03">
        <v>14</v>
      </c>
      <c r="B23" s="304">
        <v>44963</v>
      </c>
      <c r="C23" s="305"/>
      <c r="D23" s="306" t="s">
        <v>915</v>
      </c>
      <c r="E23" s="307" t="s">
        <v>567</v>
      </c>
      <c r="F23" s="303">
        <v>4500</v>
      </c>
      <c r="G23" s="303">
        <v>4190</v>
      </c>
      <c r="H23" s="303">
        <v>4785</v>
      </c>
      <c r="I23" s="308" t="s">
        <v>916</v>
      </c>
      <c r="J23" s="297" t="s">
        <v>986</v>
      </c>
      <c r="K23" s="297">
        <f t="shared" ref="K23" si="27">H23-F23</f>
        <v>285</v>
      </c>
      <c r="L23" s="300">
        <f t="shared" ref="L23" si="28">(F23*-0.7)/100</f>
        <v>-31.5</v>
      </c>
      <c r="M23" s="301">
        <f t="shared" ref="M23" si="29">(K23+L23)/F23</f>
        <v>5.6333333333333332E-2</v>
      </c>
      <c r="N23" s="297" t="s">
        <v>537</v>
      </c>
      <c r="O23" s="302">
        <v>44973</v>
      </c>
      <c r="P23" s="297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917</v>
      </c>
      <c r="E24" s="252" t="s">
        <v>567</v>
      </c>
      <c r="F24" s="245" t="s">
        <v>988</v>
      </c>
      <c r="G24" s="245">
        <v>660</v>
      </c>
      <c r="H24" s="245"/>
      <c r="I24" s="253" t="s">
        <v>918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3">
        <v>16</v>
      </c>
      <c r="B25" s="304">
        <v>44963</v>
      </c>
      <c r="C25" s="305"/>
      <c r="D25" s="306" t="s">
        <v>919</v>
      </c>
      <c r="E25" s="307" t="s">
        <v>567</v>
      </c>
      <c r="F25" s="303">
        <v>1890</v>
      </c>
      <c r="G25" s="303">
        <v>1745</v>
      </c>
      <c r="H25" s="303">
        <v>2025</v>
      </c>
      <c r="I25" s="308" t="s">
        <v>920</v>
      </c>
      <c r="J25" s="297" t="s">
        <v>921</v>
      </c>
      <c r="K25" s="297">
        <f t="shared" ref="K25" si="30">H25-F25</f>
        <v>135</v>
      </c>
      <c r="L25" s="300">
        <f t="shared" ref="L25" si="31">(F25*-0.7)/100</f>
        <v>-13.23</v>
      </c>
      <c r="M25" s="301">
        <f t="shared" ref="M25" si="32">(K25+L25)/F25</f>
        <v>6.4428571428571432E-2</v>
      </c>
      <c r="N25" s="297" t="s">
        <v>537</v>
      </c>
      <c r="O25" s="302">
        <v>44964</v>
      </c>
      <c r="P25" s="29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03">
        <v>17</v>
      </c>
      <c r="B26" s="304">
        <v>44965</v>
      </c>
      <c r="C26" s="305"/>
      <c r="D26" s="306" t="s">
        <v>391</v>
      </c>
      <c r="E26" s="307" t="s">
        <v>567</v>
      </c>
      <c r="F26" s="303">
        <v>452.2</v>
      </c>
      <c r="G26" s="303">
        <v>415</v>
      </c>
      <c r="H26" s="303">
        <v>474</v>
      </c>
      <c r="I26" s="308" t="s">
        <v>927</v>
      </c>
      <c r="J26" s="297" t="s">
        <v>943</v>
      </c>
      <c r="K26" s="297">
        <f t="shared" ref="K26" si="33">H26-F26</f>
        <v>21.800000000000011</v>
      </c>
      <c r="L26" s="300">
        <f t="shared" ref="L26" si="34">(F26*-0.7)/100</f>
        <v>-3.1653999999999995</v>
      </c>
      <c r="M26" s="301">
        <f t="shared" ref="M26" si="35">(K26+L26)/F26</f>
        <v>4.1208757187085387E-2</v>
      </c>
      <c r="N26" s="297" t="s">
        <v>537</v>
      </c>
      <c r="O26" s="302">
        <v>44971</v>
      </c>
      <c r="P26" s="297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989</v>
      </c>
      <c r="G27" s="245">
        <v>1745</v>
      </c>
      <c r="H27" s="245"/>
      <c r="I27" s="253" t="s">
        <v>920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303">
        <v>19</v>
      </c>
      <c r="B28" s="304">
        <v>44972</v>
      </c>
      <c r="C28" s="305"/>
      <c r="D28" s="306" t="s">
        <v>175</v>
      </c>
      <c r="E28" s="307" t="s">
        <v>567</v>
      </c>
      <c r="F28" s="303">
        <v>3085</v>
      </c>
      <c r="G28" s="303">
        <v>2890</v>
      </c>
      <c r="H28" s="303">
        <v>3265</v>
      </c>
      <c r="I28" s="308" t="s">
        <v>884</v>
      </c>
      <c r="J28" s="297" t="s">
        <v>985</v>
      </c>
      <c r="K28" s="297">
        <f t="shared" ref="K28" si="36">H28-F28</f>
        <v>180</v>
      </c>
      <c r="L28" s="300">
        <f t="shared" ref="L28" si="37">(F28*-0.7)/100</f>
        <v>-21.594999999999999</v>
      </c>
      <c r="M28" s="301">
        <f t="shared" ref="M28" si="38">(K28+L28)/F28</f>
        <v>5.134683954619125E-2</v>
      </c>
      <c r="N28" s="297" t="s">
        <v>537</v>
      </c>
      <c r="O28" s="302">
        <v>44973</v>
      </c>
      <c r="P28" s="29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990</v>
      </c>
      <c r="G29" s="245">
        <v>2170</v>
      </c>
      <c r="H29" s="245"/>
      <c r="I29" s="253" t="s">
        <v>991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4.25" customHeight="1">
      <c r="A31" s="97"/>
      <c r="B31" s="98"/>
      <c r="C31" s="99"/>
      <c r="D31" s="100"/>
      <c r="E31" s="101"/>
      <c r="F31" s="101"/>
      <c r="H31" s="101"/>
      <c r="I31" s="102"/>
      <c r="J31" s="103"/>
      <c r="K31" s="103"/>
      <c r="L31" s="104"/>
      <c r="M31" s="105"/>
      <c r="N31" s="106"/>
      <c r="O31" s="107"/>
      <c r="P31" s="108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G32" s="97"/>
      <c r="H32" s="101"/>
      <c r="I32" s="102"/>
      <c r="J32" s="103"/>
      <c r="K32" s="103"/>
      <c r="L32" s="104"/>
      <c r="M32" s="105"/>
      <c r="N32" s="106"/>
      <c r="O32" s="107"/>
      <c r="P32" s="10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541</v>
      </c>
      <c r="B33" s="110"/>
      <c r="C33" s="111"/>
      <c r="E33" s="112"/>
      <c r="F33" s="112"/>
      <c r="G33" s="112"/>
      <c r="H33" s="112"/>
      <c r="I33" s="112"/>
      <c r="J33" s="113"/>
      <c r="K33" s="112"/>
      <c r="L33" s="114"/>
      <c r="M33" s="54"/>
      <c r="N33" s="113"/>
      <c r="O33" s="11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5" t="s">
        <v>542</v>
      </c>
      <c r="B34" s="109"/>
      <c r="C34" s="109"/>
      <c r="D34" s="109"/>
      <c r="E34" s="41"/>
      <c r="F34" s="116" t="s">
        <v>543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 t="s">
        <v>544</v>
      </c>
      <c r="B35" s="109"/>
      <c r="C35" s="109"/>
      <c r="D35" s="109" t="s">
        <v>791</v>
      </c>
      <c r="E35" s="6"/>
      <c r="F35" s="116" t="s">
        <v>545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/>
      <c r="B36" s="109"/>
      <c r="C36" s="109"/>
      <c r="D36" s="109"/>
      <c r="E36" s="6"/>
      <c r="F36" s="6"/>
      <c r="G36" s="6"/>
      <c r="H36" s="6"/>
      <c r="I36" s="6"/>
      <c r="J36" s="121"/>
      <c r="K36" s="118"/>
      <c r="L36" s="118"/>
      <c r="M36" s="6"/>
      <c r="N36" s="122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23" t="s">
        <v>546</v>
      </c>
      <c r="C37" s="123"/>
      <c r="D37" s="123"/>
      <c r="E37" s="123"/>
      <c r="F37" s="124"/>
      <c r="G37" s="6"/>
      <c r="H37" s="6"/>
      <c r="I37" s="125"/>
      <c r="J37" s="126"/>
      <c r="K37" s="127"/>
      <c r="L37" s="126"/>
      <c r="M37" s="6"/>
      <c r="N37" s="1"/>
      <c r="O37" s="1"/>
      <c r="P37" s="1"/>
      <c r="R37" s="54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266" t="s">
        <v>16</v>
      </c>
      <c r="B38" s="266" t="s">
        <v>514</v>
      </c>
      <c r="C38" s="266"/>
      <c r="D38" s="228" t="s">
        <v>525</v>
      </c>
      <c r="E38" s="266" t="s">
        <v>526</v>
      </c>
      <c r="F38" s="266" t="s">
        <v>527</v>
      </c>
      <c r="G38" s="266" t="s">
        <v>547</v>
      </c>
      <c r="H38" s="266" t="s">
        <v>529</v>
      </c>
      <c r="I38" s="266" t="s">
        <v>530</v>
      </c>
      <c r="J38" s="96" t="s">
        <v>531</v>
      </c>
      <c r="K38" s="94" t="s">
        <v>548</v>
      </c>
      <c r="L38" s="129" t="s">
        <v>533</v>
      </c>
      <c r="M38" s="96" t="s">
        <v>534</v>
      </c>
      <c r="N38" s="93" t="s">
        <v>535</v>
      </c>
      <c r="O38" s="228" t="s">
        <v>536</v>
      </c>
      <c r="P38" s="41"/>
      <c r="Q38" s="1"/>
      <c r="R38" s="54"/>
      <c r="S38" s="54"/>
      <c r="T38" s="54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76" customFormat="1" ht="13.5" customHeight="1">
      <c r="A39" s="269">
        <v>1</v>
      </c>
      <c r="B39" s="268">
        <v>44957</v>
      </c>
      <c r="C39" s="336"/>
      <c r="D39" s="337" t="s">
        <v>186</v>
      </c>
      <c r="E39" s="338" t="s">
        <v>539</v>
      </c>
      <c r="F39" s="269">
        <v>551</v>
      </c>
      <c r="G39" s="269">
        <v>530</v>
      </c>
      <c r="H39" s="269">
        <v>530</v>
      </c>
      <c r="I39" s="339" t="s">
        <v>893</v>
      </c>
      <c r="J39" s="267" t="s">
        <v>898</v>
      </c>
      <c r="K39" s="267">
        <f t="shared" ref="K39:K40" si="39">H39-F39</f>
        <v>-21</v>
      </c>
      <c r="L39" s="309">
        <f t="shared" ref="L39" si="40">(F39*-0.7)/100</f>
        <v>-3.8569999999999998</v>
      </c>
      <c r="M39" s="310">
        <f t="shared" ref="M39:M40" si="41">(K39+L39)/F39</f>
        <v>-4.5112522686025405E-2</v>
      </c>
      <c r="N39" s="267" t="s">
        <v>549</v>
      </c>
      <c r="O39" s="311">
        <v>44958</v>
      </c>
      <c r="P39" s="274"/>
      <c r="Q39" s="198"/>
      <c r="R39" s="227" t="s">
        <v>538</v>
      </c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299">
        <v>2</v>
      </c>
      <c r="B40" s="298">
        <v>44958</v>
      </c>
      <c r="C40" s="332"/>
      <c r="D40" s="333" t="s">
        <v>145</v>
      </c>
      <c r="E40" s="334" t="s">
        <v>539</v>
      </c>
      <c r="F40" s="299">
        <v>2110</v>
      </c>
      <c r="G40" s="299">
        <v>2035</v>
      </c>
      <c r="H40" s="299">
        <v>2175</v>
      </c>
      <c r="I40" s="335" t="s">
        <v>899</v>
      </c>
      <c r="J40" s="297" t="s">
        <v>874</v>
      </c>
      <c r="K40" s="297">
        <f t="shared" si="39"/>
        <v>65</v>
      </c>
      <c r="L40" s="300">
        <f>(F40*-0.07)/100</f>
        <v>-1.4770000000000001</v>
      </c>
      <c r="M40" s="301">
        <f t="shared" si="41"/>
        <v>3.0105687203791472E-2</v>
      </c>
      <c r="N40" s="297" t="s">
        <v>537</v>
      </c>
      <c r="O40" s="302">
        <v>44958</v>
      </c>
      <c r="P40" s="274"/>
      <c r="Q40" s="198"/>
      <c r="R40" s="227" t="s">
        <v>538</v>
      </c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69">
        <v>3</v>
      </c>
      <c r="B41" s="268">
        <v>44958</v>
      </c>
      <c r="C41" s="336"/>
      <c r="D41" s="337" t="s">
        <v>300</v>
      </c>
      <c r="E41" s="338" t="s">
        <v>539</v>
      </c>
      <c r="F41" s="269">
        <v>406</v>
      </c>
      <c r="G41" s="269">
        <v>390</v>
      </c>
      <c r="H41" s="269">
        <v>388</v>
      </c>
      <c r="I41" s="339" t="s">
        <v>900</v>
      </c>
      <c r="J41" s="267" t="s">
        <v>901</v>
      </c>
      <c r="K41" s="267">
        <f t="shared" ref="K41:K42" si="42">H41-F41</f>
        <v>-18</v>
      </c>
      <c r="L41" s="309">
        <f>(F41*-0.07)/100</f>
        <v>-0.28420000000000001</v>
      </c>
      <c r="M41" s="310">
        <f t="shared" ref="M41:M42" si="43">(K41+L41)/F41</f>
        <v>-4.5034975369458122E-2</v>
      </c>
      <c r="N41" s="267" t="s">
        <v>549</v>
      </c>
      <c r="O41" s="311">
        <v>44958</v>
      </c>
      <c r="P41" s="274"/>
      <c r="Q41" s="198"/>
      <c r="R41" s="227" t="s">
        <v>538</v>
      </c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99">
        <v>4</v>
      </c>
      <c r="B42" s="298">
        <v>44958</v>
      </c>
      <c r="C42" s="332"/>
      <c r="D42" s="333" t="s">
        <v>188</v>
      </c>
      <c r="E42" s="334" t="s">
        <v>539</v>
      </c>
      <c r="F42" s="299">
        <v>2965</v>
      </c>
      <c r="G42" s="299">
        <v>2850</v>
      </c>
      <c r="H42" s="299">
        <v>3044</v>
      </c>
      <c r="I42" s="335" t="s">
        <v>902</v>
      </c>
      <c r="J42" s="297" t="s">
        <v>912</v>
      </c>
      <c r="K42" s="297">
        <f t="shared" si="42"/>
        <v>79</v>
      </c>
      <c r="L42" s="300">
        <f>(F42*-0.7)/100</f>
        <v>-20.754999999999999</v>
      </c>
      <c r="M42" s="301">
        <f t="shared" si="43"/>
        <v>1.964418212478921E-2</v>
      </c>
      <c r="N42" s="297" t="s">
        <v>537</v>
      </c>
      <c r="O42" s="302">
        <v>44960</v>
      </c>
      <c r="P42" s="274"/>
      <c r="Q42" s="198"/>
      <c r="R42" s="227" t="s">
        <v>538</v>
      </c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299">
        <v>5</v>
      </c>
      <c r="B43" s="304">
        <v>44959</v>
      </c>
      <c r="C43" s="332"/>
      <c r="D43" s="333" t="s">
        <v>183</v>
      </c>
      <c r="E43" s="334" t="s">
        <v>539</v>
      </c>
      <c r="F43" s="299">
        <v>2315</v>
      </c>
      <c r="G43" s="299">
        <v>2245</v>
      </c>
      <c r="H43" s="299">
        <v>2400</v>
      </c>
      <c r="I43" s="335" t="s">
        <v>908</v>
      </c>
      <c r="J43" s="297" t="s">
        <v>959</v>
      </c>
      <c r="K43" s="297">
        <f t="shared" ref="K43" si="44">H43-F43</f>
        <v>85</v>
      </c>
      <c r="L43" s="300">
        <f>(F43*-0.7)/100</f>
        <v>-16.204999999999998</v>
      </c>
      <c r="M43" s="301">
        <f t="shared" ref="M43" si="45">(K43+L43)/F43</f>
        <v>2.9717062634989203E-2</v>
      </c>
      <c r="N43" s="297" t="s">
        <v>537</v>
      </c>
      <c r="O43" s="302">
        <v>44972</v>
      </c>
      <c r="P43" s="274"/>
      <c r="Q43" s="198"/>
      <c r="R43" s="227" t="s">
        <v>538</v>
      </c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99">
        <v>6</v>
      </c>
      <c r="B44" s="304">
        <v>44959</v>
      </c>
      <c r="C44" s="332"/>
      <c r="D44" s="333" t="s">
        <v>145</v>
      </c>
      <c r="E44" s="334" t="s">
        <v>539</v>
      </c>
      <c r="F44" s="299">
        <v>2125</v>
      </c>
      <c r="G44" s="299">
        <v>2060</v>
      </c>
      <c r="H44" s="299">
        <v>2192.5</v>
      </c>
      <c r="I44" s="335" t="s">
        <v>909</v>
      </c>
      <c r="J44" s="297" t="s">
        <v>942</v>
      </c>
      <c r="K44" s="297">
        <f t="shared" ref="K44" si="46">H44-F44</f>
        <v>67.5</v>
      </c>
      <c r="L44" s="300">
        <f>(F44*-0.7)/100</f>
        <v>-14.875</v>
      </c>
      <c r="M44" s="301">
        <f t="shared" ref="M44" si="47">(K44+L44)/F44</f>
        <v>2.4764705882352942E-2</v>
      </c>
      <c r="N44" s="297" t="s">
        <v>537</v>
      </c>
      <c r="O44" s="302">
        <v>44970</v>
      </c>
      <c r="P44" s="274"/>
      <c r="Q44" s="198"/>
      <c r="R44" s="227" t="s">
        <v>538</v>
      </c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99">
        <v>7</v>
      </c>
      <c r="B45" s="304">
        <v>44964</v>
      </c>
      <c r="C45" s="332"/>
      <c r="D45" s="333" t="s">
        <v>268</v>
      </c>
      <c r="E45" s="334" t="s">
        <v>539</v>
      </c>
      <c r="F45" s="299">
        <v>399</v>
      </c>
      <c r="G45" s="299">
        <v>387</v>
      </c>
      <c r="H45" s="299">
        <v>413</v>
      </c>
      <c r="I45" s="335" t="s">
        <v>923</v>
      </c>
      <c r="J45" s="297" t="s">
        <v>935</v>
      </c>
      <c r="K45" s="297">
        <f t="shared" ref="K45:K46" si="48">H45-F45</f>
        <v>14</v>
      </c>
      <c r="L45" s="300">
        <f>(F45*-0.7)/100</f>
        <v>-2.7929999999999997</v>
      </c>
      <c r="M45" s="301">
        <f t="shared" ref="M45:M46" si="49">(K45+L45)/F45</f>
        <v>2.8087719298245616E-2</v>
      </c>
      <c r="N45" s="297" t="s">
        <v>537</v>
      </c>
      <c r="O45" s="302">
        <v>44967</v>
      </c>
      <c r="P45" s="274"/>
      <c r="Q45" s="198"/>
      <c r="R45" s="227" t="s">
        <v>538</v>
      </c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99">
        <v>8</v>
      </c>
      <c r="B46" s="304">
        <v>44964</v>
      </c>
      <c r="C46" s="332"/>
      <c r="D46" s="333" t="s">
        <v>148</v>
      </c>
      <c r="E46" s="334" t="s">
        <v>539</v>
      </c>
      <c r="F46" s="299">
        <v>1365</v>
      </c>
      <c r="G46" s="299">
        <v>1330</v>
      </c>
      <c r="H46" s="299">
        <v>1395</v>
      </c>
      <c r="I46" s="335" t="s">
        <v>924</v>
      </c>
      <c r="J46" s="297" t="s">
        <v>552</v>
      </c>
      <c r="K46" s="297">
        <f t="shared" si="48"/>
        <v>30</v>
      </c>
      <c r="L46" s="300">
        <f>(F46*-0.7)/100</f>
        <v>-9.5549999999999997</v>
      </c>
      <c r="M46" s="301">
        <f t="shared" si="49"/>
        <v>1.4978021978021979E-2</v>
      </c>
      <c r="N46" s="297" t="s">
        <v>537</v>
      </c>
      <c r="O46" s="302">
        <v>44973</v>
      </c>
      <c r="P46" s="274"/>
      <c r="Q46" s="198"/>
      <c r="R46" s="227" t="s">
        <v>538</v>
      </c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01">
        <v>9</v>
      </c>
      <c r="B47" s="244">
        <v>44965</v>
      </c>
      <c r="C47" s="293"/>
      <c r="D47" s="294" t="s">
        <v>75</v>
      </c>
      <c r="E47" s="295" t="s">
        <v>539</v>
      </c>
      <c r="F47" s="201" t="s">
        <v>925</v>
      </c>
      <c r="G47" s="201">
        <v>748</v>
      </c>
      <c r="H47" s="201"/>
      <c r="I47" s="296" t="s">
        <v>926</v>
      </c>
      <c r="J47" s="226" t="s">
        <v>540</v>
      </c>
      <c r="K47" s="226"/>
      <c r="L47" s="319"/>
      <c r="M47" s="320"/>
      <c r="N47" s="226"/>
      <c r="O47" s="321"/>
      <c r="P47" s="274"/>
      <c r="Q47" s="198"/>
      <c r="R47" s="227" t="s">
        <v>538</v>
      </c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01">
        <v>10</v>
      </c>
      <c r="B48" s="244">
        <v>44971</v>
      </c>
      <c r="C48" s="293"/>
      <c r="D48" s="294" t="s">
        <v>84</v>
      </c>
      <c r="E48" s="295" t="s">
        <v>539</v>
      </c>
      <c r="F48" s="201" t="s">
        <v>947</v>
      </c>
      <c r="G48" s="201">
        <v>995</v>
      </c>
      <c r="H48" s="201"/>
      <c r="I48" s="296" t="s">
        <v>948</v>
      </c>
      <c r="J48" s="226" t="s">
        <v>540</v>
      </c>
      <c r="K48" s="226"/>
      <c r="L48" s="319"/>
      <c r="M48" s="320"/>
      <c r="N48" s="226"/>
      <c r="O48" s="321"/>
      <c r="P48" s="274"/>
      <c r="Q48" s="198"/>
      <c r="R48" s="227" t="s">
        <v>538</v>
      </c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s="276" customFormat="1" ht="13.5" customHeight="1">
      <c r="A49" s="299">
        <v>11</v>
      </c>
      <c r="B49" s="304">
        <v>44972</v>
      </c>
      <c r="C49" s="332"/>
      <c r="D49" s="333" t="s">
        <v>391</v>
      </c>
      <c r="E49" s="334" t="s">
        <v>539</v>
      </c>
      <c r="F49" s="299">
        <v>455</v>
      </c>
      <c r="G49" s="299">
        <v>442</v>
      </c>
      <c r="H49" s="299">
        <v>465.5</v>
      </c>
      <c r="I49" s="335" t="s">
        <v>960</v>
      </c>
      <c r="J49" s="297" t="s">
        <v>961</v>
      </c>
      <c r="K49" s="297">
        <f t="shared" ref="K49:K50" si="50">H49-F49</f>
        <v>10.5</v>
      </c>
      <c r="L49" s="300">
        <f>(F49*-0.07)/100</f>
        <v>-0.31850000000000001</v>
      </c>
      <c r="M49" s="301">
        <f t="shared" ref="M49:M50" si="51">(K49+L49)/F49</f>
        <v>2.2376923076923076E-2</v>
      </c>
      <c r="N49" s="297" t="s">
        <v>537</v>
      </c>
      <c r="O49" s="302">
        <v>44972</v>
      </c>
      <c r="P49" s="274"/>
      <c r="Q49" s="198"/>
      <c r="R49" s="227" t="s">
        <v>538</v>
      </c>
      <c r="S49" s="197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</row>
    <row r="50" spans="1:38" s="276" customFormat="1" ht="13.5" customHeight="1">
      <c r="A50" s="299">
        <v>12</v>
      </c>
      <c r="B50" s="304">
        <v>44972</v>
      </c>
      <c r="C50" s="332"/>
      <c r="D50" s="333" t="s">
        <v>362</v>
      </c>
      <c r="E50" s="334" t="s">
        <v>539</v>
      </c>
      <c r="F50" s="299">
        <v>2860</v>
      </c>
      <c r="G50" s="299">
        <v>2770</v>
      </c>
      <c r="H50" s="299">
        <v>2950</v>
      </c>
      <c r="I50" s="335" t="s">
        <v>964</v>
      </c>
      <c r="J50" s="297" t="s">
        <v>983</v>
      </c>
      <c r="K50" s="297">
        <f t="shared" si="50"/>
        <v>90</v>
      </c>
      <c r="L50" s="300">
        <f>(F50*-0.7)/100</f>
        <v>-20.019999999999996</v>
      </c>
      <c r="M50" s="301">
        <f t="shared" si="51"/>
        <v>2.4468531468531469E-2</v>
      </c>
      <c r="N50" s="297" t="s">
        <v>537</v>
      </c>
      <c r="O50" s="302">
        <v>44973</v>
      </c>
      <c r="P50" s="274"/>
      <c r="Q50" s="198"/>
      <c r="R50" s="227" t="s">
        <v>538</v>
      </c>
      <c r="S50" s="197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</row>
    <row r="51" spans="1:38" s="198" customFormat="1" ht="13.5" customHeight="1">
      <c r="A51" s="201">
        <v>13</v>
      </c>
      <c r="B51" s="244">
        <v>44973</v>
      </c>
      <c r="C51" s="293"/>
      <c r="D51" s="294" t="s">
        <v>64</v>
      </c>
      <c r="E51" s="295" t="s">
        <v>539</v>
      </c>
      <c r="F51" s="201" t="s">
        <v>992</v>
      </c>
      <c r="G51" s="201">
        <v>1379</v>
      </c>
      <c r="H51" s="201"/>
      <c r="I51" s="296" t="s">
        <v>993</v>
      </c>
      <c r="J51" s="226" t="s">
        <v>540</v>
      </c>
      <c r="K51" s="226"/>
      <c r="L51" s="319"/>
      <c r="M51" s="320"/>
      <c r="N51" s="226"/>
      <c r="O51" s="321"/>
      <c r="P51" s="274"/>
      <c r="R51" s="22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</row>
    <row r="52" spans="1:38" s="198" customFormat="1" ht="13.5" customHeight="1">
      <c r="A52" s="201"/>
      <c r="B52" s="244"/>
      <c r="C52" s="293"/>
      <c r="D52" s="294"/>
      <c r="E52" s="295"/>
      <c r="F52" s="201"/>
      <c r="G52" s="201"/>
      <c r="H52" s="201"/>
      <c r="I52" s="296"/>
      <c r="J52" s="226"/>
      <c r="K52" s="226"/>
      <c r="L52" s="319"/>
      <c r="M52" s="320"/>
      <c r="N52" s="226"/>
      <c r="O52" s="321"/>
      <c r="P52" s="274"/>
      <c r="R52" s="22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</row>
    <row r="53" spans="1:38" s="276" customFormat="1" ht="13.5" customHeight="1">
      <c r="A53" s="201"/>
      <c r="B53" s="199"/>
      <c r="C53" s="293"/>
      <c r="D53" s="294"/>
      <c r="E53" s="295"/>
      <c r="F53" s="201"/>
      <c r="G53" s="201"/>
      <c r="H53" s="201"/>
      <c r="I53" s="296"/>
      <c r="J53" s="226"/>
      <c r="K53" s="226"/>
      <c r="L53" s="319"/>
      <c r="M53" s="320"/>
      <c r="N53" s="226"/>
      <c r="O53" s="321"/>
      <c r="P53" s="274"/>
      <c r="Q53" s="198"/>
      <c r="R53" s="227"/>
      <c r="S53" s="197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</row>
    <row r="54" spans="1:38" s="276" customFormat="1" ht="13.5" customHeight="1">
      <c r="A54" s="230"/>
      <c r="B54" s="229"/>
      <c r="C54" s="277"/>
      <c r="D54" s="278"/>
      <c r="E54" s="279"/>
      <c r="F54" s="230"/>
      <c r="G54" s="230"/>
      <c r="H54" s="230"/>
      <c r="I54" s="280"/>
      <c r="J54" s="281"/>
      <c r="K54" s="281"/>
      <c r="L54" s="282"/>
      <c r="M54" s="283"/>
      <c r="N54" s="281"/>
      <c r="O54" s="284"/>
      <c r="P54" s="274"/>
      <c r="Q54" s="198"/>
      <c r="R54" s="227"/>
      <c r="S54" s="197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</row>
    <row r="55" spans="1:38" s="276" customFormat="1" ht="13.5" customHeight="1">
      <c r="A55" s="230"/>
      <c r="B55" s="229"/>
      <c r="C55" s="277"/>
      <c r="D55" s="278"/>
      <c r="E55" s="279"/>
      <c r="F55" s="230"/>
      <c r="G55" s="230"/>
      <c r="H55" s="230"/>
      <c r="I55" s="280"/>
      <c r="J55" s="281"/>
      <c r="K55" s="281"/>
      <c r="L55" s="282"/>
      <c r="M55" s="283"/>
      <c r="N55" s="281"/>
      <c r="O55" s="284"/>
      <c r="P55" s="274"/>
      <c r="Q55" s="198"/>
      <c r="R55" s="227"/>
      <c r="S55" s="197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  <c r="AJ55" s="275"/>
      <c r="AK55" s="275"/>
      <c r="AL55" s="275"/>
    </row>
    <row r="56" spans="1:38" ht="44.25" customHeight="1">
      <c r="A56" s="109" t="s">
        <v>541</v>
      </c>
      <c r="B56" s="130"/>
      <c r="C56" s="130"/>
      <c r="D56" s="1"/>
      <c r="E56" s="6"/>
      <c r="F56" s="6"/>
      <c r="G56" s="6"/>
      <c r="H56" s="6" t="s">
        <v>553</v>
      </c>
      <c r="I56" s="6"/>
      <c r="J56" s="6"/>
      <c r="K56" s="105"/>
      <c r="L56" s="131"/>
      <c r="M56" s="105"/>
      <c r="N56" s="106"/>
      <c r="O56" s="105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8" ht="12.75" customHeight="1">
      <c r="A57" s="115" t="s">
        <v>542</v>
      </c>
      <c r="B57" s="109"/>
      <c r="C57" s="109"/>
      <c r="D57" s="109"/>
      <c r="E57" s="41"/>
      <c r="F57" s="116" t="s">
        <v>543</v>
      </c>
      <c r="G57" s="54"/>
      <c r="H57" s="41"/>
      <c r="I57" s="54"/>
      <c r="J57" s="6"/>
      <c r="K57" s="132"/>
      <c r="L57" s="133"/>
      <c r="M57" s="6"/>
      <c r="N57" s="99"/>
      <c r="O57" s="134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15"/>
      <c r="B58" s="109"/>
      <c r="C58" s="109"/>
      <c r="D58" s="109"/>
      <c r="E58" s="6"/>
      <c r="F58" s="116" t="s">
        <v>545</v>
      </c>
      <c r="G58" s="54"/>
      <c r="H58" s="41"/>
      <c r="I58" s="54"/>
      <c r="J58" s="6"/>
      <c r="K58" s="132"/>
      <c r="L58" s="133"/>
      <c r="M58" s="6"/>
      <c r="N58" s="99"/>
      <c r="O58" s="134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09"/>
      <c r="B59" s="109"/>
      <c r="C59" s="109"/>
      <c r="D59" s="109"/>
      <c r="E59" s="6"/>
      <c r="F59" s="6"/>
      <c r="G59" s="6"/>
      <c r="H59" s="6"/>
      <c r="I59" s="6"/>
      <c r="J59" s="121"/>
      <c r="K59" s="118"/>
      <c r="L59" s="119"/>
      <c r="M59" s="6"/>
      <c r="N59" s="122"/>
      <c r="O59" s="1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2.75" customHeight="1">
      <c r="A60" s="135" t="s">
        <v>554</v>
      </c>
      <c r="B60" s="135"/>
      <c r="C60" s="135"/>
      <c r="D60" s="135"/>
      <c r="E60" s="6"/>
      <c r="F60" s="6"/>
      <c r="G60" s="6"/>
      <c r="H60" s="6"/>
      <c r="I60" s="6"/>
      <c r="J60" s="6"/>
      <c r="K60" s="6"/>
      <c r="L60" s="6"/>
      <c r="M60" s="6"/>
      <c r="N60" s="6"/>
      <c r="O60" s="2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38.25" customHeight="1">
      <c r="A61" s="94" t="s">
        <v>16</v>
      </c>
      <c r="B61" s="94" t="s">
        <v>514</v>
      </c>
      <c r="C61" s="94"/>
      <c r="D61" s="95" t="s">
        <v>525</v>
      </c>
      <c r="E61" s="94" t="s">
        <v>526</v>
      </c>
      <c r="F61" s="94" t="s">
        <v>527</v>
      </c>
      <c r="G61" s="94" t="s">
        <v>547</v>
      </c>
      <c r="H61" s="94" t="s">
        <v>529</v>
      </c>
      <c r="I61" s="94" t="s">
        <v>530</v>
      </c>
      <c r="J61" s="93" t="s">
        <v>531</v>
      </c>
      <c r="K61" s="136" t="s">
        <v>555</v>
      </c>
      <c r="L61" s="96" t="s">
        <v>533</v>
      </c>
      <c r="M61" s="136" t="s">
        <v>556</v>
      </c>
      <c r="N61" s="94" t="s">
        <v>557</v>
      </c>
      <c r="O61" s="93" t="s">
        <v>535</v>
      </c>
      <c r="P61" s="95" t="s">
        <v>536</v>
      </c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s="198" customFormat="1" ht="12.75" customHeight="1">
      <c r="A62" s="299">
        <v>1</v>
      </c>
      <c r="B62" s="364">
        <v>44966</v>
      </c>
      <c r="C62" s="365"/>
      <c r="D62" s="365" t="s">
        <v>931</v>
      </c>
      <c r="E62" s="299" t="s">
        <v>539</v>
      </c>
      <c r="F62" s="299">
        <v>2346</v>
      </c>
      <c r="G62" s="299">
        <v>2297</v>
      </c>
      <c r="H62" s="361">
        <v>2395</v>
      </c>
      <c r="I62" s="361" t="s">
        <v>932</v>
      </c>
      <c r="J62" s="297" t="s">
        <v>843</v>
      </c>
      <c r="K62" s="361">
        <f t="shared" ref="K62" si="52">H62-F62</f>
        <v>49</v>
      </c>
      <c r="L62" s="362">
        <f t="shared" ref="L62" si="53">(H62*N62)*0.07%</f>
        <v>419.12500000000006</v>
      </c>
      <c r="M62" s="363">
        <f t="shared" ref="M62" si="54">(K62*N62)-L62</f>
        <v>11830.875</v>
      </c>
      <c r="N62" s="361">
        <v>250</v>
      </c>
      <c r="O62" s="297" t="s">
        <v>537</v>
      </c>
      <c r="P62" s="298">
        <v>44972</v>
      </c>
      <c r="Q62" s="200"/>
      <c r="R62" s="203" t="s">
        <v>538</v>
      </c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201"/>
      <c r="B63" s="199"/>
      <c r="C63" s="235"/>
      <c r="D63" s="235"/>
      <c r="E63" s="201"/>
      <c r="F63" s="201"/>
      <c r="G63" s="201"/>
      <c r="H63" s="202"/>
      <c r="I63" s="202"/>
      <c r="J63" s="226"/>
      <c r="K63" s="235"/>
      <c r="L63" s="201"/>
      <c r="M63" s="201"/>
      <c r="N63" s="201"/>
      <c r="O63" s="202"/>
      <c r="P63" s="202"/>
      <c r="Q63" s="200"/>
      <c r="R63" s="203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ht="38.25" customHeight="1">
      <c r="A64" s="137" t="s">
        <v>559</v>
      </c>
      <c r="B64" s="137"/>
      <c r="C64" s="137"/>
      <c r="D64" s="137"/>
      <c r="E64" s="138"/>
      <c r="F64" s="102"/>
      <c r="G64" s="102"/>
      <c r="H64" s="102"/>
      <c r="I64" s="102"/>
      <c r="J64" s="1"/>
      <c r="K64" s="6"/>
      <c r="L64" s="6"/>
      <c r="M64" s="6"/>
      <c r="N64" s="1"/>
      <c r="O64" s="1"/>
      <c r="P64" s="41"/>
      <c r="Q64" s="4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41"/>
      <c r="AG64" s="41"/>
      <c r="AH64" s="41"/>
      <c r="AI64" s="41"/>
      <c r="AJ64" s="41"/>
      <c r="AK64" s="41"/>
      <c r="AL64" s="41"/>
    </row>
    <row r="65" spans="1:38" ht="38.25">
      <c r="A65" s="94" t="s">
        <v>16</v>
      </c>
      <c r="B65" s="94" t="s">
        <v>514</v>
      </c>
      <c r="C65" s="94"/>
      <c r="D65" s="95" t="s">
        <v>525</v>
      </c>
      <c r="E65" s="94" t="s">
        <v>526</v>
      </c>
      <c r="F65" s="94" t="s">
        <v>527</v>
      </c>
      <c r="G65" s="94" t="s">
        <v>547</v>
      </c>
      <c r="H65" s="94" t="s">
        <v>529</v>
      </c>
      <c r="I65" s="94" t="s">
        <v>530</v>
      </c>
      <c r="J65" s="93" t="s">
        <v>531</v>
      </c>
      <c r="K65" s="93" t="s">
        <v>560</v>
      </c>
      <c r="L65" s="96" t="s">
        <v>533</v>
      </c>
      <c r="M65" s="136" t="s">
        <v>556</v>
      </c>
      <c r="N65" s="94" t="s">
        <v>557</v>
      </c>
      <c r="O65" s="94" t="s">
        <v>535</v>
      </c>
      <c r="P65" s="95" t="s">
        <v>536</v>
      </c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s="198" customFormat="1" ht="15.6" customHeight="1">
      <c r="A66" s="357">
        <v>1</v>
      </c>
      <c r="B66" s="351">
        <v>44951</v>
      </c>
      <c r="C66" s="322"/>
      <c r="D66" s="322" t="s">
        <v>886</v>
      </c>
      <c r="E66" s="323" t="s">
        <v>539</v>
      </c>
      <c r="F66" s="323">
        <v>0.95</v>
      </c>
      <c r="G66" s="323">
        <v>0.2</v>
      </c>
      <c r="H66" s="324">
        <v>0.95</v>
      </c>
      <c r="I66" s="325" t="s">
        <v>887</v>
      </c>
      <c r="J66" s="326" t="s">
        <v>903</v>
      </c>
      <c r="K66" s="324">
        <f t="shared" ref="K66" si="55">H66-F66</f>
        <v>0</v>
      </c>
      <c r="L66" s="327">
        <v>100</v>
      </c>
      <c r="M66" s="328">
        <f t="shared" ref="M66" si="56">(K66*N66)-L66</f>
        <v>-100</v>
      </c>
      <c r="N66" s="324">
        <v>5700</v>
      </c>
      <c r="O66" s="326" t="s">
        <v>658</v>
      </c>
      <c r="P66" s="329">
        <v>44958</v>
      </c>
      <c r="Q66" s="197"/>
      <c r="R66" s="203" t="s">
        <v>538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394">
        <v>2</v>
      </c>
      <c r="B67" s="396">
        <v>44953</v>
      </c>
      <c r="C67" s="330"/>
      <c r="D67" s="330" t="s">
        <v>890</v>
      </c>
      <c r="E67" s="331" t="s">
        <v>539</v>
      </c>
      <c r="F67" s="331">
        <v>107.5</v>
      </c>
      <c r="G67" s="331"/>
      <c r="H67" s="331">
        <v>202.5</v>
      </c>
      <c r="I67" s="352"/>
      <c r="J67" s="390" t="s">
        <v>904</v>
      </c>
      <c r="K67" s="331">
        <f>H67-F67</f>
        <v>95</v>
      </c>
      <c r="L67" s="353">
        <v>100</v>
      </c>
      <c r="M67" s="388">
        <v>850</v>
      </c>
      <c r="N67" s="331">
        <v>50</v>
      </c>
      <c r="O67" s="390" t="s">
        <v>537</v>
      </c>
      <c r="P67" s="392">
        <v>44958</v>
      </c>
      <c r="Q67" s="197"/>
      <c r="R67" s="203" t="s">
        <v>801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95"/>
      <c r="B68" s="395"/>
      <c r="C68" s="330"/>
      <c r="D68" s="330" t="s">
        <v>891</v>
      </c>
      <c r="E68" s="331" t="s">
        <v>539</v>
      </c>
      <c r="F68" s="331">
        <v>77.5</v>
      </c>
      <c r="G68" s="331"/>
      <c r="H68" s="331">
        <v>3.5</v>
      </c>
      <c r="I68" s="352"/>
      <c r="J68" s="391"/>
      <c r="K68" s="331">
        <f>H68-F68</f>
        <v>-74</v>
      </c>
      <c r="L68" s="353">
        <v>100</v>
      </c>
      <c r="M68" s="389"/>
      <c r="N68" s="331">
        <v>50</v>
      </c>
      <c r="O68" s="391"/>
      <c r="P68" s="393"/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54">
        <v>3</v>
      </c>
      <c r="B69" s="355">
        <v>44958</v>
      </c>
      <c r="C69" s="330"/>
      <c r="D69" s="330" t="s">
        <v>905</v>
      </c>
      <c r="E69" s="331" t="s">
        <v>539</v>
      </c>
      <c r="F69" s="331">
        <v>96</v>
      </c>
      <c r="G69" s="331">
        <v>18</v>
      </c>
      <c r="H69" s="331">
        <v>147.5</v>
      </c>
      <c r="I69" s="352" t="s">
        <v>906</v>
      </c>
      <c r="J69" s="350" t="s">
        <v>907</v>
      </c>
      <c r="K69" s="331">
        <f>H69-F69</f>
        <v>51.5</v>
      </c>
      <c r="L69" s="353">
        <v>100</v>
      </c>
      <c r="M69" s="356">
        <v>2475</v>
      </c>
      <c r="N69" s="331">
        <v>50</v>
      </c>
      <c r="O69" s="297" t="s">
        <v>537</v>
      </c>
      <c r="P69" s="298">
        <v>44958</v>
      </c>
      <c r="Q69" s="197"/>
      <c r="R69" s="203" t="s">
        <v>538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54">
        <v>4</v>
      </c>
      <c r="B70" s="355">
        <v>44960</v>
      </c>
      <c r="C70" s="330"/>
      <c r="D70" s="330" t="s">
        <v>913</v>
      </c>
      <c r="E70" s="331" t="s">
        <v>539</v>
      </c>
      <c r="F70" s="331">
        <v>41</v>
      </c>
      <c r="G70" s="331">
        <v>24</v>
      </c>
      <c r="H70" s="331">
        <v>46</v>
      </c>
      <c r="I70" s="352" t="s">
        <v>914</v>
      </c>
      <c r="J70" s="350" t="s">
        <v>928</v>
      </c>
      <c r="K70" s="331">
        <f>H70-F70</f>
        <v>5</v>
      </c>
      <c r="L70" s="353">
        <v>100</v>
      </c>
      <c r="M70" s="356">
        <f>(K70*N70)-100</f>
        <v>1150</v>
      </c>
      <c r="N70" s="331">
        <v>250</v>
      </c>
      <c r="O70" s="297" t="s">
        <v>537</v>
      </c>
      <c r="P70" s="298">
        <v>44965</v>
      </c>
      <c r="Q70" s="197"/>
      <c r="R70" s="203" t="s">
        <v>538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54">
        <v>5</v>
      </c>
      <c r="B71" s="355">
        <v>44966</v>
      </c>
      <c r="C71" s="330"/>
      <c r="D71" s="330" t="s">
        <v>929</v>
      </c>
      <c r="E71" s="331" t="s">
        <v>539</v>
      </c>
      <c r="F71" s="331">
        <v>6.4</v>
      </c>
      <c r="G71" s="331">
        <v>3</v>
      </c>
      <c r="H71" s="331">
        <v>7.7</v>
      </c>
      <c r="I71" s="352" t="s">
        <v>930</v>
      </c>
      <c r="J71" s="350" t="s">
        <v>944</v>
      </c>
      <c r="K71" s="331">
        <f>H71-F71</f>
        <v>1.2999999999999998</v>
      </c>
      <c r="L71" s="353">
        <v>100</v>
      </c>
      <c r="M71" s="356">
        <f>(K71*N71)-100</f>
        <v>1199.9999999999998</v>
      </c>
      <c r="N71" s="331">
        <v>1000</v>
      </c>
      <c r="O71" s="297" t="s">
        <v>537</v>
      </c>
      <c r="P71" s="298">
        <v>44971</v>
      </c>
      <c r="Q71" s="1"/>
      <c r="R71" s="203" t="s">
        <v>538</v>
      </c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97"/>
      <c r="AI71" s="197"/>
      <c r="AJ71" s="203"/>
      <c r="AK71" s="197"/>
      <c r="AL71" s="197"/>
    </row>
    <row r="72" spans="1:38" s="198" customFormat="1" ht="15.6" customHeight="1">
      <c r="A72" s="354">
        <v>6</v>
      </c>
      <c r="B72" s="355">
        <v>44970</v>
      </c>
      <c r="C72" s="330"/>
      <c r="D72" s="330" t="s">
        <v>937</v>
      </c>
      <c r="E72" s="331" t="s">
        <v>539</v>
      </c>
      <c r="F72" s="331">
        <v>75</v>
      </c>
      <c r="G72" s="331">
        <v>35</v>
      </c>
      <c r="H72" s="331">
        <v>95</v>
      </c>
      <c r="I72" s="352" t="s">
        <v>938</v>
      </c>
      <c r="J72" s="350" t="s">
        <v>945</v>
      </c>
      <c r="K72" s="331">
        <f t="shared" ref="K72:K73" si="57">H72-F72</f>
        <v>20</v>
      </c>
      <c r="L72" s="353">
        <v>100</v>
      </c>
      <c r="M72" s="356">
        <f t="shared" ref="M72:M73" si="58">(K72*N72)-100</f>
        <v>900</v>
      </c>
      <c r="N72" s="331">
        <v>50</v>
      </c>
      <c r="O72" s="297" t="s">
        <v>537</v>
      </c>
      <c r="P72" s="298">
        <v>44971</v>
      </c>
      <c r="Q72" s="1"/>
      <c r="R72" s="203" t="s">
        <v>538</v>
      </c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97"/>
      <c r="AI72" s="197"/>
      <c r="AJ72" s="203"/>
      <c r="AK72" s="197"/>
      <c r="AL72" s="197"/>
    </row>
    <row r="73" spans="1:38" s="198" customFormat="1" ht="15.6" customHeight="1">
      <c r="A73" s="354">
        <v>7</v>
      </c>
      <c r="B73" s="355">
        <v>44970</v>
      </c>
      <c r="C73" s="330"/>
      <c r="D73" s="330" t="s">
        <v>939</v>
      </c>
      <c r="E73" s="331" t="s">
        <v>539</v>
      </c>
      <c r="F73" s="331">
        <v>29.5</v>
      </c>
      <c r="G73" s="331">
        <v>9</v>
      </c>
      <c r="H73" s="331">
        <v>38</v>
      </c>
      <c r="I73" s="352" t="s">
        <v>940</v>
      </c>
      <c r="J73" s="350" t="s">
        <v>946</v>
      </c>
      <c r="K73" s="331">
        <f t="shared" si="57"/>
        <v>8.5</v>
      </c>
      <c r="L73" s="353">
        <v>100</v>
      </c>
      <c r="M73" s="356">
        <f t="shared" si="58"/>
        <v>2025</v>
      </c>
      <c r="N73" s="331">
        <v>250</v>
      </c>
      <c r="O73" s="297" t="s">
        <v>537</v>
      </c>
      <c r="P73" s="298">
        <v>44971</v>
      </c>
      <c r="Q73" s="1"/>
      <c r="R73" s="203" t="s">
        <v>538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276" customFormat="1" ht="15.6" customHeight="1">
      <c r="A74" s="366">
        <v>8</v>
      </c>
      <c r="B74" s="367">
        <v>44971</v>
      </c>
      <c r="C74" s="368"/>
      <c r="D74" s="368" t="s">
        <v>949</v>
      </c>
      <c r="E74" s="269" t="s">
        <v>539</v>
      </c>
      <c r="F74" s="269">
        <v>19</v>
      </c>
      <c r="G74" s="269">
        <v>9</v>
      </c>
      <c r="H74" s="369">
        <v>16</v>
      </c>
      <c r="I74" s="370" t="s">
        <v>950</v>
      </c>
      <c r="J74" s="371" t="s">
        <v>984</v>
      </c>
      <c r="K74" s="372">
        <f t="shared" ref="K74" si="59">H74-F74</f>
        <v>-3</v>
      </c>
      <c r="L74" s="373">
        <v>100</v>
      </c>
      <c r="M74" s="374">
        <f t="shared" ref="M74" si="60">(K74*N74)-100</f>
        <v>-1750</v>
      </c>
      <c r="N74" s="372">
        <v>550</v>
      </c>
      <c r="O74" s="267" t="s">
        <v>549</v>
      </c>
      <c r="P74" s="268">
        <v>44973</v>
      </c>
      <c r="Q74" s="1"/>
      <c r="R74" s="203" t="s">
        <v>538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275"/>
      <c r="AI74" s="275"/>
      <c r="AJ74" s="360"/>
      <c r="AK74" s="275"/>
      <c r="AL74" s="275"/>
    </row>
    <row r="75" spans="1:38" s="276" customFormat="1" ht="15.6" customHeight="1">
      <c r="A75" s="366">
        <v>9</v>
      </c>
      <c r="B75" s="367">
        <v>44972</v>
      </c>
      <c r="C75" s="368"/>
      <c r="D75" s="368" t="s">
        <v>962</v>
      </c>
      <c r="E75" s="269" t="s">
        <v>539</v>
      </c>
      <c r="F75" s="269">
        <v>55</v>
      </c>
      <c r="G75" s="269">
        <v>17</v>
      </c>
      <c r="H75" s="369">
        <v>7</v>
      </c>
      <c r="I75" s="370" t="s">
        <v>963</v>
      </c>
      <c r="J75" s="371" t="s">
        <v>994</v>
      </c>
      <c r="K75" s="372">
        <f t="shared" ref="K75" si="61">H75-F75</f>
        <v>-48</v>
      </c>
      <c r="L75" s="373">
        <v>100</v>
      </c>
      <c r="M75" s="374">
        <f t="shared" ref="M75" si="62">(K75*N75)-100</f>
        <v>-2500</v>
      </c>
      <c r="N75" s="372">
        <v>50</v>
      </c>
      <c r="O75" s="267" t="s">
        <v>549</v>
      </c>
      <c r="P75" s="268">
        <v>44973</v>
      </c>
      <c r="Q75" s="1"/>
      <c r="R75" s="203" t="s">
        <v>538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275"/>
      <c r="AI75" s="275"/>
      <c r="AJ75" s="360"/>
      <c r="AK75" s="275"/>
      <c r="AL75" s="275"/>
    </row>
    <row r="76" spans="1:38" s="276" customFormat="1" ht="15.6" customHeight="1">
      <c r="A76" s="285"/>
      <c r="B76" s="244"/>
      <c r="C76" s="235"/>
      <c r="D76" s="235"/>
      <c r="E76" s="201"/>
      <c r="F76" s="201"/>
      <c r="G76" s="201"/>
      <c r="H76" s="202"/>
      <c r="I76" s="286"/>
      <c r="J76" s="226"/>
      <c r="K76" s="202"/>
      <c r="L76" s="218"/>
      <c r="M76" s="219"/>
      <c r="N76" s="202"/>
      <c r="O76" s="226"/>
      <c r="P76" s="199"/>
      <c r="Q76" s="1"/>
      <c r="R76" s="203"/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275"/>
      <c r="AI76" s="275"/>
      <c r="AJ76" s="360"/>
      <c r="AK76" s="275"/>
      <c r="AL76" s="275"/>
    </row>
    <row r="77" spans="1:38" s="276" customFormat="1" ht="15.6" customHeight="1">
      <c r="A77" s="285"/>
      <c r="B77" s="244"/>
      <c r="C77" s="235"/>
      <c r="D77" s="235"/>
      <c r="E77" s="201"/>
      <c r="F77" s="201"/>
      <c r="G77" s="201"/>
      <c r="H77" s="202"/>
      <c r="I77" s="286"/>
      <c r="J77" s="226"/>
      <c r="K77" s="202"/>
      <c r="L77" s="218"/>
      <c r="M77" s="219"/>
      <c r="N77" s="202"/>
      <c r="O77" s="226"/>
      <c r="P77" s="199"/>
      <c r="Q77" s="1"/>
      <c r="R77" s="203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275"/>
      <c r="AI77" s="275"/>
      <c r="AJ77" s="360"/>
      <c r="AK77" s="275"/>
      <c r="AL77" s="275"/>
    </row>
    <row r="78" spans="1:38" s="198" customFormat="1" ht="15.6" customHeight="1">
      <c r="A78" s="285"/>
      <c r="B78" s="244"/>
      <c r="C78" s="235"/>
      <c r="D78" s="235"/>
      <c r="E78" s="201"/>
      <c r="F78" s="201"/>
      <c r="G78" s="201"/>
      <c r="H78" s="202"/>
      <c r="I78" s="286"/>
      <c r="J78" s="226"/>
      <c r="K78" s="202"/>
      <c r="L78" s="218"/>
      <c r="M78" s="219"/>
      <c r="N78" s="202"/>
      <c r="O78" s="226"/>
      <c r="P78" s="199"/>
      <c r="Q78" s="1"/>
      <c r="R78" s="6"/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314"/>
      <c r="B79" s="229"/>
      <c r="C79" s="200"/>
      <c r="D79" s="200"/>
      <c r="E79" s="230"/>
      <c r="F79" s="230"/>
      <c r="G79" s="230"/>
      <c r="H79" s="315"/>
      <c r="I79" s="316"/>
      <c r="J79" s="281"/>
      <c r="K79" s="315"/>
      <c r="L79" s="317"/>
      <c r="M79" s="318"/>
      <c r="N79" s="315"/>
      <c r="O79" s="281"/>
      <c r="P79" s="229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ht="38.25" customHeight="1">
      <c r="A80" s="92" t="s">
        <v>561</v>
      </c>
      <c r="B80" s="139"/>
      <c r="C80" s="139"/>
      <c r="D80" s="140"/>
      <c r="E80" s="124"/>
      <c r="F80" s="6"/>
      <c r="G80" s="6"/>
      <c r="H80" s="125"/>
      <c r="I80" s="141"/>
      <c r="J80" s="1"/>
      <c r="K80" s="6"/>
      <c r="L80" s="6"/>
      <c r="M80" s="6"/>
      <c r="N80" s="1"/>
      <c r="O80" s="1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</row>
    <row r="81" spans="1:38" s="198" customFormat="1" ht="38.25">
      <c r="A81" s="93" t="s">
        <v>16</v>
      </c>
      <c r="B81" s="94" t="s">
        <v>514</v>
      </c>
      <c r="C81" s="94"/>
      <c r="D81" s="95" t="s">
        <v>525</v>
      </c>
      <c r="E81" s="94" t="s">
        <v>526</v>
      </c>
      <c r="F81" s="94" t="s">
        <v>527</v>
      </c>
      <c r="G81" s="94" t="s">
        <v>528</v>
      </c>
      <c r="H81" s="94" t="s">
        <v>529</v>
      </c>
      <c r="I81" s="94" t="s">
        <v>530</v>
      </c>
      <c r="J81" s="93" t="s">
        <v>531</v>
      </c>
      <c r="K81" s="128" t="s">
        <v>548</v>
      </c>
      <c r="L81" s="129" t="s">
        <v>533</v>
      </c>
      <c r="M81" s="96" t="s">
        <v>534</v>
      </c>
      <c r="N81" s="94" t="s">
        <v>535</v>
      </c>
      <c r="O81" s="95" t="s">
        <v>536</v>
      </c>
      <c r="P81" s="94" t="s">
        <v>765</v>
      </c>
      <c r="Q81" s="197"/>
      <c r="R81" s="6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197"/>
      <c r="AG81" s="197"/>
      <c r="AH81" s="197"/>
      <c r="AI81" s="197"/>
      <c r="AJ81" s="197"/>
      <c r="AK81" s="197"/>
      <c r="AL81" s="197"/>
    </row>
    <row r="82" spans="1:38" ht="14.25" customHeight="1">
      <c r="A82" s="257">
        <v>1</v>
      </c>
      <c r="B82" s="258">
        <v>44840</v>
      </c>
      <c r="C82" s="255"/>
      <c r="D82" s="255" t="s">
        <v>838</v>
      </c>
      <c r="E82" s="256" t="s">
        <v>539</v>
      </c>
      <c r="F82" s="256" t="s">
        <v>839</v>
      </c>
      <c r="G82" s="256">
        <v>1220</v>
      </c>
      <c r="H82" s="256"/>
      <c r="I82" s="256" t="s">
        <v>840</v>
      </c>
      <c r="J82" s="226" t="s">
        <v>540</v>
      </c>
      <c r="K82" s="202"/>
      <c r="L82" s="218"/>
      <c r="M82" s="219"/>
      <c r="N82" s="202"/>
      <c r="O82" s="226"/>
      <c r="P82" s="199"/>
      <c r="Q82" s="197"/>
      <c r="R82" s="197" t="s">
        <v>538</v>
      </c>
      <c r="S82" s="41"/>
      <c r="T82" s="1"/>
      <c r="U82" s="1"/>
      <c r="V82" s="1"/>
      <c r="W82" s="1"/>
      <c r="X82" s="1"/>
      <c r="Y82" s="1"/>
      <c r="Z82" s="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256"/>
      <c r="B83" s="254"/>
      <c r="C83" s="255"/>
      <c r="D83" s="255"/>
      <c r="E83" s="256"/>
      <c r="F83" s="256"/>
      <c r="G83" s="256"/>
      <c r="H83" s="256"/>
      <c r="I83" s="256"/>
      <c r="J83" s="226"/>
      <c r="K83" s="202"/>
      <c r="L83" s="218"/>
      <c r="M83" s="219"/>
      <c r="N83" s="202"/>
      <c r="O83" s="226"/>
      <c r="P83" s="199"/>
      <c r="R83" s="6"/>
      <c r="S83" s="1"/>
      <c r="T83" s="1"/>
      <c r="U83" s="1"/>
      <c r="V83" s="1"/>
      <c r="W83" s="1"/>
      <c r="X83" s="1"/>
      <c r="Y83" s="1"/>
    </row>
    <row r="84" spans="1:38" ht="12.75" customHeight="1">
      <c r="A84" s="109" t="s">
        <v>541</v>
      </c>
      <c r="B84" s="109"/>
      <c r="C84" s="109"/>
      <c r="D84" s="109"/>
      <c r="E84" s="41"/>
      <c r="F84" s="116" t="s">
        <v>543</v>
      </c>
      <c r="G84" s="54"/>
      <c r="H84" s="54"/>
      <c r="I84" s="54"/>
      <c r="J84" s="6"/>
      <c r="K84" s="132"/>
      <c r="L84" s="133"/>
      <c r="M84" s="6"/>
      <c r="N84" s="99"/>
      <c r="O84" s="142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115" t="s">
        <v>542</v>
      </c>
      <c r="B85" s="109"/>
      <c r="C85" s="109"/>
      <c r="D85" s="109"/>
      <c r="E85" s="6"/>
      <c r="F85" s="116" t="s">
        <v>545</v>
      </c>
      <c r="G85" s="6"/>
      <c r="H85" s="6" t="s">
        <v>761</v>
      </c>
      <c r="I85" s="6"/>
      <c r="J85" s="1"/>
      <c r="K85" s="6"/>
      <c r="L85" s="6"/>
      <c r="M85" s="6"/>
      <c r="N85" s="1"/>
      <c r="O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15"/>
      <c r="B86" s="109"/>
      <c r="C86" s="109"/>
      <c r="D86" s="109"/>
      <c r="E86" s="6"/>
      <c r="F86" s="116"/>
      <c r="G86" s="6"/>
      <c r="H86" s="6"/>
      <c r="I86" s="6"/>
      <c r="J86" s="1"/>
      <c r="K86" s="6"/>
      <c r="L86" s="6"/>
      <c r="M86" s="6"/>
      <c r="N86" s="1"/>
      <c r="O86" s="1"/>
      <c r="Q86" s="1"/>
      <c r="R86" s="54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15"/>
      <c r="B87" s="109"/>
      <c r="C87" s="109"/>
      <c r="D87" s="109"/>
      <c r="E87" s="6"/>
      <c r="F87" s="116"/>
      <c r="G87" s="54"/>
      <c r="H87" s="41"/>
      <c r="I87" s="54"/>
      <c r="J87" s="6"/>
      <c r="K87" s="132"/>
      <c r="L87" s="133"/>
      <c r="M87" s="6"/>
      <c r="N87" s="99"/>
      <c r="O87" s="134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54"/>
      <c r="B88" s="98"/>
      <c r="C88" s="98"/>
      <c r="D88" s="41"/>
      <c r="E88" s="54"/>
      <c r="F88" s="54"/>
      <c r="G88" s="54"/>
      <c r="H88" s="41"/>
      <c r="I88" s="54"/>
      <c r="J88" s="6"/>
      <c r="K88" s="132"/>
      <c r="L88" s="133"/>
      <c r="M88" s="6"/>
      <c r="N88" s="99"/>
      <c r="O88" s="13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38.25" customHeight="1">
      <c r="A89" s="41"/>
      <c r="B89" s="143" t="s">
        <v>562</v>
      </c>
      <c r="C89" s="143"/>
      <c r="D89" s="143"/>
      <c r="E89" s="143"/>
      <c r="F89" s="6"/>
      <c r="G89" s="6"/>
      <c r="H89" s="126"/>
      <c r="I89" s="6"/>
      <c r="J89" s="126"/>
      <c r="K89" s="127"/>
      <c r="L89" s="6"/>
      <c r="M89" s="6"/>
      <c r="N89" s="1"/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93" t="s">
        <v>16</v>
      </c>
      <c r="B90" s="94" t="s">
        <v>514</v>
      </c>
      <c r="C90" s="94"/>
      <c r="D90" s="95" t="s">
        <v>525</v>
      </c>
      <c r="E90" s="94" t="s">
        <v>526</v>
      </c>
      <c r="F90" s="94" t="s">
        <v>527</v>
      </c>
      <c r="G90" s="94" t="s">
        <v>563</v>
      </c>
      <c r="H90" s="94" t="s">
        <v>564</v>
      </c>
      <c r="I90" s="94" t="s">
        <v>530</v>
      </c>
      <c r="J90" s="144" t="s">
        <v>531</v>
      </c>
      <c r="K90" s="94" t="s">
        <v>532</v>
      </c>
      <c r="L90" s="94" t="s">
        <v>565</v>
      </c>
      <c r="M90" s="94" t="s">
        <v>535</v>
      </c>
      <c r="N90" s="95" t="s">
        <v>536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45">
        <v>1</v>
      </c>
      <c r="B91" s="146">
        <v>41579</v>
      </c>
      <c r="C91" s="146"/>
      <c r="D91" s="147" t="s">
        <v>566</v>
      </c>
      <c r="E91" s="148" t="s">
        <v>567</v>
      </c>
      <c r="F91" s="149">
        <v>82</v>
      </c>
      <c r="G91" s="148" t="s">
        <v>568</v>
      </c>
      <c r="H91" s="148">
        <v>100</v>
      </c>
      <c r="I91" s="150">
        <v>100</v>
      </c>
      <c r="J91" s="151" t="s">
        <v>569</v>
      </c>
      <c r="K91" s="152">
        <f t="shared" ref="K91:K143" si="63">H91-F91</f>
        <v>18</v>
      </c>
      <c r="L91" s="153">
        <f t="shared" ref="L91:L143" si="64">K91/F91</f>
        <v>0.21951219512195122</v>
      </c>
      <c r="M91" s="148" t="s">
        <v>537</v>
      </c>
      <c r="N91" s="154">
        <v>42657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45">
        <v>2</v>
      </c>
      <c r="B92" s="146">
        <v>41794</v>
      </c>
      <c r="C92" s="146"/>
      <c r="D92" s="147" t="s">
        <v>570</v>
      </c>
      <c r="E92" s="148" t="s">
        <v>539</v>
      </c>
      <c r="F92" s="149">
        <v>257</v>
      </c>
      <c r="G92" s="148" t="s">
        <v>568</v>
      </c>
      <c r="H92" s="148">
        <v>300</v>
      </c>
      <c r="I92" s="150">
        <v>300</v>
      </c>
      <c r="J92" s="151" t="s">
        <v>569</v>
      </c>
      <c r="K92" s="152">
        <f t="shared" si="63"/>
        <v>43</v>
      </c>
      <c r="L92" s="153">
        <f t="shared" si="64"/>
        <v>0.16731517509727625</v>
      </c>
      <c r="M92" s="148" t="s">
        <v>537</v>
      </c>
      <c r="N92" s="154">
        <v>41822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45">
        <v>3</v>
      </c>
      <c r="B93" s="146">
        <v>41828</v>
      </c>
      <c r="C93" s="146"/>
      <c r="D93" s="147" t="s">
        <v>571</v>
      </c>
      <c r="E93" s="148" t="s">
        <v>539</v>
      </c>
      <c r="F93" s="149">
        <v>393</v>
      </c>
      <c r="G93" s="148" t="s">
        <v>568</v>
      </c>
      <c r="H93" s="148">
        <v>468</v>
      </c>
      <c r="I93" s="150">
        <v>468</v>
      </c>
      <c r="J93" s="151" t="s">
        <v>569</v>
      </c>
      <c r="K93" s="152">
        <f t="shared" si="63"/>
        <v>75</v>
      </c>
      <c r="L93" s="153">
        <f t="shared" si="64"/>
        <v>0.19083969465648856</v>
      </c>
      <c r="M93" s="148" t="s">
        <v>537</v>
      </c>
      <c r="N93" s="154">
        <v>41863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45">
        <v>4</v>
      </c>
      <c r="B94" s="146">
        <v>41857</v>
      </c>
      <c r="C94" s="146"/>
      <c r="D94" s="147" t="s">
        <v>572</v>
      </c>
      <c r="E94" s="148" t="s">
        <v>539</v>
      </c>
      <c r="F94" s="149">
        <v>205</v>
      </c>
      <c r="G94" s="148" t="s">
        <v>568</v>
      </c>
      <c r="H94" s="148">
        <v>275</v>
      </c>
      <c r="I94" s="150">
        <v>250</v>
      </c>
      <c r="J94" s="151" t="s">
        <v>569</v>
      </c>
      <c r="K94" s="152">
        <f t="shared" si="63"/>
        <v>70</v>
      </c>
      <c r="L94" s="153">
        <f t="shared" si="64"/>
        <v>0.34146341463414637</v>
      </c>
      <c r="M94" s="148" t="s">
        <v>537</v>
      </c>
      <c r="N94" s="154">
        <v>41962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5</v>
      </c>
      <c r="B95" s="146">
        <v>41886</v>
      </c>
      <c r="C95" s="146"/>
      <c r="D95" s="147" t="s">
        <v>573</v>
      </c>
      <c r="E95" s="148" t="s">
        <v>539</v>
      </c>
      <c r="F95" s="149">
        <v>162</v>
      </c>
      <c r="G95" s="148" t="s">
        <v>568</v>
      </c>
      <c r="H95" s="148">
        <v>190</v>
      </c>
      <c r="I95" s="150">
        <v>190</v>
      </c>
      <c r="J95" s="151" t="s">
        <v>569</v>
      </c>
      <c r="K95" s="152">
        <f t="shared" si="63"/>
        <v>28</v>
      </c>
      <c r="L95" s="153">
        <f t="shared" si="64"/>
        <v>0.1728395061728395</v>
      </c>
      <c r="M95" s="148" t="s">
        <v>537</v>
      </c>
      <c r="N95" s="154">
        <v>42006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6</v>
      </c>
      <c r="B96" s="146">
        <v>41886</v>
      </c>
      <c r="C96" s="146"/>
      <c r="D96" s="147" t="s">
        <v>574</v>
      </c>
      <c r="E96" s="148" t="s">
        <v>539</v>
      </c>
      <c r="F96" s="149">
        <v>75</v>
      </c>
      <c r="G96" s="148" t="s">
        <v>568</v>
      </c>
      <c r="H96" s="148">
        <v>91.5</v>
      </c>
      <c r="I96" s="150" t="s">
        <v>575</v>
      </c>
      <c r="J96" s="151" t="s">
        <v>576</v>
      </c>
      <c r="K96" s="152">
        <f t="shared" si="63"/>
        <v>16.5</v>
      </c>
      <c r="L96" s="153">
        <f t="shared" si="64"/>
        <v>0.22</v>
      </c>
      <c r="M96" s="148" t="s">
        <v>537</v>
      </c>
      <c r="N96" s="154">
        <v>41954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7</v>
      </c>
      <c r="B97" s="146">
        <v>41913</v>
      </c>
      <c r="C97" s="146"/>
      <c r="D97" s="147" t="s">
        <v>577</v>
      </c>
      <c r="E97" s="148" t="s">
        <v>539</v>
      </c>
      <c r="F97" s="149">
        <v>850</v>
      </c>
      <c r="G97" s="148" t="s">
        <v>568</v>
      </c>
      <c r="H97" s="148">
        <v>982.5</v>
      </c>
      <c r="I97" s="150">
        <v>1050</v>
      </c>
      <c r="J97" s="151" t="s">
        <v>578</v>
      </c>
      <c r="K97" s="152">
        <f t="shared" si="63"/>
        <v>132.5</v>
      </c>
      <c r="L97" s="153">
        <f t="shared" si="64"/>
        <v>0.15588235294117647</v>
      </c>
      <c r="M97" s="148" t="s">
        <v>537</v>
      </c>
      <c r="N97" s="154">
        <v>42039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8</v>
      </c>
      <c r="B98" s="146">
        <v>41913</v>
      </c>
      <c r="C98" s="146"/>
      <c r="D98" s="147" t="s">
        <v>579</v>
      </c>
      <c r="E98" s="148" t="s">
        <v>539</v>
      </c>
      <c r="F98" s="149">
        <v>475</v>
      </c>
      <c r="G98" s="148" t="s">
        <v>568</v>
      </c>
      <c r="H98" s="148">
        <v>515</v>
      </c>
      <c r="I98" s="150">
        <v>600</v>
      </c>
      <c r="J98" s="151" t="s">
        <v>580</v>
      </c>
      <c r="K98" s="152">
        <f t="shared" si="63"/>
        <v>40</v>
      </c>
      <c r="L98" s="153">
        <f t="shared" si="64"/>
        <v>8.4210526315789472E-2</v>
      </c>
      <c r="M98" s="148" t="s">
        <v>537</v>
      </c>
      <c r="N98" s="154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9</v>
      </c>
      <c r="B99" s="146">
        <v>41913</v>
      </c>
      <c r="C99" s="146"/>
      <c r="D99" s="147" t="s">
        <v>581</v>
      </c>
      <c r="E99" s="148" t="s">
        <v>539</v>
      </c>
      <c r="F99" s="149">
        <v>86</v>
      </c>
      <c r="G99" s="148" t="s">
        <v>568</v>
      </c>
      <c r="H99" s="148">
        <v>99</v>
      </c>
      <c r="I99" s="150">
        <v>140</v>
      </c>
      <c r="J99" s="151" t="s">
        <v>582</v>
      </c>
      <c r="K99" s="152">
        <f t="shared" si="63"/>
        <v>13</v>
      </c>
      <c r="L99" s="153">
        <f t="shared" si="64"/>
        <v>0.15116279069767441</v>
      </c>
      <c r="M99" s="148" t="s">
        <v>537</v>
      </c>
      <c r="N99" s="154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10</v>
      </c>
      <c r="B100" s="146">
        <v>41926</v>
      </c>
      <c r="C100" s="146"/>
      <c r="D100" s="147" t="s">
        <v>583</v>
      </c>
      <c r="E100" s="148" t="s">
        <v>539</v>
      </c>
      <c r="F100" s="149">
        <v>496.6</v>
      </c>
      <c r="G100" s="148" t="s">
        <v>568</v>
      </c>
      <c r="H100" s="148">
        <v>621</v>
      </c>
      <c r="I100" s="150">
        <v>580</v>
      </c>
      <c r="J100" s="151" t="s">
        <v>569</v>
      </c>
      <c r="K100" s="152">
        <f t="shared" si="63"/>
        <v>124.39999999999998</v>
      </c>
      <c r="L100" s="153">
        <f t="shared" si="64"/>
        <v>0.25050342327829234</v>
      </c>
      <c r="M100" s="148" t="s">
        <v>537</v>
      </c>
      <c r="N100" s="154">
        <v>42605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11</v>
      </c>
      <c r="B101" s="146">
        <v>41926</v>
      </c>
      <c r="C101" s="146"/>
      <c r="D101" s="147" t="s">
        <v>584</v>
      </c>
      <c r="E101" s="148" t="s">
        <v>539</v>
      </c>
      <c r="F101" s="149">
        <v>2481.9</v>
      </c>
      <c r="G101" s="148" t="s">
        <v>568</v>
      </c>
      <c r="H101" s="148">
        <v>2840</v>
      </c>
      <c r="I101" s="150">
        <v>2870</v>
      </c>
      <c r="J101" s="151" t="s">
        <v>585</v>
      </c>
      <c r="K101" s="152">
        <f t="shared" si="63"/>
        <v>358.09999999999991</v>
      </c>
      <c r="L101" s="153">
        <f t="shared" si="64"/>
        <v>0.14428462065353154</v>
      </c>
      <c r="M101" s="148" t="s">
        <v>537</v>
      </c>
      <c r="N101" s="154">
        <v>42017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12</v>
      </c>
      <c r="B102" s="146">
        <v>41928</v>
      </c>
      <c r="C102" s="146"/>
      <c r="D102" s="147" t="s">
        <v>586</v>
      </c>
      <c r="E102" s="148" t="s">
        <v>539</v>
      </c>
      <c r="F102" s="149">
        <v>84.5</v>
      </c>
      <c r="G102" s="148" t="s">
        <v>568</v>
      </c>
      <c r="H102" s="148">
        <v>93</v>
      </c>
      <c r="I102" s="150">
        <v>110</v>
      </c>
      <c r="J102" s="151" t="s">
        <v>587</v>
      </c>
      <c r="K102" s="152">
        <f t="shared" si="63"/>
        <v>8.5</v>
      </c>
      <c r="L102" s="153">
        <f t="shared" si="64"/>
        <v>0.10059171597633136</v>
      </c>
      <c r="M102" s="148" t="s">
        <v>537</v>
      </c>
      <c r="N102" s="15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13</v>
      </c>
      <c r="B103" s="146">
        <v>41928</v>
      </c>
      <c r="C103" s="146"/>
      <c r="D103" s="147" t="s">
        <v>588</v>
      </c>
      <c r="E103" s="148" t="s">
        <v>539</v>
      </c>
      <c r="F103" s="149">
        <v>401</v>
      </c>
      <c r="G103" s="148" t="s">
        <v>568</v>
      </c>
      <c r="H103" s="148">
        <v>428</v>
      </c>
      <c r="I103" s="150">
        <v>450</v>
      </c>
      <c r="J103" s="151" t="s">
        <v>589</v>
      </c>
      <c r="K103" s="152">
        <f t="shared" si="63"/>
        <v>27</v>
      </c>
      <c r="L103" s="153">
        <f t="shared" si="64"/>
        <v>6.7331670822942641E-2</v>
      </c>
      <c r="M103" s="148" t="s">
        <v>537</v>
      </c>
      <c r="N103" s="154">
        <v>42020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14</v>
      </c>
      <c r="B104" s="146">
        <v>41928</v>
      </c>
      <c r="C104" s="146"/>
      <c r="D104" s="147" t="s">
        <v>590</v>
      </c>
      <c r="E104" s="148" t="s">
        <v>539</v>
      </c>
      <c r="F104" s="149">
        <v>101</v>
      </c>
      <c r="G104" s="148" t="s">
        <v>568</v>
      </c>
      <c r="H104" s="148">
        <v>112</v>
      </c>
      <c r="I104" s="150">
        <v>120</v>
      </c>
      <c r="J104" s="151" t="s">
        <v>591</v>
      </c>
      <c r="K104" s="152">
        <f t="shared" si="63"/>
        <v>11</v>
      </c>
      <c r="L104" s="153">
        <f t="shared" si="64"/>
        <v>0.10891089108910891</v>
      </c>
      <c r="M104" s="148" t="s">
        <v>537</v>
      </c>
      <c r="N104" s="154">
        <v>41939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15</v>
      </c>
      <c r="B105" s="146">
        <v>41954</v>
      </c>
      <c r="C105" s="146"/>
      <c r="D105" s="147" t="s">
        <v>592</v>
      </c>
      <c r="E105" s="148" t="s">
        <v>539</v>
      </c>
      <c r="F105" s="149">
        <v>59</v>
      </c>
      <c r="G105" s="148" t="s">
        <v>568</v>
      </c>
      <c r="H105" s="148">
        <v>76</v>
      </c>
      <c r="I105" s="150">
        <v>76</v>
      </c>
      <c r="J105" s="151" t="s">
        <v>569</v>
      </c>
      <c r="K105" s="152">
        <f t="shared" si="63"/>
        <v>17</v>
      </c>
      <c r="L105" s="153">
        <f t="shared" si="64"/>
        <v>0.28813559322033899</v>
      </c>
      <c r="M105" s="148" t="s">
        <v>537</v>
      </c>
      <c r="N105" s="154">
        <v>43032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16</v>
      </c>
      <c r="B106" s="146">
        <v>41954</v>
      </c>
      <c r="C106" s="146"/>
      <c r="D106" s="147" t="s">
        <v>581</v>
      </c>
      <c r="E106" s="148" t="s">
        <v>539</v>
      </c>
      <c r="F106" s="149">
        <v>99</v>
      </c>
      <c r="G106" s="148" t="s">
        <v>568</v>
      </c>
      <c r="H106" s="148">
        <v>120</v>
      </c>
      <c r="I106" s="150">
        <v>120</v>
      </c>
      <c r="J106" s="151" t="s">
        <v>550</v>
      </c>
      <c r="K106" s="152">
        <f t="shared" si="63"/>
        <v>21</v>
      </c>
      <c r="L106" s="153">
        <f t="shared" si="64"/>
        <v>0.21212121212121213</v>
      </c>
      <c r="M106" s="148" t="s">
        <v>537</v>
      </c>
      <c r="N106" s="154">
        <v>41960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17</v>
      </c>
      <c r="B107" s="146">
        <v>41956</v>
      </c>
      <c r="C107" s="146"/>
      <c r="D107" s="147" t="s">
        <v>593</v>
      </c>
      <c r="E107" s="148" t="s">
        <v>539</v>
      </c>
      <c r="F107" s="149">
        <v>22</v>
      </c>
      <c r="G107" s="148" t="s">
        <v>568</v>
      </c>
      <c r="H107" s="148">
        <v>33.549999999999997</v>
      </c>
      <c r="I107" s="150">
        <v>32</v>
      </c>
      <c r="J107" s="151" t="s">
        <v>594</v>
      </c>
      <c r="K107" s="152">
        <f t="shared" si="63"/>
        <v>11.549999999999997</v>
      </c>
      <c r="L107" s="153">
        <f t="shared" si="64"/>
        <v>0.52499999999999991</v>
      </c>
      <c r="M107" s="148" t="s">
        <v>537</v>
      </c>
      <c r="N107" s="154">
        <v>42188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18</v>
      </c>
      <c r="B108" s="146">
        <v>41976</v>
      </c>
      <c r="C108" s="146"/>
      <c r="D108" s="147" t="s">
        <v>595</v>
      </c>
      <c r="E108" s="148" t="s">
        <v>539</v>
      </c>
      <c r="F108" s="149">
        <v>440</v>
      </c>
      <c r="G108" s="148" t="s">
        <v>568</v>
      </c>
      <c r="H108" s="148">
        <v>520</v>
      </c>
      <c r="I108" s="150">
        <v>520</v>
      </c>
      <c r="J108" s="151" t="s">
        <v>596</v>
      </c>
      <c r="K108" s="152">
        <f t="shared" si="63"/>
        <v>80</v>
      </c>
      <c r="L108" s="153">
        <f t="shared" si="64"/>
        <v>0.18181818181818182</v>
      </c>
      <c r="M108" s="148" t="s">
        <v>537</v>
      </c>
      <c r="N108" s="154">
        <v>42208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19</v>
      </c>
      <c r="B109" s="146">
        <v>41976</v>
      </c>
      <c r="C109" s="146"/>
      <c r="D109" s="147" t="s">
        <v>597</v>
      </c>
      <c r="E109" s="148" t="s">
        <v>539</v>
      </c>
      <c r="F109" s="149">
        <v>360</v>
      </c>
      <c r="G109" s="148" t="s">
        <v>568</v>
      </c>
      <c r="H109" s="148">
        <v>427</v>
      </c>
      <c r="I109" s="150">
        <v>425</v>
      </c>
      <c r="J109" s="151" t="s">
        <v>598</v>
      </c>
      <c r="K109" s="152">
        <f t="shared" si="63"/>
        <v>67</v>
      </c>
      <c r="L109" s="153">
        <f t="shared" si="64"/>
        <v>0.18611111111111112</v>
      </c>
      <c r="M109" s="148" t="s">
        <v>537</v>
      </c>
      <c r="N109" s="154">
        <v>42058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20</v>
      </c>
      <c r="B110" s="146">
        <v>42012</v>
      </c>
      <c r="C110" s="146"/>
      <c r="D110" s="147" t="s">
        <v>599</v>
      </c>
      <c r="E110" s="148" t="s">
        <v>539</v>
      </c>
      <c r="F110" s="149">
        <v>360</v>
      </c>
      <c r="G110" s="148" t="s">
        <v>568</v>
      </c>
      <c r="H110" s="148">
        <v>455</v>
      </c>
      <c r="I110" s="150">
        <v>420</v>
      </c>
      <c r="J110" s="151" t="s">
        <v>600</v>
      </c>
      <c r="K110" s="152">
        <f t="shared" si="63"/>
        <v>95</v>
      </c>
      <c r="L110" s="153">
        <f t="shared" si="64"/>
        <v>0.2638888888888889</v>
      </c>
      <c r="M110" s="148" t="s">
        <v>537</v>
      </c>
      <c r="N110" s="154">
        <v>42024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21</v>
      </c>
      <c r="B111" s="146">
        <v>42012</v>
      </c>
      <c r="C111" s="146"/>
      <c r="D111" s="147" t="s">
        <v>601</v>
      </c>
      <c r="E111" s="148" t="s">
        <v>539</v>
      </c>
      <c r="F111" s="149">
        <v>130</v>
      </c>
      <c r="G111" s="148"/>
      <c r="H111" s="148">
        <v>175.5</v>
      </c>
      <c r="I111" s="150">
        <v>165</v>
      </c>
      <c r="J111" s="151" t="s">
        <v>602</v>
      </c>
      <c r="K111" s="152">
        <f t="shared" si="63"/>
        <v>45.5</v>
      </c>
      <c r="L111" s="153">
        <f t="shared" si="64"/>
        <v>0.35</v>
      </c>
      <c r="M111" s="148" t="s">
        <v>537</v>
      </c>
      <c r="N111" s="154">
        <v>43088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22</v>
      </c>
      <c r="B112" s="146">
        <v>42040</v>
      </c>
      <c r="C112" s="146"/>
      <c r="D112" s="147" t="s">
        <v>365</v>
      </c>
      <c r="E112" s="148" t="s">
        <v>567</v>
      </c>
      <c r="F112" s="149">
        <v>98</v>
      </c>
      <c r="G112" s="148"/>
      <c r="H112" s="148">
        <v>120</v>
      </c>
      <c r="I112" s="150">
        <v>120</v>
      </c>
      <c r="J112" s="151" t="s">
        <v>569</v>
      </c>
      <c r="K112" s="152">
        <f t="shared" si="63"/>
        <v>22</v>
      </c>
      <c r="L112" s="153">
        <f t="shared" si="64"/>
        <v>0.22448979591836735</v>
      </c>
      <c r="M112" s="148" t="s">
        <v>537</v>
      </c>
      <c r="N112" s="154">
        <v>42753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23</v>
      </c>
      <c r="B113" s="146">
        <v>42040</v>
      </c>
      <c r="C113" s="146"/>
      <c r="D113" s="147" t="s">
        <v>603</v>
      </c>
      <c r="E113" s="148" t="s">
        <v>567</v>
      </c>
      <c r="F113" s="149">
        <v>196</v>
      </c>
      <c r="G113" s="148"/>
      <c r="H113" s="148">
        <v>262</v>
      </c>
      <c r="I113" s="150">
        <v>255</v>
      </c>
      <c r="J113" s="151" t="s">
        <v>569</v>
      </c>
      <c r="K113" s="152">
        <f t="shared" si="63"/>
        <v>66</v>
      </c>
      <c r="L113" s="153">
        <f t="shared" si="64"/>
        <v>0.33673469387755101</v>
      </c>
      <c r="M113" s="148" t="s">
        <v>537</v>
      </c>
      <c r="N113" s="154">
        <v>42599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5">
        <v>24</v>
      </c>
      <c r="B114" s="156">
        <v>42067</v>
      </c>
      <c r="C114" s="156"/>
      <c r="D114" s="157" t="s">
        <v>364</v>
      </c>
      <c r="E114" s="158" t="s">
        <v>567</v>
      </c>
      <c r="F114" s="159">
        <v>235</v>
      </c>
      <c r="G114" s="159"/>
      <c r="H114" s="160">
        <v>77</v>
      </c>
      <c r="I114" s="160" t="s">
        <v>604</v>
      </c>
      <c r="J114" s="161" t="s">
        <v>605</v>
      </c>
      <c r="K114" s="162">
        <f t="shared" si="63"/>
        <v>-158</v>
      </c>
      <c r="L114" s="163">
        <f t="shared" si="64"/>
        <v>-0.67234042553191486</v>
      </c>
      <c r="M114" s="159" t="s">
        <v>549</v>
      </c>
      <c r="N114" s="156">
        <v>43522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25</v>
      </c>
      <c r="B115" s="146">
        <v>42067</v>
      </c>
      <c r="C115" s="146"/>
      <c r="D115" s="147" t="s">
        <v>606</v>
      </c>
      <c r="E115" s="148" t="s">
        <v>567</v>
      </c>
      <c r="F115" s="149">
        <v>185</v>
      </c>
      <c r="G115" s="148"/>
      <c r="H115" s="148">
        <v>224</v>
      </c>
      <c r="I115" s="150" t="s">
        <v>607</v>
      </c>
      <c r="J115" s="151" t="s">
        <v>569</v>
      </c>
      <c r="K115" s="152">
        <f t="shared" si="63"/>
        <v>39</v>
      </c>
      <c r="L115" s="153">
        <f t="shared" si="64"/>
        <v>0.21081081081081082</v>
      </c>
      <c r="M115" s="148" t="s">
        <v>537</v>
      </c>
      <c r="N115" s="154">
        <v>42647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5">
        <v>26</v>
      </c>
      <c r="B116" s="156">
        <v>42090</v>
      </c>
      <c r="C116" s="156"/>
      <c r="D116" s="164" t="s">
        <v>608</v>
      </c>
      <c r="E116" s="159" t="s">
        <v>567</v>
      </c>
      <c r="F116" s="159">
        <v>49.5</v>
      </c>
      <c r="G116" s="160"/>
      <c r="H116" s="160">
        <v>15.85</v>
      </c>
      <c r="I116" s="160">
        <v>67</v>
      </c>
      <c r="J116" s="161" t="s">
        <v>609</v>
      </c>
      <c r="K116" s="160">
        <f t="shared" si="63"/>
        <v>-33.65</v>
      </c>
      <c r="L116" s="165">
        <f t="shared" si="64"/>
        <v>-0.67979797979797973</v>
      </c>
      <c r="M116" s="159" t="s">
        <v>549</v>
      </c>
      <c r="N116" s="166">
        <v>43627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27</v>
      </c>
      <c r="B117" s="146">
        <v>42093</v>
      </c>
      <c r="C117" s="146"/>
      <c r="D117" s="147" t="s">
        <v>610</v>
      </c>
      <c r="E117" s="148" t="s">
        <v>567</v>
      </c>
      <c r="F117" s="149">
        <v>183.5</v>
      </c>
      <c r="G117" s="148"/>
      <c r="H117" s="148">
        <v>219</v>
      </c>
      <c r="I117" s="150">
        <v>218</v>
      </c>
      <c r="J117" s="151" t="s">
        <v>611</v>
      </c>
      <c r="K117" s="152">
        <f t="shared" si="63"/>
        <v>35.5</v>
      </c>
      <c r="L117" s="153">
        <f t="shared" si="64"/>
        <v>0.19346049046321526</v>
      </c>
      <c r="M117" s="148" t="s">
        <v>537</v>
      </c>
      <c r="N117" s="154">
        <v>42103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28</v>
      </c>
      <c r="B118" s="146">
        <v>42114</v>
      </c>
      <c r="C118" s="146"/>
      <c r="D118" s="147" t="s">
        <v>612</v>
      </c>
      <c r="E118" s="148" t="s">
        <v>567</v>
      </c>
      <c r="F118" s="149">
        <f>(227+237)/2</f>
        <v>232</v>
      </c>
      <c r="G118" s="148"/>
      <c r="H118" s="148">
        <v>298</v>
      </c>
      <c r="I118" s="150">
        <v>298</v>
      </c>
      <c r="J118" s="151" t="s">
        <v>569</v>
      </c>
      <c r="K118" s="152">
        <f t="shared" si="63"/>
        <v>66</v>
      </c>
      <c r="L118" s="153">
        <f t="shared" si="64"/>
        <v>0.28448275862068967</v>
      </c>
      <c r="M118" s="148" t="s">
        <v>537</v>
      </c>
      <c r="N118" s="154">
        <v>42823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29</v>
      </c>
      <c r="B119" s="146">
        <v>42128</v>
      </c>
      <c r="C119" s="146"/>
      <c r="D119" s="147" t="s">
        <v>613</v>
      </c>
      <c r="E119" s="148" t="s">
        <v>539</v>
      </c>
      <c r="F119" s="149">
        <v>385</v>
      </c>
      <c r="G119" s="148"/>
      <c r="H119" s="148">
        <f>212.5+331</f>
        <v>543.5</v>
      </c>
      <c r="I119" s="150">
        <v>510</v>
      </c>
      <c r="J119" s="151" t="s">
        <v>614</v>
      </c>
      <c r="K119" s="152">
        <f t="shared" si="63"/>
        <v>158.5</v>
      </c>
      <c r="L119" s="153">
        <f t="shared" si="64"/>
        <v>0.41168831168831171</v>
      </c>
      <c r="M119" s="148" t="s">
        <v>537</v>
      </c>
      <c r="N119" s="154">
        <v>42235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30</v>
      </c>
      <c r="B120" s="146">
        <v>42128</v>
      </c>
      <c r="C120" s="146"/>
      <c r="D120" s="147" t="s">
        <v>615</v>
      </c>
      <c r="E120" s="148" t="s">
        <v>539</v>
      </c>
      <c r="F120" s="149">
        <v>115.5</v>
      </c>
      <c r="G120" s="148"/>
      <c r="H120" s="148">
        <v>146</v>
      </c>
      <c r="I120" s="150">
        <v>142</v>
      </c>
      <c r="J120" s="151" t="s">
        <v>616</v>
      </c>
      <c r="K120" s="152">
        <f t="shared" si="63"/>
        <v>30.5</v>
      </c>
      <c r="L120" s="153">
        <f t="shared" si="64"/>
        <v>0.26406926406926406</v>
      </c>
      <c r="M120" s="148" t="s">
        <v>537</v>
      </c>
      <c r="N120" s="154">
        <v>42202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31</v>
      </c>
      <c r="B121" s="146">
        <v>42151</v>
      </c>
      <c r="C121" s="146"/>
      <c r="D121" s="147" t="s">
        <v>617</v>
      </c>
      <c r="E121" s="148" t="s">
        <v>539</v>
      </c>
      <c r="F121" s="149">
        <v>237.5</v>
      </c>
      <c r="G121" s="148"/>
      <c r="H121" s="148">
        <v>279.5</v>
      </c>
      <c r="I121" s="150">
        <v>278</v>
      </c>
      <c r="J121" s="151" t="s">
        <v>569</v>
      </c>
      <c r="K121" s="152">
        <f t="shared" si="63"/>
        <v>42</v>
      </c>
      <c r="L121" s="153">
        <f t="shared" si="64"/>
        <v>0.17684210526315788</v>
      </c>
      <c r="M121" s="148" t="s">
        <v>537</v>
      </c>
      <c r="N121" s="154">
        <v>42222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32</v>
      </c>
      <c r="B122" s="146">
        <v>42174</v>
      </c>
      <c r="C122" s="146"/>
      <c r="D122" s="147" t="s">
        <v>588</v>
      </c>
      <c r="E122" s="148" t="s">
        <v>567</v>
      </c>
      <c r="F122" s="149">
        <v>340</v>
      </c>
      <c r="G122" s="148"/>
      <c r="H122" s="148">
        <v>448</v>
      </c>
      <c r="I122" s="150">
        <v>448</v>
      </c>
      <c r="J122" s="151" t="s">
        <v>569</v>
      </c>
      <c r="K122" s="152">
        <f t="shared" si="63"/>
        <v>108</v>
      </c>
      <c r="L122" s="153">
        <f t="shared" si="64"/>
        <v>0.31764705882352939</v>
      </c>
      <c r="M122" s="148" t="s">
        <v>537</v>
      </c>
      <c r="N122" s="154">
        <v>43018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33</v>
      </c>
      <c r="B123" s="146">
        <v>42191</v>
      </c>
      <c r="C123" s="146"/>
      <c r="D123" s="147" t="s">
        <v>618</v>
      </c>
      <c r="E123" s="148" t="s">
        <v>567</v>
      </c>
      <c r="F123" s="149">
        <v>390</v>
      </c>
      <c r="G123" s="148"/>
      <c r="H123" s="148">
        <v>460</v>
      </c>
      <c r="I123" s="150">
        <v>460</v>
      </c>
      <c r="J123" s="151" t="s">
        <v>569</v>
      </c>
      <c r="K123" s="152">
        <f t="shared" si="63"/>
        <v>70</v>
      </c>
      <c r="L123" s="153">
        <f t="shared" si="64"/>
        <v>0.17948717948717949</v>
      </c>
      <c r="M123" s="148" t="s">
        <v>537</v>
      </c>
      <c r="N123" s="154">
        <v>42478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5">
        <v>34</v>
      </c>
      <c r="B124" s="156">
        <v>42195</v>
      </c>
      <c r="C124" s="156"/>
      <c r="D124" s="157" t="s">
        <v>619</v>
      </c>
      <c r="E124" s="158" t="s">
        <v>567</v>
      </c>
      <c r="F124" s="159">
        <v>122.5</v>
      </c>
      <c r="G124" s="159"/>
      <c r="H124" s="160">
        <v>61</v>
      </c>
      <c r="I124" s="160">
        <v>172</v>
      </c>
      <c r="J124" s="161" t="s">
        <v>620</v>
      </c>
      <c r="K124" s="162">
        <f t="shared" si="63"/>
        <v>-61.5</v>
      </c>
      <c r="L124" s="163">
        <f t="shared" si="64"/>
        <v>-0.50204081632653064</v>
      </c>
      <c r="M124" s="159" t="s">
        <v>549</v>
      </c>
      <c r="N124" s="156">
        <v>43333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35</v>
      </c>
      <c r="B125" s="146">
        <v>42219</v>
      </c>
      <c r="C125" s="146"/>
      <c r="D125" s="147" t="s">
        <v>621</v>
      </c>
      <c r="E125" s="148" t="s">
        <v>567</v>
      </c>
      <c r="F125" s="149">
        <v>297.5</v>
      </c>
      <c r="G125" s="148"/>
      <c r="H125" s="148">
        <v>350</v>
      </c>
      <c r="I125" s="150">
        <v>360</v>
      </c>
      <c r="J125" s="151" t="s">
        <v>622</v>
      </c>
      <c r="K125" s="152">
        <f t="shared" si="63"/>
        <v>52.5</v>
      </c>
      <c r="L125" s="153">
        <f t="shared" si="64"/>
        <v>0.17647058823529413</v>
      </c>
      <c r="M125" s="148" t="s">
        <v>537</v>
      </c>
      <c r="N125" s="154">
        <v>42232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36</v>
      </c>
      <c r="B126" s="146">
        <v>42219</v>
      </c>
      <c r="C126" s="146"/>
      <c r="D126" s="147" t="s">
        <v>623</v>
      </c>
      <c r="E126" s="148" t="s">
        <v>567</v>
      </c>
      <c r="F126" s="149">
        <v>115.5</v>
      </c>
      <c r="G126" s="148"/>
      <c r="H126" s="148">
        <v>149</v>
      </c>
      <c r="I126" s="150">
        <v>140</v>
      </c>
      <c r="J126" s="151" t="s">
        <v>624</v>
      </c>
      <c r="K126" s="152">
        <f t="shared" si="63"/>
        <v>33.5</v>
      </c>
      <c r="L126" s="153">
        <f t="shared" si="64"/>
        <v>0.29004329004329005</v>
      </c>
      <c r="M126" s="148" t="s">
        <v>537</v>
      </c>
      <c r="N126" s="154">
        <v>42740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37</v>
      </c>
      <c r="B127" s="146">
        <v>42251</v>
      </c>
      <c r="C127" s="146"/>
      <c r="D127" s="147" t="s">
        <v>617</v>
      </c>
      <c r="E127" s="148" t="s">
        <v>567</v>
      </c>
      <c r="F127" s="149">
        <v>226</v>
      </c>
      <c r="G127" s="148"/>
      <c r="H127" s="148">
        <v>292</v>
      </c>
      <c r="I127" s="150">
        <v>292</v>
      </c>
      <c r="J127" s="151" t="s">
        <v>625</v>
      </c>
      <c r="K127" s="152">
        <f t="shared" si="63"/>
        <v>66</v>
      </c>
      <c r="L127" s="153">
        <f t="shared" si="64"/>
        <v>0.29203539823008851</v>
      </c>
      <c r="M127" s="148" t="s">
        <v>537</v>
      </c>
      <c r="N127" s="154">
        <v>42286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38</v>
      </c>
      <c r="B128" s="146">
        <v>42254</v>
      </c>
      <c r="C128" s="146"/>
      <c r="D128" s="147" t="s">
        <v>612</v>
      </c>
      <c r="E128" s="148" t="s">
        <v>567</v>
      </c>
      <c r="F128" s="149">
        <v>232.5</v>
      </c>
      <c r="G128" s="148"/>
      <c r="H128" s="148">
        <v>312.5</v>
      </c>
      <c r="I128" s="150">
        <v>310</v>
      </c>
      <c r="J128" s="151" t="s">
        <v>569</v>
      </c>
      <c r="K128" s="152">
        <f t="shared" si="63"/>
        <v>80</v>
      </c>
      <c r="L128" s="153">
        <f t="shared" si="64"/>
        <v>0.34408602150537637</v>
      </c>
      <c r="M128" s="148" t="s">
        <v>537</v>
      </c>
      <c r="N128" s="154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39</v>
      </c>
      <c r="B129" s="146">
        <v>42268</v>
      </c>
      <c r="C129" s="146"/>
      <c r="D129" s="147" t="s">
        <v>626</v>
      </c>
      <c r="E129" s="148" t="s">
        <v>567</v>
      </c>
      <c r="F129" s="149">
        <v>196.5</v>
      </c>
      <c r="G129" s="148"/>
      <c r="H129" s="148">
        <v>238</v>
      </c>
      <c r="I129" s="150">
        <v>238</v>
      </c>
      <c r="J129" s="151" t="s">
        <v>625</v>
      </c>
      <c r="K129" s="152">
        <f t="shared" si="63"/>
        <v>41.5</v>
      </c>
      <c r="L129" s="153">
        <f t="shared" si="64"/>
        <v>0.21119592875318066</v>
      </c>
      <c r="M129" s="148" t="s">
        <v>537</v>
      </c>
      <c r="N129" s="154">
        <v>42291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40</v>
      </c>
      <c r="B130" s="146">
        <v>42271</v>
      </c>
      <c r="C130" s="146"/>
      <c r="D130" s="147" t="s">
        <v>566</v>
      </c>
      <c r="E130" s="148" t="s">
        <v>567</v>
      </c>
      <c r="F130" s="149">
        <v>65</v>
      </c>
      <c r="G130" s="148"/>
      <c r="H130" s="148">
        <v>82</v>
      </c>
      <c r="I130" s="150">
        <v>82</v>
      </c>
      <c r="J130" s="151" t="s">
        <v>625</v>
      </c>
      <c r="K130" s="152">
        <f t="shared" si="63"/>
        <v>17</v>
      </c>
      <c r="L130" s="153">
        <f t="shared" si="64"/>
        <v>0.26153846153846155</v>
      </c>
      <c r="M130" s="148" t="s">
        <v>537</v>
      </c>
      <c r="N130" s="154">
        <v>42578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41</v>
      </c>
      <c r="B131" s="146">
        <v>42291</v>
      </c>
      <c r="C131" s="146"/>
      <c r="D131" s="147" t="s">
        <v>627</v>
      </c>
      <c r="E131" s="148" t="s">
        <v>567</v>
      </c>
      <c r="F131" s="149">
        <v>144</v>
      </c>
      <c r="G131" s="148"/>
      <c r="H131" s="148">
        <v>182.5</v>
      </c>
      <c r="I131" s="150">
        <v>181</v>
      </c>
      <c r="J131" s="151" t="s">
        <v>625</v>
      </c>
      <c r="K131" s="152">
        <f t="shared" si="63"/>
        <v>38.5</v>
      </c>
      <c r="L131" s="153">
        <f t="shared" si="64"/>
        <v>0.2673611111111111</v>
      </c>
      <c r="M131" s="148" t="s">
        <v>537</v>
      </c>
      <c r="N131" s="154">
        <v>42817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42</v>
      </c>
      <c r="B132" s="146">
        <v>42291</v>
      </c>
      <c r="C132" s="146"/>
      <c r="D132" s="147" t="s">
        <v>628</v>
      </c>
      <c r="E132" s="148" t="s">
        <v>567</v>
      </c>
      <c r="F132" s="149">
        <v>264</v>
      </c>
      <c r="G132" s="148"/>
      <c r="H132" s="148">
        <v>311</v>
      </c>
      <c r="I132" s="150">
        <v>311</v>
      </c>
      <c r="J132" s="151" t="s">
        <v>625</v>
      </c>
      <c r="K132" s="152">
        <f t="shared" si="63"/>
        <v>47</v>
      </c>
      <c r="L132" s="153">
        <f t="shared" si="64"/>
        <v>0.17803030303030304</v>
      </c>
      <c r="M132" s="148" t="s">
        <v>537</v>
      </c>
      <c r="N132" s="154">
        <v>42604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43</v>
      </c>
      <c r="B133" s="146">
        <v>42318</v>
      </c>
      <c r="C133" s="146"/>
      <c r="D133" s="147" t="s">
        <v>629</v>
      </c>
      <c r="E133" s="148" t="s">
        <v>539</v>
      </c>
      <c r="F133" s="149">
        <v>549.5</v>
      </c>
      <c r="G133" s="148"/>
      <c r="H133" s="148">
        <v>630</v>
      </c>
      <c r="I133" s="150">
        <v>630</v>
      </c>
      <c r="J133" s="151" t="s">
        <v>625</v>
      </c>
      <c r="K133" s="152">
        <f t="shared" si="63"/>
        <v>80.5</v>
      </c>
      <c r="L133" s="153">
        <f t="shared" si="64"/>
        <v>0.1464968152866242</v>
      </c>
      <c r="M133" s="148" t="s">
        <v>537</v>
      </c>
      <c r="N133" s="154">
        <v>42419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44</v>
      </c>
      <c r="B134" s="146">
        <v>42342</v>
      </c>
      <c r="C134" s="146"/>
      <c r="D134" s="147" t="s">
        <v>630</v>
      </c>
      <c r="E134" s="148" t="s">
        <v>567</v>
      </c>
      <c r="F134" s="149">
        <v>1027.5</v>
      </c>
      <c r="G134" s="148"/>
      <c r="H134" s="148">
        <v>1315</v>
      </c>
      <c r="I134" s="150">
        <v>1250</v>
      </c>
      <c r="J134" s="151" t="s">
        <v>625</v>
      </c>
      <c r="K134" s="152">
        <f t="shared" si="63"/>
        <v>287.5</v>
      </c>
      <c r="L134" s="153">
        <f t="shared" si="64"/>
        <v>0.27980535279805352</v>
      </c>
      <c r="M134" s="148" t="s">
        <v>537</v>
      </c>
      <c r="N134" s="154">
        <v>43244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45</v>
      </c>
      <c r="B135" s="146">
        <v>42367</v>
      </c>
      <c r="C135" s="146"/>
      <c r="D135" s="147" t="s">
        <v>631</v>
      </c>
      <c r="E135" s="148" t="s">
        <v>567</v>
      </c>
      <c r="F135" s="149">
        <v>465</v>
      </c>
      <c r="G135" s="148"/>
      <c r="H135" s="148">
        <v>540</v>
      </c>
      <c r="I135" s="150">
        <v>540</v>
      </c>
      <c r="J135" s="151" t="s">
        <v>625</v>
      </c>
      <c r="K135" s="152">
        <f t="shared" si="63"/>
        <v>75</v>
      </c>
      <c r="L135" s="153">
        <f t="shared" si="64"/>
        <v>0.16129032258064516</v>
      </c>
      <c r="M135" s="148" t="s">
        <v>537</v>
      </c>
      <c r="N135" s="154">
        <v>42530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46</v>
      </c>
      <c r="B136" s="146">
        <v>42380</v>
      </c>
      <c r="C136" s="146"/>
      <c r="D136" s="147" t="s">
        <v>365</v>
      </c>
      <c r="E136" s="148" t="s">
        <v>539</v>
      </c>
      <c r="F136" s="149">
        <v>81</v>
      </c>
      <c r="G136" s="148"/>
      <c r="H136" s="148">
        <v>110</v>
      </c>
      <c r="I136" s="150">
        <v>110</v>
      </c>
      <c r="J136" s="151" t="s">
        <v>625</v>
      </c>
      <c r="K136" s="152">
        <f t="shared" si="63"/>
        <v>29</v>
      </c>
      <c r="L136" s="153">
        <f t="shared" si="64"/>
        <v>0.35802469135802467</v>
      </c>
      <c r="M136" s="148" t="s">
        <v>537</v>
      </c>
      <c r="N136" s="154">
        <v>42745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47</v>
      </c>
      <c r="B137" s="146">
        <v>42382</v>
      </c>
      <c r="C137" s="146"/>
      <c r="D137" s="147" t="s">
        <v>632</v>
      </c>
      <c r="E137" s="148" t="s">
        <v>539</v>
      </c>
      <c r="F137" s="149">
        <v>417.5</v>
      </c>
      <c r="G137" s="148"/>
      <c r="H137" s="148">
        <v>547</v>
      </c>
      <c r="I137" s="150">
        <v>535</v>
      </c>
      <c r="J137" s="151" t="s">
        <v>625</v>
      </c>
      <c r="K137" s="152">
        <f t="shared" si="63"/>
        <v>129.5</v>
      </c>
      <c r="L137" s="153">
        <f t="shared" si="64"/>
        <v>0.31017964071856285</v>
      </c>
      <c r="M137" s="148" t="s">
        <v>537</v>
      </c>
      <c r="N137" s="154">
        <v>42578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48</v>
      </c>
      <c r="B138" s="146">
        <v>42408</v>
      </c>
      <c r="C138" s="146"/>
      <c r="D138" s="147" t="s">
        <v>633</v>
      </c>
      <c r="E138" s="148" t="s">
        <v>567</v>
      </c>
      <c r="F138" s="149">
        <v>650</v>
      </c>
      <c r="G138" s="148"/>
      <c r="H138" s="148">
        <v>800</v>
      </c>
      <c r="I138" s="150">
        <v>800</v>
      </c>
      <c r="J138" s="151" t="s">
        <v>625</v>
      </c>
      <c r="K138" s="152">
        <f t="shared" si="63"/>
        <v>150</v>
      </c>
      <c r="L138" s="153">
        <f t="shared" si="64"/>
        <v>0.23076923076923078</v>
      </c>
      <c r="M138" s="148" t="s">
        <v>537</v>
      </c>
      <c r="N138" s="154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49</v>
      </c>
      <c r="B139" s="146">
        <v>42433</v>
      </c>
      <c r="C139" s="146"/>
      <c r="D139" s="147" t="s">
        <v>206</v>
      </c>
      <c r="E139" s="148" t="s">
        <v>567</v>
      </c>
      <c r="F139" s="149">
        <v>437.5</v>
      </c>
      <c r="G139" s="148"/>
      <c r="H139" s="148">
        <v>504.5</v>
      </c>
      <c r="I139" s="150">
        <v>522</v>
      </c>
      <c r="J139" s="151" t="s">
        <v>634</v>
      </c>
      <c r="K139" s="152">
        <f t="shared" si="63"/>
        <v>67</v>
      </c>
      <c r="L139" s="153">
        <f t="shared" si="64"/>
        <v>0.15314285714285714</v>
      </c>
      <c r="M139" s="148" t="s">
        <v>537</v>
      </c>
      <c r="N139" s="154">
        <v>42480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50</v>
      </c>
      <c r="B140" s="146">
        <v>42438</v>
      </c>
      <c r="C140" s="146"/>
      <c r="D140" s="147" t="s">
        <v>635</v>
      </c>
      <c r="E140" s="148" t="s">
        <v>567</v>
      </c>
      <c r="F140" s="149">
        <v>189.5</v>
      </c>
      <c r="G140" s="148"/>
      <c r="H140" s="148">
        <v>218</v>
      </c>
      <c r="I140" s="150">
        <v>218</v>
      </c>
      <c r="J140" s="151" t="s">
        <v>625</v>
      </c>
      <c r="K140" s="152">
        <f t="shared" si="63"/>
        <v>28.5</v>
      </c>
      <c r="L140" s="153">
        <f t="shared" si="64"/>
        <v>0.15039577836411611</v>
      </c>
      <c r="M140" s="148" t="s">
        <v>537</v>
      </c>
      <c r="N140" s="154">
        <v>43034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5">
        <v>51</v>
      </c>
      <c r="B141" s="156">
        <v>42471</v>
      </c>
      <c r="C141" s="156"/>
      <c r="D141" s="164" t="s">
        <v>636</v>
      </c>
      <c r="E141" s="159" t="s">
        <v>567</v>
      </c>
      <c r="F141" s="159">
        <v>36.5</v>
      </c>
      <c r="G141" s="160"/>
      <c r="H141" s="160">
        <v>15.85</v>
      </c>
      <c r="I141" s="160">
        <v>60</v>
      </c>
      <c r="J141" s="161" t="s">
        <v>637</v>
      </c>
      <c r="K141" s="162">
        <f t="shared" si="63"/>
        <v>-20.65</v>
      </c>
      <c r="L141" s="163">
        <f t="shared" si="64"/>
        <v>-0.5657534246575342</v>
      </c>
      <c r="M141" s="159" t="s">
        <v>549</v>
      </c>
      <c r="N141" s="167">
        <v>43627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52</v>
      </c>
      <c r="B142" s="146">
        <v>42472</v>
      </c>
      <c r="C142" s="146"/>
      <c r="D142" s="147" t="s">
        <v>638</v>
      </c>
      <c r="E142" s="148" t="s">
        <v>567</v>
      </c>
      <c r="F142" s="149">
        <v>93</v>
      </c>
      <c r="G142" s="148"/>
      <c r="H142" s="148">
        <v>149</v>
      </c>
      <c r="I142" s="150">
        <v>140</v>
      </c>
      <c r="J142" s="151" t="s">
        <v>639</v>
      </c>
      <c r="K142" s="152">
        <f t="shared" si="63"/>
        <v>56</v>
      </c>
      <c r="L142" s="153">
        <f t="shared" si="64"/>
        <v>0.60215053763440862</v>
      </c>
      <c r="M142" s="148" t="s">
        <v>537</v>
      </c>
      <c r="N142" s="154">
        <v>42740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53</v>
      </c>
      <c r="B143" s="146">
        <v>42472</v>
      </c>
      <c r="C143" s="146"/>
      <c r="D143" s="147" t="s">
        <v>640</v>
      </c>
      <c r="E143" s="148" t="s">
        <v>567</v>
      </c>
      <c r="F143" s="149">
        <v>130</v>
      </c>
      <c r="G143" s="148"/>
      <c r="H143" s="148">
        <v>150</v>
      </c>
      <c r="I143" s="150" t="s">
        <v>641</v>
      </c>
      <c r="J143" s="151" t="s">
        <v>625</v>
      </c>
      <c r="K143" s="152">
        <f t="shared" si="63"/>
        <v>20</v>
      </c>
      <c r="L143" s="153">
        <f t="shared" si="64"/>
        <v>0.15384615384615385</v>
      </c>
      <c r="M143" s="148" t="s">
        <v>537</v>
      </c>
      <c r="N143" s="154">
        <v>42564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54</v>
      </c>
      <c r="B144" s="146">
        <v>42473</v>
      </c>
      <c r="C144" s="146"/>
      <c r="D144" s="147" t="s">
        <v>642</v>
      </c>
      <c r="E144" s="148" t="s">
        <v>567</v>
      </c>
      <c r="F144" s="149">
        <v>196</v>
      </c>
      <c r="G144" s="148"/>
      <c r="H144" s="148">
        <v>299</v>
      </c>
      <c r="I144" s="150">
        <v>299</v>
      </c>
      <c r="J144" s="151" t="s">
        <v>625</v>
      </c>
      <c r="K144" s="152">
        <v>103</v>
      </c>
      <c r="L144" s="153">
        <v>0.52551020408163296</v>
      </c>
      <c r="M144" s="148" t="s">
        <v>537</v>
      </c>
      <c r="N144" s="154">
        <v>42620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55</v>
      </c>
      <c r="B145" s="146">
        <v>42473</v>
      </c>
      <c r="C145" s="146"/>
      <c r="D145" s="147" t="s">
        <v>643</v>
      </c>
      <c r="E145" s="148" t="s">
        <v>567</v>
      </c>
      <c r="F145" s="149">
        <v>88</v>
      </c>
      <c r="G145" s="148"/>
      <c r="H145" s="148">
        <v>103</v>
      </c>
      <c r="I145" s="150">
        <v>103</v>
      </c>
      <c r="J145" s="151" t="s">
        <v>625</v>
      </c>
      <c r="K145" s="152">
        <v>15</v>
      </c>
      <c r="L145" s="153">
        <v>0.170454545454545</v>
      </c>
      <c r="M145" s="148" t="s">
        <v>537</v>
      </c>
      <c r="N145" s="154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56</v>
      </c>
      <c r="B146" s="146">
        <v>42492</v>
      </c>
      <c r="C146" s="146"/>
      <c r="D146" s="147" t="s">
        <v>644</v>
      </c>
      <c r="E146" s="148" t="s">
        <v>567</v>
      </c>
      <c r="F146" s="149">
        <v>127.5</v>
      </c>
      <c r="G146" s="148"/>
      <c r="H146" s="148">
        <v>148</v>
      </c>
      <c r="I146" s="150" t="s">
        <v>645</v>
      </c>
      <c r="J146" s="151" t="s">
        <v>625</v>
      </c>
      <c r="K146" s="152">
        <f>H146-F146</f>
        <v>20.5</v>
      </c>
      <c r="L146" s="153">
        <f>K146/F146</f>
        <v>0.16078431372549021</v>
      </c>
      <c r="M146" s="148" t="s">
        <v>537</v>
      </c>
      <c r="N146" s="154">
        <v>42564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57</v>
      </c>
      <c r="B147" s="146">
        <v>42493</v>
      </c>
      <c r="C147" s="146"/>
      <c r="D147" s="147" t="s">
        <v>646</v>
      </c>
      <c r="E147" s="148" t="s">
        <v>567</v>
      </c>
      <c r="F147" s="149">
        <v>675</v>
      </c>
      <c r="G147" s="148"/>
      <c r="H147" s="148">
        <v>815</v>
      </c>
      <c r="I147" s="150" t="s">
        <v>647</v>
      </c>
      <c r="J147" s="151" t="s">
        <v>625</v>
      </c>
      <c r="K147" s="152">
        <f>H147-F147</f>
        <v>140</v>
      </c>
      <c r="L147" s="153">
        <f>K147/F147</f>
        <v>0.2074074074074074</v>
      </c>
      <c r="M147" s="148" t="s">
        <v>537</v>
      </c>
      <c r="N147" s="154">
        <v>43154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58</v>
      </c>
      <c r="B148" s="156">
        <v>42522</v>
      </c>
      <c r="C148" s="156"/>
      <c r="D148" s="157" t="s">
        <v>648</v>
      </c>
      <c r="E148" s="158" t="s">
        <v>567</v>
      </c>
      <c r="F148" s="159">
        <v>500</v>
      </c>
      <c r="G148" s="159"/>
      <c r="H148" s="160">
        <v>232.5</v>
      </c>
      <c r="I148" s="160" t="s">
        <v>649</v>
      </c>
      <c r="J148" s="161" t="s">
        <v>650</v>
      </c>
      <c r="K148" s="162">
        <f>H148-F148</f>
        <v>-267.5</v>
      </c>
      <c r="L148" s="163">
        <f>K148/F148</f>
        <v>-0.53500000000000003</v>
      </c>
      <c r="M148" s="159" t="s">
        <v>549</v>
      </c>
      <c r="N148" s="156">
        <v>43735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59</v>
      </c>
      <c r="B149" s="146">
        <v>42527</v>
      </c>
      <c r="C149" s="146"/>
      <c r="D149" s="147" t="s">
        <v>495</v>
      </c>
      <c r="E149" s="148" t="s">
        <v>567</v>
      </c>
      <c r="F149" s="149">
        <v>110</v>
      </c>
      <c r="G149" s="148"/>
      <c r="H149" s="148">
        <v>126.5</v>
      </c>
      <c r="I149" s="150">
        <v>125</v>
      </c>
      <c r="J149" s="151" t="s">
        <v>576</v>
      </c>
      <c r="K149" s="152">
        <f>H149-F149</f>
        <v>16.5</v>
      </c>
      <c r="L149" s="153">
        <f>K149/F149</f>
        <v>0.15</v>
      </c>
      <c r="M149" s="148" t="s">
        <v>537</v>
      </c>
      <c r="N149" s="154">
        <v>42552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60</v>
      </c>
      <c r="B150" s="146">
        <v>42538</v>
      </c>
      <c r="C150" s="146"/>
      <c r="D150" s="147" t="s">
        <v>651</v>
      </c>
      <c r="E150" s="148" t="s">
        <v>567</v>
      </c>
      <c r="F150" s="149">
        <v>44</v>
      </c>
      <c r="G150" s="148"/>
      <c r="H150" s="148">
        <v>69.5</v>
      </c>
      <c r="I150" s="150">
        <v>69.5</v>
      </c>
      <c r="J150" s="151" t="s">
        <v>652</v>
      </c>
      <c r="K150" s="152">
        <f>H150-F150</f>
        <v>25.5</v>
      </c>
      <c r="L150" s="153">
        <f>K150/F150</f>
        <v>0.57954545454545459</v>
      </c>
      <c r="M150" s="148" t="s">
        <v>537</v>
      </c>
      <c r="N150" s="154">
        <v>42977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61</v>
      </c>
      <c r="B151" s="146">
        <v>42549</v>
      </c>
      <c r="C151" s="146"/>
      <c r="D151" s="147" t="s">
        <v>653</v>
      </c>
      <c r="E151" s="148" t="s">
        <v>567</v>
      </c>
      <c r="F151" s="149">
        <v>262.5</v>
      </c>
      <c r="G151" s="148"/>
      <c r="H151" s="148">
        <v>340</v>
      </c>
      <c r="I151" s="150">
        <v>333</v>
      </c>
      <c r="J151" s="151" t="s">
        <v>654</v>
      </c>
      <c r="K151" s="152">
        <v>77.5</v>
      </c>
      <c r="L151" s="153">
        <v>0.29523809523809502</v>
      </c>
      <c r="M151" s="148" t="s">
        <v>537</v>
      </c>
      <c r="N151" s="154">
        <v>43017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62</v>
      </c>
      <c r="B152" s="146">
        <v>42549</v>
      </c>
      <c r="C152" s="146"/>
      <c r="D152" s="147" t="s">
        <v>655</v>
      </c>
      <c r="E152" s="148" t="s">
        <v>567</v>
      </c>
      <c r="F152" s="149">
        <v>840</v>
      </c>
      <c r="G152" s="148"/>
      <c r="H152" s="148">
        <v>1230</v>
      </c>
      <c r="I152" s="150">
        <v>1230</v>
      </c>
      <c r="J152" s="151" t="s">
        <v>625</v>
      </c>
      <c r="K152" s="152">
        <v>390</v>
      </c>
      <c r="L152" s="153">
        <v>0.46428571428571402</v>
      </c>
      <c r="M152" s="148" t="s">
        <v>537</v>
      </c>
      <c r="N152" s="154">
        <v>42649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68">
        <v>63</v>
      </c>
      <c r="B153" s="169">
        <v>42556</v>
      </c>
      <c r="C153" s="169"/>
      <c r="D153" s="170" t="s">
        <v>656</v>
      </c>
      <c r="E153" s="171" t="s">
        <v>567</v>
      </c>
      <c r="F153" s="171">
        <v>395</v>
      </c>
      <c r="G153" s="172"/>
      <c r="H153" s="172">
        <f>(468.5+342.5)/2</f>
        <v>405.5</v>
      </c>
      <c r="I153" s="172">
        <v>510</v>
      </c>
      <c r="J153" s="173" t="s">
        <v>657</v>
      </c>
      <c r="K153" s="174">
        <f t="shared" ref="K153:K159" si="65">H153-F153</f>
        <v>10.5</v>
      </c>
      <c r="L153" s="175">
        <f t="shared" ref="L153:L159" si="66">K153/F153</f>
        <v>2.6582278481012658E-2</v>
      </c>
      <c r="M153" s="171" t="s">
        <v>658</v>
      </c>
      <c r="N153" s="169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5">
        <v>64</v>
      </c>
      <c r="B154" s="156">
        <v>42584</v>
      </c>
      <c r="C154" s="156"/>
      <c r="D154" s="157" t="s">
        <v>659</v>
      </c>
      <c r="E154" s="158" t="s">
        <v>539</v>
      </c>
      <c r="F154" s="159">
        <f>169.5-12.8</f>
        <v>156.69999999999999</v>
      </c>
      <c r="G154" s="159"/>
      <c r="H154" s="160">
        <v>77</v>
      </c>
      <c r="I154" s="160" t="s">
        <v>660</v>
      </c>
      <c r="J154" s="161" t="s">
        <v>661</v>
      </c>
      <c r="K154" s="162">
        <f t="shared" si="65"/>
        <v>-79.699999999999989</v>
      </c>
      <c r="L154" s="163">
        <f t="shared" si="66"/>
        <v>-0.50861518825781749</v>
      </c>
      <c r="M154" s="159" t="s">
        <v>549</v>
      </c>
      <c r="N154" s="156">
        <v>43522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65</v>
      </c>
      <c r="B155" s="156">
        <v>42586</v>
      </c>
      <c r="C155" s="156"/>
      <c r="D155" s="157" t="s">
        <v>662</v>
      </c>
      <c r="E155" s="158" t="s">
        <v>567</v>
      </c>
      <c r="F155" s="159">
        <v>400</v>
      </c>
      <c r="G155" s="159"/>
      <c r="H155" s="160">
        <v>305</v>
      </c>
      <c r="I155" s="160">
        <v>475</v>
      </c>
      <c r="J155" s="161" t="s">
        <v>663</v>
      </c>
      <c r="K155" s="162">
        <f t="shared" si="65"/>
        <v>-95</v>
      </c>
      <c r="L155" s="163">
        <f t="shared" si="66"/>
        <v>-0.23749999999999999</v>
      </c>
      <c r="M155" s="159" t="s">
        <v>549</v>
      </c>
      <c r="N155" s="156">
        <v>43606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66</v>
      </c>
      <c r="B156" s="146">
        <v>42593</v>
      </c>
      <c r="C156" s="146"/>
      <c r="D156" s="147" t="s">
        <v>664</v>
      </c>
      <c r="E156" s="148" t="s">
        <v>567</v>
      </c>
      <c r="F156" s="149">
        <v>86.5</v>
      </c>
      <c r="G156" s="148"/>
      <c r="H156" s="148">
        <v>130</v>
      </c>
      <c r="I156" s="150">
        <v>130</v>
      </c>
      <c r="J156" s="151" t="s">
        <v>665</v>
      </c>
      <c r="K156" s="152">
        <f t="shared" si="65"/>
        <v>43.5</v>
      </c>
      <c r="L156" s="153">
        <f t="shared" si="66"/>
        <v>0.50289017341040465</v>
      </c>
      <c r="M156" s="148" t="s">
        <v>537</v>
      </c>
      <c r="N156" s="154">
        <v>43091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67</v>
      </c>
      <c r="B157" s="156">
        <v>42600</v>
      </c>
      <c r="C157" s="156"/>
      <c r="D157" s="157" t="s">
        <v>109</v>
      </c>
      <c r="E157" s="158" t="s">
        <v>567</v>
      </c>
      <c r="F157" s="159">
        <v>133.5</v>
      </c>
      <c r="G157" s="159"/>
      <c r="H157" s="160">
        <v>126.5</v>
      </c>
      <c r="I157" s="160">
        <v>178</v>
      </c>
      <c r="J157" s="161" t="s">
        <v>666</v>
      </c>
      <c r="K157" s="162">
        <f t="shared" si="65"/>
        <v>-7</v>
      </c>
      <c r="L157" s="163">
        <f t="shared" si="66"/>
        <v>-5.2434456928838954E-2</v>
      </c>
      <c r="M157" s="159" t="s">
        <v>549</v>
      </c>
      <c r="N157" s="156">
        <v>42615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68</v>
      </c>
      <c r="B158" s="146">
        <v>42613</v>
      </c>
      <c r="C158" s="146"/>
      <c r="D158" s="147" t="s">
        <v>667</v>
      </c>
      <c r="E158" s="148" t="s">
        <v>567</v>
      </c>
      <c r="F158" s="149">
        <v>560</v>
      </c>
      <c r="G158" s="148"/>
      <c r="H158" s="148">
        <v>725</v>
      </c>
      <c r="I158" s="150">
        <v>725</v>
      </c>
      <c r="J158" s="151" t="s">
        <v>569</v>
      </c>
      <c r="K158" s="152">
        <f t="shared" si="65"/>
        <v>165</v>
      </c>
      <c r="L158" s="153">
        <f t="shared" si="66"/>
        <v>0.29464285714285715</v>
      </c>
      <c r="M158" s="148" t="s">
        <v>537</v>
      </c>
      <c r="N158" s="154">
        <v>42456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69</v>
      </c>
      <c r="B159" s="146">
        <v>42614</v>
      </c>
      <c r="C159" s="146"/>
      <c r="D159" s="147" t="s">
        <v>668</v>
      </c>
      <c r="E159" s="148" t="s">
        <v>567</v>
      </c>
      <c r="F159" s="149">
        <v>160.5</v>
      </c>
      <c r="G159" s="148"/>
      <c r="H159" s="148">
        <v>210</v>
      </c>
      <c r="I159" s="150">
        <v>210</v>
      </c>
      <c r="J159" s="151" t="s">
        <v>569</v>
      </c>
      <c r="K159" s="152">
        <f t="shared" si="65"/>
        <v>49.5</v>
      </c>
      <c r="L159" s="153">
        <f t="shared" si="66"/>
        <v>0.30841121495327101</v>
      </c>
      <c r="M159" s="148" t="s">
        <v>537</v>
      </c>
      <c r="N159" s="154">
        <v>42871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70</v>
      </c>
      <c r="B160" s="146">
        <v>42646</v>
      </c>
      <c r="C160" s="146"/>
      <c r="D160" s="147" t="s">
        <v>378</v>
      </c>
      <c r="E160" s="148" t="s">
        <v>567</v>
      </c>
      <c r="F160" s="149">
        <v>430</v>
      </c>
      <c r="G160" s="148"/>
      <c r="H160" s="148">
        <v>596</v>
      </c>
      <c r="I160" s="150">
        <v>575</v>
      </c>
      <c r="J160" s="151" t="s">
        <v>669</v>
      </c>
      <c r="K160" s="152">
        <v>166</v>
      </c>
      <c r="L160" s="153">
        <v>0.38604651162790699</v>
      </c>
      <c r="M160" s="148" t="s">
        <v>537</v>
      </c>
      <c r="N160" s="15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71</v>
      </c>
      <c r="B161" s="146">
        <v>42657</v>
      </c>
      <c r="C161" s="146"/>
      <c r="D161" s="147" t="s">
        <v>670</v>
      </c>
      <c r="E161" s="148" t="s">
        <v>567</v>
      </c>
      <c r="F161" s="149">
        <v>280</v>
      </c>
      <c r="G161" s="148"/>
      <c r="H161" s="148">
        <v>345</v>
      </c>
      <c r="I161" s="150">
        <v>345</v>
      </c>
      <c r="J161" s="151" t="s">
        <v>569</v>
      </c>
      <c r="K161" s="152">
        <f t="shared" ref="K161:K166" si="67">H161-F161</f>
        <v>65</v>
      </c>
      <c r="L161" s="153">
        <f>K161/F161</f>
        <v>0.23214285714285715</v>
      </c>
      <c r="M161" s="148" t="s">
        <v>537</v>
      </c>
      <c r="N161" s="154">
        <v>42814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72</v>
      </c>
      <c r="B162" s="146">
        <v>42657</v>
      </c>
      <c r="C162" s="146"/>
      <c r="D162" s="147" t="s">
        <v>671</v>
      </c>
      <c r="E162" s="148" t="s">
        <v>567</v>
      </c>
      <c r="F162" s="149">
        <v>245</v>
      </c>
      <c r="G162" s="148"/>
      <c r="H162" s="148">
        <v>325.5</v>
      </c>
      <c r="I162" s="150">
        <v>330</v>
      </c>
      <c r="J162" s="151" t="s">
        <v>672</v>
      </c>
      <c r="K162" s="152">
        <f t="shared" si="67"/>
        <v>80.5</v>
      </c>
      <c r="L162" s="153">
        <f>K162/F162</f>
        <v>0.32857142857142857</v>
      </c>
      <c r="M162" s="148" t="s">
        <v>537</v>
      </c>
      <c r="N162" s="154">
        <v>42769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73</v>
      </c>
      <c r="B163" s="146">
        <v>42660</v>
      </c>
      <c r="C163" s="146"/>
      <c r="D163" s="147" t="s">
        <v>334</v>
      </c>
      <c r="E163" s="148" t="s">
        <v>567</v>
      </c>
      <c r="F163" s="149">
        <v>125</v>
      </c>
      <c r="G163" s="148"/>
      <c r="H163" s="148">
        <v>160</v>
      </c>
      <c r="I163" s="150">
        <v>160</v>
      </c>
      <c r="J163" s="151" t="s">
        <v>625</v>
      </c>
      <c r="K163" s="152">
        <f t="shared" si="67"/>
        <v>35</v>
      </c>
      <c r="L163" s="153">
        <v>0.28000000000000003</v>
      </c>
      <c r="M163" s="148" t="s">
        <v>537</v>
      </c>
      <c r="N163" s="154">
        <v>42803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74</v>
      </c>
      <c r="B164" s="146">
        <v>42660</v>
      </c>
      <c r="C164" s="146"/>
      <c r="D164" s="147" t="s">
        <v>434</v>
      </c>
      <c r="E164" s="148" t="s">
        <v>567</v>
      </c>
      <c r="F164" s="149">
        <v>114</v>
      </c>
      <c r="G164" s="148"/>
      <c r="H164" s="148">
        <v>145</v>
      </c>
      <c r="I164" s="150">
        <v>145</v>
      </c>
      <c r="J164" s="151" t="s">
        <v>625</v>
      </c>
      <c r="K164" s="152">
        <f t="shared" si="67"/>
        <v>31</v>
      </c>
      <c r="L164" s="153">
        <f>K164/F164</f>
        <v>0.27192982456140352</v>
      </c>
      <c r="M164" s="148" t="s">
        <v>537</v>
      </c>
      <c r="N164" s="154">
        <v>42859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75</v>
      </c>
      <c r="B165" s="146">
        <v>42660</v>
      </c>
      <c r="C165" s="146"/>
      <c r="D165" s="147" t="s">
        <v>673</v>
      </c>
      <c r="E165" s="148" t="s">
        <v>567</v>
      </c>
      <c r="F165" s="149">
        <v>212</v>
      </c>
      <c r="G165" s="148"/>
      <c r="H165" s="148">
        <v>280</v>
      </c>
      <c r="I165" s="150">
        <v>276</v>
      </c>
      <c r="J165" s="151" t="s">
        <v>674</v>
      </c>
      <c r="K165" s="152">
        <f t="shared" si="67"/>
        <v>68</v>
      </c>
      <c r="L165" s="153">
        <f>K165/F165</f>
        <v>0.32075471698113206</v>
      </c>
      <c r="M165" s="148" t="s">
        <v>537</v>
      </c>
      <c r="N165" s="154">
        <v>42858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76</v>
      </c>
      <c r="B166" s="146">
        <v>42678</v>
      </c>
      <c r="C166" s="146"/>
      <c r="D166" s="147" t="s">
        <v>425</v>
      </c>
      <c r="E166" s="148" t="s">
        <v>567</v>
      </c>
      <c r="F166" s="149">
        <v>155</v>
      </c>
      <c r="G166" s="148"/>
      <c r="H166" s="148">
        <v>210</v>
      </c>
      <c r="I166" s="150">
        <v>210</v>
      </c>
      <c r="J166" s="151" t="s">
        <v>675</v>
      </c>
      <c r="K166" s="152">
        <f t="shared" si="67"/>
        <v>55</v>
      </c>
      <c r="L166" s="153">
        <f>K166/F166</f>
        <v>0.35483870967741937</v>
      </c>
      <c r="M166" s="148" t="s">
        <v>537</v>
      </c>
      <c r="N166" s="154">
        <v>42944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5">
        <v>77</v>
      </c>
      <c r="B167" s="156">
        <v>42710</v>
      </c>
      <c r="C167" s="156"/>
      <c r="D167" s="157" t="s">
        <v>676</v>
      </c>
      <c r="E167" s="158" t="s">
        <v>567</v>
      </c>
      <c r="F167" s="159">
        <v>150.5</v>
      </c>
      <c r="G167" s="159"/>
      <c r="H167" s="160">
        <v>72.5</v>
      </c>
      <c r="I167" s="160">
        <v>174</v>
      </c>
      <c r="J167" s="161" t="s">
        <v>677</v>
      </c>
      <c r="K167" s="162">
        <v>-78</v>
      </c>
      <c r="L167" s="163">
        <v>-0.51827242524916906</v>
      </c>
      <c r="M167" s="159" t="s">
        <v>549</v>
      </c>
      <c r="N167" s="156">
        <v>43333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78</v>
      </c>
      <c r="B168" s="146">
        <v>42712</v>
      </c>
      <c r="C168" s="146"/>
      <c r="D168" s="147" t="s">
        <v>678</v>
      </c>
      <c r="E168" s="148" t="s">
        <v>567</v>
      </c>
      <c r="F168" s="149">
        <v>380</v>
      </c>
      <c r="G168" s="148"/>
      <c r="H168" s="148">
        <v>478</v>
      </c>
      <c r="I168" s="150">
        <v>468</v>
      </c>
      <c r="J168" s="151" t="s">
        <v>625</v>
      </c>
      <c r="K168" s="152">
        <f>H168-F168</f>
        <v>98</v>
      </c>
      <c r="L168" s="153">
        <f>K168/F168</f>
        <v>0.25789473684210529</v>
      </c>
      <c r="M168" s="148" t="s">
        <v>537</v>
      </c>
      <c r="N168" s="154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79</v>
      </c>
      <c r="B169" s="146">
        <v>42734</v>
      </c>
      <c r="C169" s="146"/>
      <c r="D169" s="147" t="s">
        <v>108</v>
      </c>
      <c r="E169" s="148" t="s">
        <v>567</v>
      </c>
      <c r="F169" s="149">
        <v>305</v>
      </c>
      <c r="G169" s="148"/>
      <c r="H169" s="148">
        <v>375</v>
      </c>
      <c r="I169" s="150">
        <v>375</v>
      </c>
      <c r="J169" s="151" t="s">
        <v>625</v>
      </c>
      <c r="K169" s="152">
        <f>H169-F169</f>
        <v>70</v>
      </c>
      <c r="L169" s="153">
        <f>K169/F169</f>
        <v>0.22950819672131148</v>
      </c>
      <c r="M169" s="148" t="s">
        <v>537</v>
      </c>
      <c r="N169" s="154">
        <v>42768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80</v>
      </c>
      <c r="B170" s="146">
        <v>42739</v>
      </c>
      <c r="C170" s="146"/>
      <c r="D170" s="147" t="s">
        <v>94</v>
      </c>
      <c r="E170" s="148" t="s">
        <v>567</v>
      </c>
      <c r="F170" s="149">
        <v>99.5</v>
      </c>
      <c r="G170" s="148"/>
      <c r="H170" s="148">
        <v>158</v>
      </c>
      <c r="I170" s="150">
        <v>158</v>
      </c>
      <c r="J170" s="151" t="s">
        <v>625</v>
      </c>
      <c r="K170" s="152">
        <f>H170-F170</f>
        <v>58.5</v>
      </c>
      <c r="L170" s="153">
        <f>K170/F170</f>
        <v>0.5879396984924623</v>
      </c>
      <c r="M170" s="148" t="s">
        <v>537</v>
      </c>
      <c r="N170" s="154">
        <v>42898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81</v>
      </c>
      <c r="B171" s="146">
        <v>42739</v>
      </c>
      <c r="C171" s="146"/>
      <c r="D171" s="147" t="s">
        <v>94</v>
      </c>
      <c r="E171" s="148" t="s">
        <v>567</v>
      </c>
      <c r="F171" s="149">
        <v>99.5</v>
      </c>
      <c r="G171" s="148"/>
      <c r="H171" s="148">
        <v>158</v>
      </c>
      <c r="I171" s="150">
        <v>158</v>
      </c>
      <c r="J171" s="151" t="s">
        <v>625</v>
      </c>
      <c r="K171" s="152">
        <v>58.5</v>
      </c>
      <c r="L171" s="153">
        <v>0.58793969849246197</v>
      </c>
      <c r="M171" s="148" t="s">
        <v>537</v>
      </c>
      <c r="N171" s="154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82</v>
      </c>
      <c r="B172" s="146">
        <v>42786</v>
      </c>
      <c r="C172" s="146"/>
      <c r="D172" s="147" t="s">
        <v>182</v>
      </c>
      <c r="E172" s="148" t="s">
        <v>567</v>
      </c>
      <c r="F172" s="149">
        <v>140.5</v>
      </c>
      <c r="G172" s="148"/>
      <c r="H172" s="148">
        <v>220</v>
      </c>
      <c r="I172" s="150">
        <v>220</v>
      </c>
      <c r="J172" s="151" t="s">
        <v>625</v>
      </c>
      <c r="K172" s="152">
        <f>H172-F172</f>
        <v>79.5</v>
      </c>
      <c r="L172" s="153">
        <f>K172/F172</f>
        <v>0.5658362989323843</v>
      </c>
      <c r="M172" s="148" t="s">
        <v>537</v>
      </c>
      <c r="N172" s="154">
        <v>42864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83</v>
      </c>
      <c r="B173" s="146">
        <v>42786</v>
      </c>
      <c r="C173" s="146"/>
      <c r="D173" s="147" t="s">
        <v>679</v>
      </c>
      <c r="E173" s="148" t="s">
        <v>567</v>
      </c>
      <c r="F173" s="149">
        <v>202.5</v>
      </c>
      <c r="G173" s="148"/>
      <c r="H173" s="148">
        <v>234</v>
      </c>
      <c r="I173" s="150">
        <v>234</v>
      </c>
      <c r="J173" s="151" t="s">
        <v>625</v>
      </c>
      <c r="K173" s="152">
        <v>31.5</v>
      </c>
      <c r="L173" s="153">
        <v>0.155555555555556</v>
      </c>
      <c r="M173" s="148" t="s">
        <v>537</v>
      </c>
      <c r="N173" s="154">
        <v>42836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84</v>
      </c>
      <c r="B174" s="146">
        <v>42818</v>
      </c>
      <c r="C174" s="146"/>
      <c r="D174" s="147" t="s">
        <v>680</v>
      </c>
      <c r="E174" s="148" t="s">
        <v>567</v>
      </c>
      <c r="F174" s="149">
        <v>300.5</v>
      </c>
      <c r="G174" s="148"/>
      <c r="H174" s="148">
        <v>417.5</v>
      </c>
      <c r="I174" s="150">
        <v>420</v>
      </c>
      <c r="J174" s="151" t="s">
        <v>681</v>
      </c>
      <c r="K174" s="152">
        <f>H174-F174</f>
        <v>117</v>
      </c>
      <c r="L174" s="153">
        <f>K174/F174</f>
        <v>0.38935108153078202</v>
      </c>
      <c r="M174" s="148" t="s">
        <v>537</v>
      </c>
      <c r="N174" s="154">
        <v>43070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85</v>
      </c>
      <c r="B175" s="146">
        <v>42818</v>
      </c>
      <c r="C175" s="146"/>
      <c r="D175" s="147" t="s">
        <v>655</v>
      </c>
      <c r="E175" s="148" t="s">
        <v>567</v>
      </c>
      <c r="F175" s="149">
        <v>850</v>
      </c>
      <c r="G175" s="148"/>
      <c r="H175" s="148">
        <v>1042.5</v>
      </c>
      <c r="I175" s="150">
        <v>1023</v>
      </c>
      <c r="J175" s="151" t="s">
        <v>682</v>
      </c>
      <c r="K175" s="152">
        <v>192.5</v>
      </c>
      <c r="L175" s="153">
        <v>0.22647058823529401</v>
      </c>
      <c r="M175" s="148" t="s">
        <v>537</v>
      </c>
      <c r="N175" s="154">
        <v>42830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86</v>
      </c>
      <c r="B176" s="146">
        <v>42830</v>
      </c>
      <c r="C176" s="146"/>
      <c r="D176" s="147" t="s">
        <v>453</v>
      </c>
      <c r="E176" s="148" t="s">
        <v>567</v>
      </c>
      <c r="F176" s="149">
        <v>785</v>
      </c>
      <c r="G176" s="148"/>
      <c r="H176" s="148">
        <v>930</v>
      </c>
      <c r="I176" s="150">
        <v>920</v>
      </c>
      <c r="J176" s="151" t="s">
        <v>683</v>
      </c>
      <c r="K176" s="152">
        <f>H176-F176</f>
        <v>145</v>
      </c>
      <c r="L176" s="153">
        <f>K176/F176</f>
        <v>0.18471337579617833</v>
      </c>
      <c r="M176" s="148" t="s">
        <v>537</v>
      </c>
      <c r="N176" s="154">
        <v>42976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87</v>
      </c>
      <c r="B177" s="156">
        <v>42831</v>
      </c>
      <c r="C177" s="156"/>
      <c r="D177" s="157" t="s">
        <v>684</v>
      </c>
      <c r="E177" s="158" t="s">
        <v>567</v>
      </c>
      <c r="F177" s="159">
        <v>40</v>
      </c>
      <c r="G177" s="159"/>
      <c r="H177" s="160">
        <v>13.1</v>
      </c>
      <c r="I177" s="160">
        <v>60</v>
      </c>
      <c r="J177" s="161" t="s">
        <v>685</v>
      </c>
      <c r="K177" s="162">
        <v>-26.9</v>
      </c>
      <c r="L177" s="163">
        <v>-0.67249999999999999</v>
      </c>
      <c r="M177" s="159" t="s">
        <v>549</v>
      </c>
      <c r="N177" s="156">
        <v>43138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88</v>
      </c>
      <c r="B178" s="146">
        <v>42837</v>
      </c>
      <c r="C178" s="146"/>
      <c r="D178" s="147" t="s">
        <v>93</v>
      </c>
      <c r="E178" s="148" t="s">
        <v>567</v>
      </c>
      <c r="F178" s="149">
        <v>289.5</v>
      </c>
      <c r="G178" s="148"/>
      <c r="H178" s="148">
        <v>354</v>
      </c>
      <c r="I178" s="150">
        <v>360</v>
      </c>
      <c r="J178" s="151" t="s">
        <v>686</v>
      </c>
      <c r="K178" s="152">
        <f t="shared" ref="K178:K186" si="68">H178-F178</f>
        <v>64.5</v>
      </c>
      <c r="L178" s="153">
        <f t="shared" ref="L178:L186" si="69">K178/F178</f>
        <v>0.22279792746113988</v>
      </c>
      <c r="M178" s="148" t="s">
        <v>537</v>
      </c>
      <c r="N178" s="154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89</v>
      </c>
      <c r="B179" s="146">
        <v>42845</v>
      </c>
      <c r="C179" s="146"/>
      <c r="D179" s="147" t="s">
        <v>401</v>
      </c>
      <c r="E179" s="148" t="s">
        <v>567</v>
      </c>
      <c r="F179" s="149">
        <v>700</v>
      </c>
      <c r="G179" s="148"/>
      <c r="H179" s="148">
        <v>840</v>
      </c>
      <c r="I179" s="150">
        <v>840</v>
      </c>
      <c r="J179" s="151" t="s">
        <v>687</v>
      </c>
      <c r="K179" s="152">
        <f t="shared" si="68"/>
        <v>140</v>
      </c>
      <c r="L179" s="153">
        <f t="shared" si="69"/>
        <v>0.2</v>
      </c>
      <c r="M179" s="148" t="s">
        <v>537</v>
      </c>
      <c r="N179" s="154">
        <v>42893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90</v>
      </c>
      <c r="B180" s="146">
        <v>42887</v>
      </c>
      <c r="C180" s="146"/>
      <c r="D180" s="147" t="s">
        <v>688</v>
      </c>
      <c r="E180" s="148" t="s">
        <v>567</v>
      </c>
      <c r="F180" s="149">
        <v>130</v>
      </c>
      <c r="G180" s="148"/>
      <c r="H180" s="148">
        <v>144.25</v>
      </c>
      <c r="I180" s="150">
        <v>170</v>
      </c>
      <c r="J180" s="151" t="s">
        <v>689</v>
      </c>
      <c r="K180" s="152">
        <f t="shared" si="68"/>
        <v>14.25</v>
      </c>
      <c r="L180" s="153">
        <f t="shared" si="69"/>
        <v>0.10961538461538461</v>
      </c>
      <c r="M180" s="148" t="s">
        <v>537</v>
      </c>
      <c r="N180" s="154">
        <v>43675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91</v>
      </c>
      <c r="B181" s="146">
        <v>42901</v>
      </c>
      <c r="C181" s="146"/>
      <c r="D181" s="147" t="s">
        <v>690</v>
      </c>
      <c r="E181" s="148" t="s">
        <v>567</v>
      </c>
      <c r="F181" s="149">
        <v>214.5</v>
      </c>
      <c r="G181" s="148"/>
      <c r="H181" s="148">
        <v>262</v>
      </c>
      <c r="I181" s="150">
        <v>262</v>
      </c>
      <c r="J181" s="151" t="s">
        <v>691</v>
      </c>
      <c r="K181" s="152">
        <f t="shared" si="68"/>
        <v>47.5</v>
      </c>
      <c r="L181" s="153">
        <f t="shared" si="69"/>
        <v>0.22144522144522144</v>
      </c>
      <c r="M181" s="148" t="s">
        <v>537</v>
      </c>
      <c r="N181" s="154">
        <v>42977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76">
        <v>92</v>
      </c>
      <c r="B182" s="177">
        <v>42933</v>
      </c>
      <c r="C182" s="177"/>
      <c r="D182" s="178" t="s">
        <v>692</v>
      </c>
      <c r="E182" s="179" t="s">
        <v>567</v>
      </c>
      <c r="F182" s="180">
        <v>370</v>
      </c>
      <c r="G182" s="179"/>
      <c r="H182" s="179">
        <v>447.5</v>
      </c>
      <c r="I182" s="181">
        <v>450</v>
      </c>
      <c r="J182" s="182" t="s">
        <v>625</v>
      </c>
      <c r="K182" s="152">
        <f t="shared" si="68"/>
        <v>77.5</v>
      </c>
      <c r="L182" s="183">
        <f t="shared" si="69"/>
        <v>0.20945945945945946</v>
      </c>
      <c r="M182" s="179" t="s">
        <v>537</v>
      </c>
      <c r="N182" s="184">
        <v>43035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93</v>
      </c>
      <c r="B183" s="177">
        <v>42943</v>
      </c>
      <c r="C183" s="177"/>
      <c r="D183" s="178" t="s">
        <v>180</v>
      </c>
      <c r="E183" s="179" t="s">
        <v>567</v>
      </c>
      <c r="F183" s="180">
        <v>657.5</v>
      </c>
      <c r="G183" s="179"/>
      <c r="H183" s="179">
        <v>825</v>
      </c>
      <c r="I183" s="181">
        <v>820</v>
      </c>
      <c r="J183" s="182" t="s">
        <v>625</v>
      </c>
      <c r="K183" s="152">
        <f t="shared" si="68"/>
        <v>167.5</v>
      </c>
      <c r="L183" s="183">
        <f t="shared" si="69"/>
        <v>0.25475285171102663</v>
      </c>
      <c r="M183" s="179" t="s">
        <v>537</v>
      </c>
      <c r="N183" s="184">
        <v>43090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94</v>
      </c>
      <c r="B184" s="146">
        <v>42964</v>
      </c>
      <c r="C184" s="146"/>
      <c r="D184" s="147" t="s">
        <v>347</v>
      </c>
      <c r="E184" s="148" t="s">
        <v>567</v>
      </c>
      <c r="F184" s="149">
        <v>605</v>
      </c>
      <c r="G184" s="148"/>
      <c r="H184" s="148">
        <v>750</v>
      </c>
      <c r="I184" s="150">
        <v>750</v>
      </c>
      <c r="J184" s="151" t="s">
        <v>683</v>
      </c>
      <c r="K184" s="152">
        <f t="shared" si="68"/>
        <v>145</v>
      </c>
      <c r="L184" s="153">
        <f t="shared" si="69"/>
        <v>0.23966942148760331</v>
      </c>
      <c r="M184" s="148" t="s">
        <v>537</v>
      </c>
      <c r="N184" s="154">
        <v>43027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5">
        <v>95</v>
      </c>
      <c r="B185" s="156">
        <v>42979</v>
      </c>
      <c r="C185" s="156"/>
      <c r="D185" s="164" t="s">
        <v>693</v>
      </c>
      <c r="E185" s="159" t="s">
        <v>567</v>
      </c>
      <c r="F185" s="159">
        <v>255</v>
      </c>
      <c r="G185" s="160"/>
      <c r="H185" s="160">
        <v>217.25</v>
      </c>
      <c r="I185" s="160">
        <v>320</v>
      </c>
      <c r="J185" s="161" t="s">
        <v>694</v>
      </c>
      <c r="K185" s="162">
        <f t="shared" si="68"/>
        <v>-37.75</v>
      </c>
      <c r="L185" s="165">
        <f t="shared" si="69"/>
        <v>-0.14803921568627451</v>
      </c>
      <c r="M185" s="159" t="s">
        <v>549</v>
      </c>
      <c r="N185" s="156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96</v>
      </c>
      <c r="B186" s="146">
        <v>42997</v>
      </c>
      <c r="C186" s="146"/>
      <c r="D186" s="147" t="s">
        <v>695</v>
      </c>
      <c r="E186" s="148" t="s">
        <v>567</v>
      </c>
      <c r="F186" s="149">
        <v>215</v>
      </c>
      <c r="G186" s="148"/>
      <c r="H186" s="148">
        <v>258</v>
      </c>
      <c r="I186" s="150">
        <v>258</v>
      </c>
      <c r="J186" s="151" t="s">
        <v>625</v>
      </c>
      <c r="K186" s="152">
        <f t="shared" si="68"/>
        <v>43</v>
      </c>
      <c r="L186" s="153">
        <f t="shared" si="69"/>
        <v>0.2</v>
      </c>
      <c r="M186" s="148" t="s">
        <v>537</v>
      </c>
      <c r="N186" s="154">
        <v>43040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97</v>
      </c>
      <c r="B187" s="146">
        <v>42997</v>
      </c>
      <c r="C187" s="146"/>
      <c r="D187" s="147" t="s">
        <v>695</v>
      </c>
      <c r="E187" s="148" t="s">
        <v>567</v>
      </c>
      <c r="F187" s="149">
        <v>215</v>
      </c>
      <c r="G187" s="148"/>
      <c r="H187" s="148">
        <v>258</v>
      </c>
      <c r="I187" s="150">
        <v>258</v>
      </c>
      <c r="J187" s="182" t="s">
        <v>625</v>
      </c>
      <c r="K187" s="152">
        <v>43</v>
      </c>
      <c r="L187" s="153">
        <v>0.2</v>
      </c>
      <c r="M187" s="148" t="s">
        <v>537</v>
      </c>
      <c r="N187" s="15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98</v>
      </c>
      <c r="B188" s="177">
        <v>42998</v>
      </c>
      <c r="C188" s="177"/>
      <c r="D188" s="178" t="s">
        <v>696</v>
      </c>
      <c r="E188" s="179" t="s">
        <v>567</v>
      </c>
      <c r="F188" s="149">
        <v>75</v>
      </c>
      <c r="G188" s="179"/>
      <c r="H188" s="179">
        <v>90</v>
      </c>
      <c r="I188" s="181">
        <v>90</v>
      </c>
      <c r="J188" s="151" t="s">
        <v>697</v>
      </c>
      <c r="K188" s="152">
        <f t="shared" ref="K188:K193" si="70">H188-F188</f>
        <v>15</v>
      </c>
      <c r="L188" s="153">
        <f t="shared" ref="L188:L193" si="71">K188/F188</f>
        <v>0.2</v>
      </c>
      <c r="M188" s="148" t="s">
        <v>537</v>
      </c>
      <c r="N188" s="154">
        <v>43019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99</v>
      </c>
      <c r="B189" s="177">
        <v>43011</v>
      </c>
      <c r="C189" s="177"/>
      <c r="D189" s="178" t="s">
        <v>551</v>
      </c>
      <c r="E189" s="179" t="s">
        <v>567</v>
      </c>
      <c r="F189" s="180">
        <v>315</v>
      </c>
      <c r="G189" s="179"/>
      <c r="H189" s="179">
        <v>392</v>
      </c>
      <c r="I189" s="181">
        <v>384</v>
      </c>
      <c r="J189" s="182" t="s">
        <v>698</v>
      </c>
      <c r="K189" s="152">
        <f t="shared" si="70"/>
        <v>77</v>
      </c>
      <c r="L189" s="183">
        <f t="shared" si="71"/>
        <v>0.24444444444444444</v>
      </c>
      <c r="M189" s="179" t="s">
        <v>537</v>
      </c>
      <c r="N189" s="184">
        <v>43017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100</v>
      </c>
      <c r="B190" s="177">
        <v>43013</v>
      </c>
      <c r="C190" s="177"/>
      <c r="D190" s="178" t="s">
        <v>429</v>
      </c>
      <c r="E190" s="179" t="s">
        <v>567</v>
      </c>
      <c r="F190" s="180">
        <v>145</v>
      </c>
      <c r="G190" s="179"/>
      <c r="H190" s="179">
        <v>179</v>
      </c>
      <c r="I190" s="181">
        <v>180</v>
      </c>
      <c r="J190" s="182" t="s">
        <v>699</v>
      </c>
      <c r="K190" s="152">
        <f t="shared" si="70"/>
        <v>34</v>
      </c>
      <c r="L190" s="183">
        <f t="shared" si="71"/>
        <v>0.23448275862068965</v>
      </c>
      <c r="M190" s="179" t="s">
        <v>537</v>
      </c>
      <c r="N190" s="184">
        <v>43025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101</v>
      </c>
      <c r="B191" s="177">
        <v>43014</v>
      </c>
      <c r="C191" s="177"/>
      <c r="D191" s="178" t="s">
        <v>324</v>
      </c>
      <c r="E191" s="179" t="s">
        <v>567</v>
      </c>
      <c r="F191" s="180">
        <v>256</v>
      </c>
      <c r="G191" s="179"/>
      <c r="H191" s="179">
        <v>323</v>
      </c>
      <c r="I191" s="181">
        <v>320</v>
      </c>
      <c r="J191" s="182" t="s">
        <v>625</v>
      </c>
      <c r="K191" s="152">
        <f t="shared" si="70"/>
        <v>67</v>
      </c>
      <c r="L191" s="183">
        <f t="shared" si="71"/>
        <v>0.26171875</v>
      </c>
      <c r="M191" s="179" t="s">
        <v>537</v>
      </c>
      <c r="N191" s="18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102</v>
      </c>
      <c r="B192" s="177">
        <v>43017</v>
      </c>
      <c r="C192" s="177"/>
      <c r="D192" s="178" t="s">
        <v>339</v>
      </c>
      <c r="E192" s="179" t="s">
        <v>567</v>
      </c>
      <c r="F192" s="180">
        <v>137.5</v>
      </c>
      <c r="G192" s="179"/>
      <c r="H192" s="179">
        <v>184</v>
      </c>
      <c r="I192" s="181">
        <v>183</v>
      </c>
      <c r="J192" s="182" t="s">
        <v>700</v>
      </c>
      <c r="K192" s="152">
        <f t="shared" si="70"/>
        <v>46.5</v>
      </c>
      <c r="L192" s="183">
        <f t="shared" si="71"/>
        <v>0.33818181818181819</v>
      </c>
      <c r="M192" s="179" t="s">
        <v>537</v>
      </c>
      <c r="N192" s="184">
        <v>43108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103</v>
      </c>
      <c r="B193" s="177">
        <v>43018</v>
      </c>
      <c r="C193" s="177"/>
      <c r="D193" s="178" t="s">
        <v>701</v>
      </c>
      <c r="E193" s="179" t="s">
        <v>567</v>
      </c>
      <c r="F193" s="180">
        <v>125.5</v>
      </c>
      <c r="G193" s="179"/>
      <c r="H193" s="179">
        <v>158</v>
      </c>
      <c r="I193" s="181">
        <v>155</v>
      </c>
      <c r="J193" s="182" t="s">
        <v>702</v>
      </c>
      <c r="K193" s="152">
        <f t="shared" si="70"/>
        <v>32.5</v>
      </c>
      <c r="L193" s="183">
        <f t="shared" si="71"/>
        <v>0.25896414342629481</v>
      </c>
      <c r="M193" s="179" t="s">
        <v>537</v>
      </c>
      <c r="N193" s="184">
        <v>43067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104</v>
      </c>
      <c r="B194" s="177">
        <v>43018</v>
      </c>
      <c r="C194" s="177"/>
      <c r="D194" s="178" t="s">
        <v>703</v>
      </c>
      <c r="E194" s="179" t="s">
        <v>567</v>
      </c>
      <c r="F194" s="180">
        <v>895</v>
      </c>
      <c r="G194" s="179"/>
      <c r="H194" s="179">
        <v>1122.5</v>
      </c>
      <c r="I194" s="181">
        <v>1078</v>
      </c>
      <c r="J194" s="182" t="s">
        <v>704</v>
      </c>
      <c r="K194" s="152">
        <v>227.5</v>
      </c>
      <c r="L194" s="183">
        <v>0.25418994413407803</v>
      </c>
      <c r="M194" s="179" t="s">
        <v>537</v>
      </c>
      <c r="N194" s="184">
        <v>43117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105</v>
      </c>
      <c r="B195" s="177">
        <v>43020</v>
      </c>
      <c r="C195" s="177"/>
      <c r="D195" s="178" t="s">
        <v>333</v>
      </c>
      <c r="E195" s="179" t="s">
        <v>567</v>
      </c>
      <c r="F195" s="180">
        <v>525</v>
      </c>
      <c r="G195" s="179"/>
      <c r="H195" s="179">
        <v>629</v>
      </c>
      <c r="I195" s="181">
        <v>629</v>
      </c>
      <c r="J195" s="182" t="s">
        <v>625</v>
      </c>
      <c r="K195" s="152">
        <v>104</v>
      </c>
      <c r="L195" s="183">
        <v>0.19809523809523799</v>
      </c>
      <c r="M195" s="179" t="s">
        <v>537</v>
      </c>
      <c r="N195" s="184">
        <v>43119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106</v>
      </c>
      <c r="B196" s="177">
        <v>43046</v>
      </c>
      <c r="C196" s="177"/>
      <c r="D196" s="178" t="s">
        <v>370</v>
      </c>
      <c r="E196" s="179" t="s">
        <v>567</v>
      </c>
      <c r="F196" s="180">
        <v>740</v>
      </c>
      <c r="G196" s="179"/>
      <c r="H196" s="179">
        <v>892.5</v>
      </c>
      <c r="I196" s="181">
        <v>900</v>
      </c>
      <c r="J196" s="182" t="s">
        <v>705</v>
      </c>
      <c r="K196" s="152">
        <f>H196-F196</f>
        <v>152.5</v>
      </c>
      <c r="L196" s="183">
        <f>K196/F196</f>
        <v>0.20608108108108109</v>
      </c>
      <c r="M196" s="179" t="s">
        <v>537</v>
      </c>
      <c r="N196" s="184">
        <v>43052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107</v>
      </c>
      <c r="B197" s="146">
        <v>43073</v>
      </c>
      <c r="C197" s="146"/>
      <c r="D197" s="147" t="s">
        <v>706</v>
      </c>
      <c r="E197" s="148" t="s">
        <v>567</v>
      </c>
      <c r="F197" s="149">
        <v>118.5</v>
      </c>
      <c r="G197" s="148"/>
      <c r="H197" s="148">
        <v>143.5</v>
      </c>
      <c r="I197" s="150">
        <v>145</v>
      </c>
      <c r="J197" s="151" t="s">
        <v>558</v>
      </c>
      <c r="K197" s="152">
        <f>H197-F197</f>
        <v>25</v>
      </c>
      <c r="L197" s="153">
        <f>K197/F197</f>
        <v>0.2109704641350211</v>
      </c>
      <c r="M197" s="148" t="s">
        <v>537</v>
      </c>
      <c r="N197" s="154">
        <v>43097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5">
        <v>108</v>
      </c>
      <c r="B198" s="156">
        <v>43090</v>
      </c>
      <c r="C198" s="156"/>
      <c r="D198" s="157" t="s">
        <v>406</v>
      </c>
      <c r="E198" s="158" t="s">
        <v>567</v>
      </c>
      <c r="F198" s="159">
        <v>715</v>
      </c>
      <c r="G198" s="159"/>
      <c r="H198" s="160">
        <v>500</v>
      </c>
      <c r="I198" s="160">
        <v>872</v>
      </c>
      <c r="J198" s="161" t="s">
        <v>707</v>
      </c>
      <c r="K198" s="162">
        <f>H198-F198</f>
        <v>-215</v>
      </c>
      <c r="L198" s="163">
        <f>K198/F198</f>
        <v>-0.30069930069930068</v>
      </c>
      <c r="M198" s="159" t="s">
        <v>549</v>
      </c>
      <c r="N198" s="156">
        <v>43670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109</v>
      </c>
      <c r="B199" s="146">
        <v>43098</v>
      </c>
      <c r="C199" s="146"/>
      <c r="D199" s="147" t="s">
        <v>551</v>
      </c>
      <c r="E199" s="148" t="s">
        <v>567</v>
      </c>
      <c r="F199" s="149">
        <v>435</v>
      </c>
      <c r="G199" s="148"/>
      <c r="H199" s="148">
        <v>542.5</v>
      </c>
      <c r="I199" s="150">
        <v>539</v>
      </c>
      <c r="J199" s="151" t="s">
        <v>625</v>
      </c>
      <c r="K199" s="152">
        <v>107.5</v>
      </c>
      <c r="L199" s="153">
        <v>0.247126436781609</v>
      </c>
      <c r="M199" s="148" t="s">
        <v>537</v>
      </c>
      <c r="N199" s="154">
        <v>43206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110</v>
      </c>
      <c r="B200" s="146">
        <v>43098</v>
      </c>
      <c r="C200" s="146"/>
      <c r="D200" s="147" t="s">
        <v>509</v>
      </c>
      <c r="E200" s="148" t="s">
        <v>567</v>
      </c>
      <c r="F200" s="149">
        <v>885</v>
      </c>
      <c r="G200" s="148"/>
      <c r="H200" s="148">
        <v>1090</v>
      </c>
      <c r="I200" s="150">
        <v>1084</v>
      </c>
      <c r="J200" s="151" t="s">
        <v>625</v>
      </c>
      <c r="K200" s="152">
        <v>205</v>
      </c>
      <c r="L200" s="153">
        <v>0.23163841807909599</v>
      </c>
      <c r="M200" s="148" t="s">
        <v>537</v>
      </c>
      <c r="N200" s="154">
        <v>43213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111</v>
      </c>
      <c r="B201" s="186">
        <v>43192</v>
      </c>
      <c r="C201" s="186"/>
      <c r="D201" s="164" t="s">
        <v>708</v>
      </c>
      <c r="E201" s="159" t="s">
        <v>567</v>
      </c>
      <c r="F201" s="187">
        <v>478.5</v>
      </c>
      <c r="G201" s="159"/>
      <c r="H201" s="159">
        <v>442</v>
      </c>
      <c r="I201" s="160">
        <v>613</v>
      </c>
      <c r="J201" s="161" t="s">
        <v>709</v>
      </c>
      <c r="K201" s="162">
        <f>H201-F201</f>
        <v>-36.5</v>
      </c>
      <c r="L201" s="163">
        <f>K201/F201</f>
        <v>-7.6280041797283177E-2</v>
      </c>
      <c r="M201" s="159" t="s">
        <v>549</v>
      </c>
      <c r="N201" s="156">
        <v>43762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5">
        <v>112</v>
      </c>
      <c r="B202" s="156">
        <v>43194</v>
      </c>
      <c r="C202" s="156"/>
      <c r="D202" s="157" t="s">
        <v>710</v>
      </c>
      <c r="E202" s="158" t="s">
        <v>567</v>
      </c>
      <c r="F202" s="159">
        <f>141.5-7.3</f>
        <v>134.19999999999999</v>
      </c>
      <c r="G202" s="159"/>
      <c r="H202" s="160">
        <v>77</v>
      </c>
      <c r="I202" s="160">
        <v>180</v>
      </c>
      <c r="J202" s="161" t="s">
        <v>711</v>
      </c>
      <c r="K202" s="162">
        <f>H202-F202</f>
        <v>-57.199999999999989</v>
      </c>
      <c r="L202" s="163">
        <f>K202/F202</f>
        <v>-0.42622950819672129</v>
      </c>
      <c r="M202" s="159" t="s">
        <v>549</v>
      </c>
      <c r="N202" s="156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113</v>
      </c>
      <c r="B203" s="156">
        <v>43209</v>
      </c>
      <c r="C203" s="156"/>
      <c r="D203" s="157" t="s">
        <v>712</v>
      </c>
      <c r="E203" s="158" t="s">
        <v>567</v>
      </c>
      <c r="F203" s="159">
        <v>430</v>
      </c>
      <c r="G203" s="159"/>
      <c r="H203" s="160">
        <v>220</v>
      </c>
      <c r="I203" s="160">
        <v>537</v>
      </c>
      <c r="J203" s="161" t="s">
        <v>713</v>
      </c>
      <c r="K203" s="162">
        <f>H203-F203</f>
        <v>-210</v>
      </c>
      <c r="L203" s="163">
        <f>K203/F203</f>
        <v>-0.48837209302325579</v>
      </c>
      <c r="M203" s="159" t="s">
        <v>549</v>
      </c>
      <c r="N203" s="156">
        <v>43252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114</v>
      </c>
      <c r="B204" s="177">
        <v>43220</v>
      </c>
      <c r="C204" s="177"/>
      <c r="D204" s="178" t="s">
        <v>371</v>
      </c>
      <c r="E204" s="179" t="s">
        <v>567</v>
      </c>
      <c r="F204" s="179">
        <v>153.5</v>
      </c>
      <c r="G204" s="179"/>
      <c r="H204" s="179">
        <v>196</v>
      </c>
      <c r="I204" s="181">
        <v>196</v>
      </c>
      <c r="J204" s="151" t="s">
        <v>714</v>
      </c>
      <c r="K204" s="152">
        <f>H204-F204</f>
        <v>42.5</v>
      </c>
      <c r="L204" s="153">
        <f>K204/F204</f>
        <v>0.27687296416938112</v>
      </c>
      <c r="M204" s="148" t="s">
        <v>537</v>
      </c>
      <c r="N204" s="154">
        <v>43605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5">
        <v>115</v>
      </c>
      <c r="B205" s="156">
        <v>43306</v>
      </c>
      <c r="C205" s="156"/>
      <c r="D205" s="157" t="s">
        <v>684</v>
      </c>
      <c r="E205" s="158" t="s">
        <v>567</v>
      </c>
      <c r="F205" s="159">
        <v>27.5</v>
      </c>
      <c r="G205" s="159"/>
      <c r="H205" s="160">
        <v>13.1</v>
      </c>
      <c r="I205" s="160">
        <v>60</v>
      </c>
      <c r="J205" s="161" t="s">
        <v>715</v>
      </c>
      <c r="K205" s="162">
        <v>-14.4</v>
      </c>
      <c r="L205" s="163">
        <v>-0.52363636363636401</v>
      </c>
      <c r="M205" s="159" t="s">
        <v>549</v>
      </c>
      <c r="N205" s="156">
        <v>43138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116</v>
      </c>
      <c r="B206" s="186">
        <v>43318</v>
      </c>
      <c r="C206" s="186"/>
      <c r="D206" s="164" t="s">
        <v>716</v>
      </c>
      <c r="E206" s="159" t="s">
        <v>567</v>
      </c>
      <c r="F206" s="159">
        <v>148.5</v>
      </c>
      <c r="G206" s="159"/>
      <c r="H206" s="159">
        <v>102</v>
      </c>
      <c r="I206" s="160">
        <v>182</v>
      </c>
      <c r="J206" s="161" t="s">
        <v>717</v>
      </c>
      <c r="K206" s="162">
        <f>H206-F206</f>
        <v>-46.5</v>
      </c>
      <c r="L206" s="163">
        <f>K206/F206</f>
        <v>-0.31313131313131315</v>
      </c>
      <c r="M206" s="159" t="s">
        <v>549</v>
      </c>
      <c r="N206" s="156">
        <v>43661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117</v>
      </c>
      <c r="B207" s="146">
        <v>43335</v>
      </c>
      <c r="C207" s="146"/>
      <c r="D207" s="147" t="s">
        <v>718</v>
      </c>
      <c r="E207" s="148" t="s">
        <v>567</v>
      </c>
      <c r="F207" s="179">
        <v>285</v>
      </c>
      <c r="G207" s="148"/>
      <c r="H207" s="148">
        <v>355</v>
      </c>
      <c r="I207" s="150">
        <v>364</v>
      </c>
      <c r="J207" s="151" t="s">
        <v>719</v>
      </c>
      <c r="K207" s="152">
        <v>70</v>
      </c>
      <c r="L207" s="153">
        <v>0.24561403508771901</v>
      </c>
      <c r="M207" s="148" t="s">
        <v>537</v>
      </c>
      <c r="N207" s="154">
        <v>43455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118</v>
      </c>
      <c r="B208" s="146">
        <v>43341</v>
      </c>
      <c r="C208" s="146"/>
      <c r="D208" s="147" t="s">
        <v>359</v>
      </c>
      <c r="E208" s="148" t="s">
        <v>567</v>
      </c>
      <c r="F208" s="179">
        <v>525</v>
      </c>
      <c r="G208" s="148"/>
      <c r="H208" s="148">
        <v>585</v>
      </c>
      <c r="I208" s="150">
        <v>635</v>
      </c>
      <c r="J208" s="151" t="s">
        <v>720</v>
      </c>
      <c r="K208" s="152">
        <f t="shared" ref="K208:K225" si="72">H208-F208</f>
        <v>60</v>
      </c>
      <c r="L208" s="153">
        <f t="shared" ref="L208:L225" si="73">K208/F208</f>
        <v>0.11428571428571428</v>
      </c>
      <c r="M208" s="148" t="s">
        <v>537</v>
      </c>
      <c r="N208" s="154">
        <v>43662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119</v>
      </c>
      <c r="B209" s="146">
        <v>43395</v>
      </c>
      <c r="C209" s="146"/>
      <c r="D209" s="147" t="s">
        <v>347</v>
      </c>
      <c r="E209" s="148" t="s">
        <v>567</v>
      </c>
      <c r="F209" s="179">
        <v>475</v>
      </c>
      <c r="G209" s="148"/>
      <c r="H209" s="148">
        <v>574</v>
      </c>
      <c r="I209" s="150">
        <v>570</v>
      </c>
      <c r="J209" s="151" t="s">
        <v>625</v>
      </c>
      <c r="K209" s="152">
        <f t="shared" si="72"/>
        <v>99</v>
      </c>
      <c r="L209" s="153">
        <f t="shared" si="73"/>
        <v>0.20842105263157895</v>
      </c>
      <c r="M209" s="148" t="s">
        <v>537</v>
      </c>
      <c r="N209" s="154">
        <v>43403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120</v>
      </c>
      <c r="B210" s="177">
        <v>43397</v>
      </c>
      <c r="C210" s="177"/>
      <c r="D210" s="178" t="s">
        <v>366</v>
      </c>
      <c r="E210" s="179" t="s">
        <v>567</v>
      </c>
      <c r="F210" s="179">
        <v>707.5</v>
      </c>
      <c r="G210" s="179"/>
      <c r="H210" s="179">
        <v>872</v>
      </c>
      <c r="I210" s="181">
        <v>872</v>
      </c>
      <c r="J210" s="182" t="s">
        <v>625</v>
      </c>
      <c r="K210" s="152">
        <f t="shared" si="72"/>
        <v>164.5</v>
      </c>
      <c r="L210" s="183">
        <f t="shared" si="73"/>
        <v>0.23250883392226149</v>
      </c>
      <c r="M210" s="179" t="s">
        <v>537</v>
      </c>
      <c r="N210" s="184">
        <v>43482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121</v>
      </c>
      <c r="B211" s="177">
        <v>43398</v>
      </c>
      <c r="C211" s="177"/>
      <c r="D211" s="178" t="s">
        <v>721</v>
      </c>
      <c r="E211" s="179" t="s">
        <v>567</v>
      </c>
      <c r="F211" s="179">
        <v>162</v>
      </c>
      <c r="G211" s="179"/>
      <c r="H211" s="179">
        <v>204</v>
      </c>
      <c r="I211" s="181">
        <v>209</v>
      </c>
      <c r="J211" s="182" t="s">
        <v>722</v>
      </c>
      <c r="K211" s="152">
        <f t="shared" si="72"/>
        <v>42</v>
      </c>
      <c r="L211" s="183">
        <f t="shared" si="73"/>
        <v>0.25925925925925924</v>
      </c>
      <c r="M211" s="179" t="s">
        <v>537</v>
      </c>
      <c r="N211" s="184">
        <v>43539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122</v>
      </c>
      <c r="B212" s="177">
        <v>43399</v>
      </c>
      <c r="C212" s="177"/>
      <c r="D212" s="178" t="s">
        <v>446</v>
      </c>
      <c r="E212" s="179" t="s">
        <v>567</v>
      </c>
      <c r="F212" s="179">
        <v>240</v>
      </c>
      <c r="G212" s="179"/>
      <c r="H212" s="179">
        <v>297</v>
      </c>
      <c r="I212" s="181">
        <v>297</v>
      </c>
      <c r="J212" s="182" t="s">
        <v>625</v>
      </c>
      <c r="K212" s="188">
        <f t="shared" si="72"/>
        <v>57</v>
      </c>
      <c r="L212" s="183">
        <f t="shared" si="73"/>
        <v>0.23749999999999999</v>
      </c>
      <c r="M212" s="179" t="s">
        <v>537</v>
      </c>
      <c r="N212" s="184">
        <v>43417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123</v>
      </c>
      <c r="B213" s="146">
        <v>43439</v>
      </c>
      <c r="C213" s="146"/>
      <c r="D213" s="147" t="s">
        <v>723</v>
      </c>
      <c r="E213" s="148" t="s">
        <v>567</v>
      </c>
      <c r="F213" s="148">
        <v>202.5</v>
      </c>
      <c r="G213" s="148"/>
      <c r="H213" s="148">
        <v>255</v>
      </c>
      <c r="I213" s="150">
        <v>252</v>
      </c>
      <c r="J213" s="151" t="s">
        <v>625</v>
      </c>
      <c r="K213" s="152">
        <f t="shared" si="72"/>
        <v>52.5</v>
      </c>
      <c r="L213" s="153">
        <f t="shared" si="73"/>
        <v>0.25925925925925924</v>
      </c>
      <c r="M213" s="148" t="s">
        <v>537</v>
      </c>
      <c r="N213" s="154">
        <v>43542</v>
      </c>
      <c r="O213" s="1"/>
      <c r="P213" s="1"/>
      <c r="Q213" s="1"/>
      <c r="R213" s="6" t="s">
        <v>724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124</v>
      </c>
      <c r="B214" s="177">
        <v>43465</v>
      </c>
      <c r="C214" s="146"/>
      <c r="D214" s="178" t="s">
        <v>393</v>
      </c>
      <c r="E214" s="179" t="s">
        <v>567</v>
      </c>
      <c r="F214" s="179">
        <v>710</v>
      </c>
      <c r="G214" s="179"/>
      <c r="H214" s="179">
        <v>866</v>
      </c>
      <c r="I214" s="181">
        <v>866</v>
      </c>
      <c r="J214" s="182" t="s">
        <v>625</v>
      </c>
      <c r="K214" s="152">
        <f t="shared" si="72"/>
        <v>156</v>
      </c>
      <c r="L214" s="153">
        <f t="shared" si="73"/>
        <v>0.21971830985915494</v>
      </c>
      <c r="M214" s="148" t="s">
        <v>537</v>
      </c>
      <c r="N214" s="154">
        <v>43553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125</v>
      </c>
      <c r="B215" s="177">
        <v>43522</v>
      </c>
      <c r="C215" s="177"/>
      <c r="D215" s="178" t="s">
        <v>151</v>
      </c>
      <c r="E215" s="179" t="s">
        <v>567</v>
      </c>
      <c r="F215" s="179">
        <v>337.25</v>
      </c>
      <c r="G215" s="179"/>
      <c r="H215" s="179">
        <v>398.5</v>
      </c>
      <c r="I215" s="181">
        <v>411</v>
      </c>
      <c r="J215" s="151" t="s">
        <v>725</v>
      </c>
      <c r="K215" s="152">
        <f t="shared" si="72"/>
        <v>61.25</v>
      </c>
      <c r="L215" s="153">
        <f t="shared" si="73"/>
        <v>0.1816160118606375</v>
      </c>
      <c r="M215" s="148" t="s">
        <v>537</v>
      </c>
      <c r="N215" s="154">
        <v>43760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126</v>
      </c>
      <c r="B216" s="190">
        <v>43559</v>
      </c>
      <c r="C216" s="190"/>
      <c r="D216" s="191" t="s">
        <v>726</v>
      </c>
      <c r="E216" s="192" t="s">
        <v>567</v>
      </c>
      <c r="F216" s="192">
        <v>130</v>
      </c>
      <c r="G216" s="192"/>
      <c r="H216" s="192">
        <v>65</v>
      </c>
      <c r="I216" s="193">
        <v>158</v>
      </c>
      <c r="J216" s="161" t="s">
        <v>727</v>
      </c>
      <c r="K216" s="162">
        <f t="shared" si="72"/>
        <v>-65</v>
      </c>
      <c r="L216" s="163">
        <f t="shared" si="73"/>
        <v>-0.5</v>
      </c>
      <c r="M216" s="159" t="s">
        <v>549</v>
      </c>
      <c r="N216" s="156">
        <v>43726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127</v>
      </c>
      <c r="B217" s="177">
        <v>43017</v>
      </c>
      <c r="C217" s="177"/>
      <c r="D217" s="178" t="s">
        <v>182</v>
      </c>
      <c r="E217" s="179" t="s">
        <v>567</v>
      </c>
      <c r="F217" s="179">
        <v>141.5</v>
      </c>
      <c r="G217" s="179"/>
      <c r="H217" s="179">
        <v>183.5</v>
      </c>
      <c r="I217" s="181">
        <v>210</v>
      </c>
      <c r="J217" s="151" t="s">
        <v>722</v>
      </c>
      <c r="K217" s="152">
        <f t="shared" si="72"/>
        <v>42</v>
      </c>
      <c r="L217" s="153">
        <f t="shared" si="73"/>
        <v>0.29681978798586572</v>
      </c>
      <c r="M217" s="148" t="s">
        <v>537</v>
      </c>
      <c r="N217" s="154">
        <v>43042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128</v>
      </c>
      <c r="B218" s="190">
        <v>43074</v>
      </c>
      <c r="C218" s="190"/>
      <c r="D218" s="191" t="s">
        <v>729</v>
      </c>
      <c r="E218" s="192" t="s">
        <v>567</v>
      </c>
      <c r="F218" s="187">
        <v>172</v>
      </c>
      <c r="G218" s="192"/>
      <c r="H218" s="192">
        <v>155.25</v>
      </c>
      <c r="I218" s="193">
        <v>230</v>
      </c>
      <c r="J218" s="161" t="s">
        <v>730</v>
      </c>
      <c r="K218" s="162">
        <f t="shared" si="72"/>
        <v>-16.75</v>
      </c>
      <c r="L218" s="163">
        <f t="shared" si="73"/>
        <v>-9.7383720930232565E-2</v>
      </c>
      <c r="M218" s="159" t="s">
        <v>549</v>
      </c>
      <c r="N218" s="156">
        <v>43787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129</v>
      </c>
      <c r="B219" s="177">
        <v>43398</v>
      </c>
      <c r="C219" s="177"/>
      <c r="D219" s="178" t="s">
        <v>107</v>
      </c>
      <c r="E219" s="179" t="s">
        <v>567</v>
      </c>
      <c r="F219" s="179">
        <v>698.5</v>
      </c>
      <c r="G219" s="179"/>
      <c r="H219" s="179">
        <v>890</v>
      </c>
      <c r="I219" s="181">
        <v>890</v>
      </c>
      <c r="J219" s="151" t="s">
        <v>790</v>
      </c>
      <c r="K219" s="152">
        <f t="shared" si="72"/>
        <v>191.5</v>
      </c>
      <c r="L219" s="153">
        <f t="shared" si="73"/>
        <v>0.27415891195418757</v>
      </c>
      <c r="M219" s="148" t="s">
        <v>537</v>
      </c>
      <c r="N219" s="154">
        <v>44328</v>
      </c>
      <c r="O219" s="1"/>
      <c r="P219" s="1"/>
      <c r="Q219" s="1"/>
      <c r="R219" s="6" t="s">
        <v>724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130</v>
      </c>
      <c r="B220" s="177">
        <v>42877</v>
      </c>
      <c r="C220" s="177"/>
      <c r="D220" s="178" t="s">
        <v>358</v>
      </c>
      <c r="E220" s="179" t="s">
        <v>567</v>
      </c>
      <c r="F220" s="179">
        <v>127.6</v>
      </c>
      <c r="G220" s="179"/>
      <c r="H220" s="179">
        <v>138</v>
      </c>
      <c r="I220" s="181">
        <v>190</v>
      </c>
      <c r="J220" s="151" t="s">
        <v>731</v>
      </c>
      <c r="K220" s="152">
        <f t="shared" si="72"/>
        <v>10.400000000000006</v>
      </c>
      <c r="L220" s="153">
        <f t="shared" si="73"/>
        <v>8.1504702194357417E-2</v>
      </c>
      <c r="M220" s="148" t="s">
        <v>537</v>
      </c>
      <c r="N220" s="154">
        <v>43774</v>
      </c>
      <c r="O220" s="1"/>
      <c r="P220" s="1"/>
      <c r="Q220" s="1"/>
      <c r="R220" s="6" t="s">
        <v>728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131</v>
      </c>
      <c r="B221" s="177">
        <v>43158</v>
      </c>
      <c r="C221" s="177"/>
      <c r="D221" s="178" t="s">
        <v>732</v>
      </c>
      <c r="E221" s="179" t="s">
        <v>567</v>
      </c>
      <c r="F221" s="179">
        <v>317</v>
      </c>
      <c r="G221" s="179"/>
      <c r="H221" s="179">
        <v>382.5</v>
      </c>
      <c r="I221" s="181">
        <v>398</v>
      </c>
      <c r="J221" s="151" t="s">
        <v>733</v>
      </c>
      <c r="K221" s="152">
        <f t="shared" si="72"/>
        <v>65.5</v>
      </c>
      <c r="L221" s="153">
        <f t="shared" si="73"/>
        <v>0.20662460567823343</v>
      </c>
      <c r="M221" s="148" t="s">
        <v>537</v>
      </c>
      <c r="N221" s="154">
        <v>44238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132</v>
      </c>
      <c r="B222" s="190">
        <v>43164</v>
      </c>
      <c r="C222" s="190"/>
      <c r="D222" s="191" t="s">
        <v>144</v>
      </c>
      <c r="E222" s="192" t="s">
        <v>567</v>
      </c>
      <c r="F222" s="187">
        <f>510-14.4</f>
        <v>495.6</v>
      </c>
      <c r="G222" s="192"/>
      <c r="H222" s="192">
        <v>350</v>
      </c>
      <c r="I222" s="193">
        <v>672</v>
      </c>
      <c r="J222" s="161" t="s">
        <v>734</v>
      </c>
      <c r="K222" s="162">
        <f t="shared" si="72"/>
        <v>-145.60000000000002</v>
      </c>
      <c r="L222" s="163">
        <f t="shared" si="73"/>
        <v>-0.29378531073446329</v>
      </c>
      <c r="M222" s="159" t="s">
        <v>549</v>
      </c>
      <c r="N222" s="156">
        <v>43887</v>
      </c>
      <c r="O222" s="1"/>
      <c r="P222" s="1"/>
      <c r="Q222" s="1"/>
      <c r="R222" s="6" t="s">
        <v>724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133</v>
      </c>
      <c r="B223" s="190">
        <v>43237</v>
      </c>
      <c r="C223" s="190"/>
      <c r="D223" s="191" t="s">
        <v>438</v>
      </c>
      <c r="E223" s="192" t="s">
        <v>567</v>
      </c>
      <c r="F223" s="187">
        <v>230.3</v>
      </c>
      <c r="G223" s="192"/>
      <c r="H223" s="192">
        <v>102.5</v>
      </c>
      <c r="I223" s="193">
        <v>348</v>
      </c>
      <c r="J223" s="161" t="s">
        <v>735</v>
      </c>
      <c r="K223" s="162">
        <f t="shared" si="72"/>
        <v>-127.80000000000001</v>
      </c>
      <c r="L223" s="163">
        <f t="shared" si="73"/>
        <v>-0.55492835432045162</v>
      </c>
      <c r="M223" s="159" t="s">
        <v>549</v>
      </c>
      <c r="N223" s="156">
        <v>43896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134</v>
      </c>
      <c r="B224" s="177">
        <v>43258</v>
      </c>
      <c r="C224" s="177"/>
      <c r="D224" s="178" t="s">
        <v>410</v>
      </c>
      <c r="E224" s="179" t="s">
        <v>567</v>
      </c>
      <c r="F224" s="179">
        <f>342.5-5.1</f>
        <v>337.4</v>
      </c>
      <c r="G224" s="179"/>
      <c r="H224" s="179">
        <v>412.5</v>
      </c>
      <c r="I224" s="181">
        <v>439</v>
      </c>
      <c r="J224" s="151" t="s">
        <v>736</v>
      </c>
      <c r="K224" s="152">
        <f t="shared" si="72"/>
        <v>75.100000000000023</v>
      </c>
      <c r="L224" s="153">
        <f t="shared" si="73"/>
        <v>0.22258446947243635</v>
      </c>
      <c r="M224" s="148" t="s">
        <v>537</v>
      </c>
      <c r="N224" s="154">
        <v>44230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0">
        <v>135</v>
      </c>
      <c r="B225" s="169">
        <v>43285</v>
      </c>
      <c r="C225" s="169"/>
      <c r="D225" s="170" t="s">
        <v>55</v>
      </c>
      <c r="E225" s="171" t="s">
        <v>567</v>
      </c>
      <c r="F225" s="171">
        <f>127.5-5.53</f>
        <v>121.97</v>
      </c>
      <c r="G225" s="172"/>
      <c r="H225" s="172">
        <v>122.5</v>
      </c>
      <c r="I225" s="172">
        <v>170</v>
      </c>
      <c r="J225" s="173" t="s">
        <v>763</v>
      </c>
      <c r="K225" s="174">
        <f t="shared" si="72"/>
        <v>0.53000000000000114</v>
      </c>
      <c r="L225" s="175">
        <f t="shared" si="73"/>
        <v>4.3453308190538747E-3</v>
      </c>
      <c r="M225" s="171" t="s">
        <v>658</v>
      </c>
      <c r="N225" s="169">
        <v>44431</v>
      </c>
      <c r="O225" s="1"/>
      <c r="P225" s="1"/>
      <c r="Q225" s="1"/>
      <c r="R225" s="6" t="s">
        <v>724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136</v>
      </c>
      <c r="B226" s="190">
        <v>43294</v>
      </c>
      <c r="C226" s="190"/>
      <c r="D226" s="191" t="s">
        <v>349</v>
      </c>
      <c r="E226" s="192" t="s">
        <v>567</v>
      </c>
      <c r="F226" s="187">
        <v>46.5</v>
      </c>
      <c r="G226" s="192"/>
      <c r="H226" s="192">
        <v>17</v>
      </c>
      <c r="I226" s="193">
        <v>59</v>
      </c>
      <c r="J226" s="161" t="s">
        <v>737</v>
      </c>
      <c r="K226" s="162">
        <f t="shared" ref="K226:K234" si="74">H226-F226</f>
        <v>-29.5</v>
      </c>
      <c r="L226" s="163">
        <f t="shared" ref="L226:L234" si="75">K226/F226</f>
        <v>-0.63440860215053763</v>
      </c>
      <c r="M226" s="159" t="s">
        <v>549</v>
      </c>
      <c r="N226" s="156">
        <v>43887</v>
      </c>
      <c r="O226" s="1"/>
      <c r="P226" s="1"/>
      <c r="Q226" s="1"/>
      <c r="R226" s="6" t="s">
        <v>724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137</v>
      </c>
      <c r="B227" s="177">
        <v>43396</v>
      </c>
      <c r="C227" s="177"/>
      <c r="D227" s="178" t="s">
        <v>395</v>
      </c>
      <c r="E227" s="179" t="s">
        <v>567</v>
      </c>
      <c r="F227" s="179">
        <v>156.5</v>
      </c>
      <c r="G227" s="179"/>
      <c r="H227" s="179">
        <v>207.5</v>
      </c>
      <c r="I227" s="181">
        <v>191</v>
      </c>
      <c r="J227" s="151" t="s">
        <v>625</v>
      </c>
      <c r="K227" s="152">
        <f t="shared" si="74"/>
        <v>51</v>
      </c>
      <c r="L227" s="153">
        <f t="shared" si="75"/>
        <v>0.32587859424920129</v>
      </c>
      <c r="M227" s="148" t="s">
        <v>537</v>
      </c>
      <c r="N227" s="154">
        <v>44369</v>
      </c>
      <c r="O227" s="1"/>
      <c r="P227" s="1"/>
      <c r="Q227" s="1"/>
      <c r="R227" s="6" t="s">
        <v>724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138</v>
      </c>
      <c r="B228" s="177">
        <v>43439</v>
      </c>
      <c r="C228" s="177"/>
      <c r="D228" s="178" t="s">
        <v>314</v>
      </c>
      <c r="E228" s="179" t="s">
        <v>567</v>
      </c>
      <c r="F228" s="179">
        <v>259.5</v>
      </c>
      <c r="G228" s="179"/>
      <c r="H228" s="179">
        <v>320</v>
      </c>
      <c r="I228" s="181">
        <v>320</v>
      </c>
      <c r="J228" s="151" t="s">
        <v>625</v>
      </c>
      <c r="K228" s="152">
        <f t="shared" si="74"/>
        <v>60.5</v>
      </c>
      <c r="L228" s="153">
        <f t="shared" si="75"/>
        <v>0.23314065510597304</v>
      </c>
      <c r="M228" s="148" t="s">
        <v>537</v>
      </c>
      <c r="N228" s="154">
        <v>44323</v>
      </c>
      <c r="O228" s="1"/>
      <c r="P228" s="1"/>
      <c r="Q228" s="1"/>
      <c r="R228" s="6" t="s">
        <v>724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139</v>
      </c>
      <c r="B229" s="190">
        <v>43439</v>
      </c>
      <c r="C229" s="190"/>
      <c r="D229" s="191" t="s">
        <v>738</v>
      </c>
      <c r="E229" s="192" t="s">
        <v>567</v>
      </c>
      <c r="F229" s="192">
        <v>715</v>
      </c>
      <c r="G229" s="192"/>
      <c r="H229" s="192">
        <v>445</v>
      </c>
      <c r="I229" s="193">
        <v>840</v>
      </c>
      <c r="J229" s="161" t="s">
        <v>739</v>
      </c>
      <c r="K229" s="162">
        <f t="shared" si="74"/>
        <v>-270</v>
      </c>
      <c r="L229" s="163">
        <f t="shared" si="75"/>
        <v>-0.3776223776223776</v>
      </c>
      <c r="M229" s="159" t="s">
        <v>549</v>
      </c>
      <c r="N229" s="156">
        <v>43800</v>
      </c>
      <c r="O229" s="1"/>
      <c r="P229" s="1"/>
      <c r="Q229" s="1"/>
      <c r="R229" s="6" t="s">
        <v>724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140</v>
      </c>
      <c r="B230" s="177">
        <v>43469</v>
      </c>
      <c r="C230" s="177"/>
      <c r="D230" s="178" t="s">
        <v>156</v>
      </c>
      <c r="E230" s="179" t="s">
        <v>567</v>
      </c>
      <c r="F230" s="179">
        <v>875</v>
      </c>
      <c r="G230" s="179"/>
      <c r="H230" s="179">
        <v>1165</v>
      </c>
      <c r="I230" s="181">
        <v>1185</v>
      </c>
      <c r="J230" s="151" t="s">
        <v>740</v>
      </c>
      <c r="K230" s="152">
        <f t="shared" si="74"/>
        <v>290</v>
      </c>
      <c r="L230" s="153">
        <f t="shared" si="75"/>
        <v>0.33142857142857141</v>
      </c>
      <c r="M230" s="148" t="s">
        <v>537</v>
      </c>
      <c r="N230" s="154">
        <v>43847</v>
      </c>
      <c r="O230" s="1"/>
      <c r="P230" s="1"/>
      <c r="Q230" s="1"/>
      <c r="R230" s="6" t="s">
        <v>724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141</v>
      </c>
      <c r="B231" s="177">
        <v>43559</v>
      </c>
      <c r="C231" s="177"/>
      <c r="D231" s="178" t="s">
        <v>330</v>
      </c>
      <c r="E231" s="179" t="s">
        <v>567</v>
      </c>
      <c r="F231" s="179">
        <f>387-14.63</f>
        <v>372.37</v>
      </c>
      <c r="G231" s="179"/>
      <c r="H231" s="179">
        <v>490</v>
      </c>
      <c r="I231" s="181">
        <v>490</v>
      </c>
      <c r="J231" s="151" t="s">
        <v>625</v>
      </c>
      <c r="K231" s="152">
        <f t="shared" si="74"/>
        <v>117.63</v>
      </c>
      <c r="L231" s="153">
        <f t="shared" si="75"/>
        <v>0.31589548030185027</v>
      </c>
      <c r="M231" s="148" t="s">
        <v>537</v>
      </c>
      <c r="N231" s="154">
        <v>43850</v>
      </c>
      <c r="O231" s="1"/>
      <c r="P231" s="1"/>
      <c r="Q231" s="1"/>
      <c r="R231" s="6" t="s">
        <v>724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142</v>
      </c>
      <c r="B232" s="190">
        <v>43578</v>
      </c>
      <c r="C232" s="190"/>
      <c r="D232" s="191" t="s">
        <v>741</v>
      </c>
      <c r="E232" s="192" t="s">
        <v>539</v>
      </c>
      <c r="F232" s="192">
        <v>220</v>
      </c>
      <c r="G232" s="192"/>
      <c r="H232" s="192">
        <v>127.5</v>
      </c>
      <c r="I232" s="193">
        <v>284</v>
      </c>
      <c r="J232" s="161" t="s">
        <v>742</v>
      </c>
      <c r="K232" s="162">
        <f t="shared" si="74"/>
        <v>-92.5</v>
      </c>
      <c r="L232" s="163">
        <f t="shared" si="75"/>
        <v>-0.42045454545454547</v>
      </c>
      <c r="M232" s="159" t="s">
        <v>549</v>
      </c>
      <c r="N232" s="156">
        <v>43896</v>
      </c>
      <c r="O232" s="1"/>
      <c r="P232" s="1"/>
      <c r="Q232" s="1"/>
      <c r="R232" s="6" t="s">
        <v>724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143</v>
      </c>
      <c r="B233" s="177">
        <v>43622</v>
      </c>
      <c r="C233" s="177"/>
      <c r="D233" s="178" t="s">
        <v>447</v>
      </c>
      <c r="E233" s="179" t="s">
        <v>539</v>
      </c>
      <c r="F233" s="179">
        <v>332.8</v>
      </c>
      <c r="G233" s="179"/>
      <c r="H233" s="179">
        <v>405</v>
      </c>
      <c r="I233" s="181">
        <v>419</v>
      </c>
      <c r="J233" s="151" t="s">
        <v>743</v>
      </c>
      <c r="K233" s="152">
        <f t="shared" si="74"/>
        <v>72.199999999999989</v>
      </c>
      <c r="L233" s="153">
        <f t="shared" si="75"/>
        <v>0.21694711538461534</v>
      </c>
      <c r="M233" s="148" t="s">
        <v>537</v>
      </c>
      <c r="N233" s="154">
        <v>43860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0">
        <v>144</v>
      </c>
      <c r="B234" s="169">
        <v>43641</v>
      </c>
      <c r="C234" s="169"/>
      <c r="D234" s="170" t="s">
        <v>149</v>
      </c>
      <c r="E234" s="171" t="s">
        <v>567</v>
      </c>
      <c r="F234" s="171">
        <v>386</v>
      </c>
      <c r="G234" s="172"/>
      <c r="H234" s="172">
        <v>395</v>
      </c>
      <c r="I234" s="172">
        <v>452</v>
      </c>
      <c r="J234" s="173" t="s">
        <v>744</v>
      </c>
      <c r="K234" s="174">
        <f t="shared" si="74"/>
        <v>9</v>
      </c>
      <c r="L234" s="175">
        <f t="shared" si="75"/>
        <v>2.3316062176165803E-2</v>
      </c>
      <c r="M234" s="171" t="s">
        <v>658</v>
      </c>
      <c r="N234" s="169">
        <v>43868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0">
        <v>145</v>
      </c>
      <c r="B235" s="169">
        <v>43707</v>
      </c>
      <c r="C235" s="169"/>
      <c r="D235" s="170" t="s">
        <v>130</v>
      </c>
      <c r="E235" s="171" t="s">
        <v>567</v>
      </c>
      <c r="F235" s="171">
        <v>137.5</v>
      </c>
      <c r="G235" s="172"/>
      <c r="H235" s="172">
        <v>138.5</v>
      </c>
      <c r="I235" s="172">
        <v>190</v>
      </c>
      <c r="J235" s="173" t="s">
        <v>762</v>
      </c>
      <c r="K235" s="174">
        <f>H235-F235</f>
        <v>1</v>
      </c>
      <c r="L235" s="175">
        <f>K235/F235</f>
        <v>7.2727272727272727E-3</v>
      </c>
      <c r="M235" s="171" t="s">
        <v>658</v>
      </c>
      <c r="N235" s="169">
        <v>44432</v>
      </c>
      <c r="O235" s="1"/>
      <c r="P235" s="1"/>
      <c r="Q235" s="1"/>
      <c r="R235" s="6" t="s">
        <v>724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146</v>
      </c>
      <c r="B236" s="177">
        <v>43731</v>
      </c>
      <c r="C236" s="177"/>
      <c r="D236" s="178" t="s">
        <v>403</v>
      </c>
      <c r="E236" s="179" t="s">
        <v>567</v>
      </c>
      <c r="F236" s="179">
        <v>235</v>
      </c>
      <c r="G236" s="179"/>
      <c r="H236" s="179">
        <v>295</v>
      </c>
      <c r="I236" s="181">
        <v>296</v>
      </c>
      <c r="J236" s="151" t="s">
        <v>745</v>
      </c>
      <c r="K236" s="152">
        <f t="shared" ref="K236:K242" si="76">H236-F236</f>
        <v>60</v>
      </c>
      <c r="L236" s="153">
        <f t="shared" ref="L236:L242" si="77">K236/F236</f>
        <v>0.25531914893617019</v>
      </c>
      <c r="M236" s="148" t="s">
        <v>537</v>
      </c>
      <c r="N236" s="154">
        <v>43844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147</v>
      </c>
      <c r="B237" s="177">
        <v>43752</v>
      </c>
      <c r="C237" s="177"/>
      <c r="D237" s="178" t="s">
        <v>746</v>
      </c>
      <c r="E237" s="179" t="s">
        <v>567</v>
      </c>
      <c r="F237" s="179">
        <v>277.5</v>
      </c>
      <c r="G237" s="179"/>
      <c r="H237" s="179">
        <v>333</v>
      </c>
      <c r="I237" s="181">
        <v>333</v>
      </c>
      <c r="J237" s="151" t="s">
        <v>747</v>
      </c>
      <c r="K237" s="152">
        <f t="shared" si="76"/>
        <v>55.5</v>
      </c>
      <c r="L237" s="153">
        <f t="shared" si="77"/>
        <v>0.2</v>
      </c>
      <c r="M237" s="148" t="s">
        <v>537</v>
      </c>
      <c r="N237" s="154">
        <v>43846</v>
      </c>
      <c r="O237" s="1"/>
      <c r="P237" s="1"/>
      <c r="Q237" s="1"/>
      <c r="R237" s="6" t="s">
        <v>724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148</v>
      </c>
      <c r="B238" s="177">
        <v>43752</v>
      </c>
      <c r="C238" s="177"/>
      <c r="D238" s="178" t="s">
        <v>748</v>
      </c>
      <c r="E238" s="179" t="s">
        <v>567</v>
      </c>
      <c r="F238" s="179">
        <v>930</v>
      </c>
      <c r="G238" s="179"/>
      <c r="H238" s="179">
        <v>1165</v>
      </c>
      <c r="I238" s="181">
        <v>1200</v>
      </c>
      <c r="J238" s="151" t="s">
        <v>749</v>
      </c>
      <c r="K238" s="152">
        <f t="shared" si="76"/>
        <v>235</v>
      </c>
      <c r="L238" s="153">
        <f t="shared" si="77"/>
        <v>0.25268817204301075</v>
      </c>
      <c r="M238" s="148" t="s">
        <v>537</v>
      </c>
      <c r="N238" s="154">
        <v>43847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149</v>
      </c>
      <c r="B239" s="177">
        <v>43753</v>
      </c>
      <c r="C239" s="177"/>
      <c r="D239" s="178" t="s">
        <v>750</v>
      </c>
      <c r="E239" s="179" t="s">
        <v>567</v>
      </c>
      <c r="F239" s="149">
        <v>111</v>
      </c>
      <c r="G239" s="179"/>
      <c r="H239" s="179">
        <v>141</v>
      </c>
      <c r="I239" s="181">
        <v>141</v>
      </c>
      <c r="J239" s="151" t="s">
        <v>552</v>
      </c>
      <c r="K239" s="152">
        <f t="shared" si="76"/>
        <v>30</v>
      </c>
      <c r="L239" s="153">
        <f t="shared" si="77"/>
        <v>0.27027027027027029</v>
      </c>
      <c r="M239" s="148" t="s">
        <v>537</v>
      </c>
      <c r="N239" s="154">
        <v>44328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150</v>
      </c>
      <c r="B240" s="177">
        <v>43753</v>
      </c>
      <c r="C240" s="177"/>
      <c r="D240" s="178" t="s">
        <v>751</v>
      </c>
      <c r="E240" s="179" t="s">
        <v>567</v>
      </c>
      <c r="F240" s="149">
        <v>296</v>
      </c>
      <c r="G240" s="179"/>
      <c r="H240" s="179">
        <v>370</v>
      </c>
      <c r="I240" s="181">
        <v>370</v>
      </c>
      <c r="J240" s="151" t="s">
        <v>625</v>
      </c>
      <c r="K240" s="152">
        <f t="shared" si="76"/>
        <v>74</v>
      </c>
      <c r="L240" s="153">
        <f t="shared" si="77"/>
        <v>0.25</v>
      </c>
      <c r="M240" s="148" t="s">
        <v>537</v>
      </c>
      <c r="N240" s="154">
        <v>43853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151</v>
      </c>
      <c r="B241" s="177">
        <v>43754</v>
      </c>
      <c r="C241" s="177"/>
      <c r="D241" s="178" t="s">
        <v>752</v>
      </c>
      <c r="E241" s="179" t="s">
        <v>567</v>
      </c>
      <c r="F241" s="149">
        <v>300</v>
      </c>
      <c r="G241" s="179"/>
      <c r="H241" s="179">
        <v>382.5</v>
      </c>
      <c r="I241" s="181">
        <v>344</v>
      </c>
      <c r="J241" s="151" t="s">
        <v>793</v>
      </c>
      <c r="K241" s="152">
        <f t="shared" si="76"/>
        <v>82.5</v>
      </c>
      <c r="L241" s="153">
        <f t="shared" si="77"/>
        <v>0.27500000000000002</v>
      </c>
      <c r="M241" s="148" t="s">
        <v>537</v>
      </c>
      <c r="N241" s="154">
        <v>44238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152</v>
      </c>
      <c r="B242" s="177">
        <v>43832</v>
      </c>
      <c r="C242" s="177"/>
      <c r="D242" s="178" t="s">
        <v>753</v>
      </c>
      <c r="E242" s="179" t="s">
        <v>567</v>
      </c>
      <c r="F242" s="149">
        <v>495</v>
      </c>
      <c r="G242" s="179"/>
      <c r="H242" s="179">
        <v>595</v>
      </c>
      <c r="I242" s="181">
        <v>590</v>
      </c>
      <c r="J242" s="151" t="s">
        <v>792</v>
      </c>
      <c r="K242" s="152">
        <f t="shared" si="76"/>
        <v>100</v>
      </c>
      <c r="L242" s="153">
        <f t="shared" si="77"/>
        <v>0.20202020202020202</v>
      </c>
      <c r="M242" s="148" t="s">
        <v>537</v>
      </c>
      <c r="N242" s="154">
        <v>44589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153</v>
      </c>
      <c r="B243" s="177">
        <v>43966</v>
      </c>
      <c r="C243" s="177"/>
      <c r="D243" s="178" t="s">
        <v>71</v>
      </c>
      <c r="E243" s="179" t="s">
        <v>567</v>
      </c>
      <c r="F243" s="149">
        <v>67.5</v>
      </c>
      <c r="G243" s="179"/>
      <c r="H243" s="179">
        <v>86</v>
      </c>
      <c r="I243" s="181">
        <v>86</v>
      </c>
      <c r="J243" s="151" t="s">
        <v>754</v>
      </c>
      <c r="K243" s="152">
        <f t="shared" ref="K243:K251" si="78">H243-F243</f>
        <v>18.5</v>
      </c>
      <c r="L243" s="153">
        <f t="shared" ref="L243:L251" si="79">K243/F243</f>
        <v>0.27407407407407408</v>
      </c>
      <c r="M243" s="148" t="s">
        <v>537</v>
      </c>
      <c r="N243" s="154">
        <v>44008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154</v>
      </c>
      <c r="B244" s="177">
        <v>44035</v>
      </c>
      <c r="C244" s="177"/>
      <c r="D244" s="178" t="s">
        <v>446</v>
      </c>
      <c r="E244" s="179" t="s">
        <v>567</v>
      </c>
      <c r="F244" s="149">
        <v>231</v>
      </c>
      <c r="G244" s="179"/>
      <c r="H244" s="179">
        <v>281</v>
      </c>
      <c r="I244" s="181">
        <v>281</v>
      </c>
      <c r="J244" s="151" t="s">
        <v>625</v>
      </c>
      <c r="K244" s="152">
        <f t="shared" si="78"/>
        <v>50</v>
      </c>
      <c r="L244" s="153">
        <f t="shared" si="79"/>
        <v>0.21645021645021645</v>
      </c>
      <c r="M244" s="148" t="s">
        <v>537</v>
      </c>
      <c r="N244" s="154">
        <v>44358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155</v>
      </c>
      <c r="B245" s="177">
        <v>44092</v>
      </c>
      <c r="C245" s="177"/>
      <c r="D245" s="178" t="s">
        <v>386</v>
      </c>
      <c r="E245" s="179" t="s">
        <v>567</v>
      </c>
      <c r="F245" s="179">
        <v>206</v>
      </c>
      <c r="G245" s="179"/>
      <c r="H245" s="179">
        <v>248</v>
      </c>
      <c r="I245" s="181">
        <v>248</v>
      </c>
      <c r="J245" s="151" t="s">
        <v>625</v>
      </c>
      <c r="K245" s="152">
        <f t="shared" si="78"/>
        <v>42</v>
      </c>
      <c r="L245" s="153">
        <f t="shared" si="79"/>
        <v>0.20388349514563106</v>
      </c>
      <c r="M245" s="148" t="s">
        <v>537</v>
      </c>
      <c r="N245" s="154">
        <v>44214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156</v>
      </c>
      <c r="B246" s="177">
        <v>44140</v>
      </c>
      <c r="C246" s="177"/>
      <c r="D246" s="178" t="s">
        <v>386</v>
      </c>
      <c r="E246" s="179" t="s">
        <v>567</v>
      </c>
      <c r="F246" s="179">
        <v>182.5</v>
      </c>
      <c r="G246" s="179"/>
      <c r="H246" s="179">
        <v>248</v>
      </c>
      <c r="I246" s="181">
        <v>248</v>
      </c>
      <c r="J246" s="151" t="s">
        <v>625</v>
      </c>
      <c r="K246" s="152">
        <f t="shared" si="78"/>
        <v>65.5</v>
      </c>
      <c r="L246" s="153">
        <f t="shared" si="79"/>
        <v>0.35890410958904112</v>
      </c>
      <c r="M246" s="148" t="s">
        <v>537</v>
      </c>
      <c r="N246" s="154">
        <v>44214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157</v>
      </c>
      <c r="B247" s="177">
        <v>44140</v>
      </c>
      <c r="C247" s="177"/>
      <c r="D247" s="178" t="s">
        <v>314</v>
      </c>
      <c r="E247" s="179" t="s">
        <v>567</v>
      </c>
      <c r="F247" s="179">
        <v>247.5</v>
      </c>
      <c r="G247" s="179"/>
      <c r="H247" s="179">
        <v>320</v>
      </c>
      <c r="I247" s="181">
        <v>320</v>
      </c>
      <c r="J247" s="151" t="s">
        <v>625</v>
      </c>
      <c r="K247" s="152">
        <f t="shared" si="78"/>
        <v>72.5</v>
      </c>
      <c r="L247" s="153">
        <f t="shared" si="79"/>
        <v>0.29292929292929293</v>
      </c>
      <c r="M247" s="148" t="s">
        <v>537</v>
      </c>
      <c r="N247" s="154">
        <v>44323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158</v>
      </c>
      <c r="B248" s="177">
        <v>44140</v>
      </c>
      <c r="C248" s="177"/>
      <c r="D248" s="178" t="s">
        <v>267</v>
      </c>
      <c r="E248" s="179" t="s">
        <v>567</v>
      </c>
      <c r="F248" s="149">
        <v>925</v>
      </c>
      <c r="G248" s="179"/>
      <c r="H248" s="179">
        <v>1095</v>
      </c>
      <c r="I248" s="181">
        <v>1093</v>
      </c>
      <c r="J248" s="151" t="s">
        <v>755</v>
      </c>
      <c r="K248" s="152">
        <f t="shared" si="78"/>
        <v>170</v>
      </c>
      <c r="L248" s="153">
        <f t="shared" si="79"/>
        <v>0.18378378378378379</v>
      </c>
      <c r="M248" s="148" t="s">
        <v>537</v>
      </c>
      <c r="N248" s="154">
        <v>44201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159</v>
      </c>
      <c r="B249" s="177">
        <v>44140</v>
      </c>
      <c r="C249" s="177"/>
      <c r="D249" s="178" t="s">
        <v>330</v>
      </c>
      <c r="E249" s="179" t="s">
        <v>567</v>
      </c>
      <c r="F249" s="149">
        <v>332.5</v>
      </c>
      <c r="G249" s="179"/>
      <c r="H249" s="179">
        <v>393</v>
      </c>
      <c r="I249" s="181">
        <v>406</v>
      </c>
      <c r="J249" s="151" t="s">
        <v>756</v>
      </c>
      <c r="K249" s="152">
        <f t="shared" si="78"/>
        <v>60.5</v>
      </c>
      <c r="L249" s="153">
        <f t="shared" si="79"/>
        <v>0.18195488721804512</v>
      </c>
      <c r="M249" s="148" t="s">
        <v>537</v>
      </c>
      <c r="N249" s="154">
        <v>44256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160</v>
      </c>
      <c r="B250" s="177">
        <v>44141</v>
      </c>
      <c r="C250" s="177"/>
      <c r="D250" s="178" t="s">
        <v>446</v>
      </c>
      <c r="E250" s="179" t="s">
        <v>567</v>
      </c>
      <c r="F250" s="149">
        <v>231</v>
      </c>
      <c r="G250" s="179"/>
      <c r="H250" s="179">
        <v>281</v>
      </c>
      <c r="I250" s="181">
        <v>281</v>
      </c>
      <c r="J250" s="151" t="s">
        <v>625</v>
      </c>
      <c r="K250" s="152">
        <f t="shared" si="78"/>
        <v>50</v>
      </c>
      <c r="L250" s="153">
        <f t="shared" si="79"/>
        <v>0.21645021645021645</v>
      </c>
      <c r="M250" s="148" t="s">
        <v>537</v>
      </c>
      <c r="N250" s="154">
        <v>44358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161</v>
      </c>
      <c r="B251" s="177">
        <v>44187</v>
      </c>
      <c r="C251" s="177"/>
      <c r="D251" s="178" t="s">
        <v>422</v>
      </c>
      <c r="E251" s="179" t="s">
        <v>567</v>
      </c>
      <c r="F251" s="149">
        <v>190</v>
      </c>
      <c r="G251" s="179"/>
      <c r="H251" s="179">
        <v>239</v>
      </c>
      <c r="I251" s="181">
        <v>239</v>
      </c>
      <c r="J251" s="151" t="s">
        <v>843</v>
      </c>
      <c r="K251" s="152">
        <f t="shared" si="78"/>
        <v>49</v>
      </c>
      <c r="L251" s="153">
        <f t="shared" si="79"/>
        <v>0.25789473684210529</v>
      </c>
      <c r="M251" s="148" t="s">
        <v>537</v>
      </c>
      <c r="N251" s="154">
        <v>44844</v>
      </c>
      <c r="O251" s="1"/>
      <c r="P251" s="1"/>
      <c r="Q251" s="1"/>
      <c r="R251" s="6" t="s">
        <v>728</v>
      </c>
    </row>
    <row r="252" spans="1:26" ht="12.75" customHeight="1">
      <c r="A252" s="176">
        <v>162</v>
      </c>
      <c r="B252" s="177">
        <v>44258</v>
      </c>
      <c r="C252" s="177"/>
      <c r="D252" s="178" t="s">
        <v>753</v>
      </c>
      <c r="E252" s="179" t="s">
        <v>567</v>
      </c>
      <c r="F252" s="149">
        <v>495</v>
      </c>
      <c r="G252" s="179"/>
      <c r="H252" s="179">
        <v>595</v>
      </c>
      <c r="I252" s="181">
        <v>590</v>
      </c>
      <c r="J252" s="151" t="s">
        <v>792</v>
      </c>
      <c r="K252" s="152">
        <f t="shared" ref="K252:K259" si="80">H252-F252</f>
        <v>100</v>
      </c>
      <c r="L252" s="153">
        <f t="shared" ref="L252:L259" si="81">K252/F252</f>
        <v>0.20202020202020202</v>
      </c>
      <c r="M252" s="148" t="s">
        <v>537</v>
      </c>
      <c r="N252" s="154">
        <v>44589</v>
      </c>
      <c r="O252" s="1"/>
      <c r="P252" s="1"/>
      <c r="R252" s="6" t="s">
        <v>728</v>
      </c>
    </row>
    <row r="253" spans="1:26" ht="12.75" customHeight="1">
      <c r="A253" s="176">
        <v>163</v>
      </c>
      <c r="B253" s="177">
        <v>44274</v>
      </c>
      <c r="C253" s="177"/>
      <c r="D253" s="178" t="s">
        <v>330</v>
      </c>
      <c r="E253" s="179" t="s">
        <v>567</v>
      </c>
      <c r="F253" s="149">
        <v>355</v>
      </c>
      <c r="G253" s="179"/>
      <c r="H253" s="179">
        <v>422.5</v>
      </c>
      <c r="I253" s="181">
        <v>420</v>
      </c>
      <c r="J253" s="151" t="s">
        <v>757</v>
      </c>
      <c r="K253" s="152">
        <f t="shared" si="80"/>
        <v>67.5</v>
      </c>
      <c r="L253" s="153">
        <f t="shared" si="81"/>
        <v>0.19014084507042253</v>
      </c>
      <c r="M253" s="148" t="s">
        <v>537</v>
      </c>
      <c r="N253" s="154">
        <v>44361</v>
      </c>
      <c r="O253" s="1"/>
      <c r="R253" s="194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164</v>
      </c>
      <c r="B254" s="177">
        <v>44295</v>
      </c>
      <c r="C254" s="177"/>
      <c r="D254" s="178" t="s">
        <v>758</v>
      </c>
      <c r="E254" s="179" t="s">
        <v>567</v>
      </c>
      <c r="F254" s="149">
        <v>555</v>
      </c>
      <c r="G254" s="179"/>
      <c r="H254" s="179">
        <v>663</v>
      </c>
      <c r="I254" s="181">
        <v>663</v>
      </c>
      <c r="J254" s="151" t="s">
        <v>759</v>
      </c>
      <c r="K254" s="152">
        <f t="shared" si="80"/>
        <v>108</v>
      </c>
      <c r="L254" s="153">
        <f t="shared" si="81"/>
        <v>0.19459459459459461</v>
      </c>
      <c r="M254" s="148" t="s">
        <v>537</v>
      </c>
      <c r="N254" s="154">
        <v>44321</v>
      </c>
      <c r="O254" s="1"/>
      <c r="P254" s="1"/>
      <c r="Q254" s="1"/>
      <c r="R254" s="194" t="s">
        <v>728</v>
      </c>
    </row>
    <row r="255" spans="1:26" ht="12.75" customHeight="1">
      <c r="A255" s="176">
        <v>165</v>
      </c>
      <c r="B255" s="177">
        <v>44308</v>
      </c>
      <c r="C255" s="177"/>
      <c r="D255" s="178" t="s">
        <v>358</v>
      </c>
      <c r="E255" s="179" t="s">
        <v>567</v>
      </c>
      <c r="F255" s="149">
        <v>126.5</v>
      </c>
      <c r="G255" s="179"/>
      <c r="H255" s="179">
        <v>155</v>
      </c>
      <c r="I255" s="181">
        <v>155</v>
      </c>
      <c r="J255" s="151" t="s">
        <v>625</v>
      </c>
      <c r="K255" s="152">
        <f t="shared" si="80"/>
        <v>28.5</v>
      </c>
      <c r="L255" s="153">
        <f t="shared" si="81"/>
        <v>0.22529644268774704</v>
      </c>
      <c r="M255" s="148" t="s">
        <v>537</v>
      </c>
      <c r="N255" s="154">
        <v>44362</v>
      </c>
      <c r="O255" s="1"/>
      <c r="R255" s="194" t="s">
        <v>728</v>
      </c>
    </row>
    <row r="256" spans="1:26" ht="12.75" customHeight="1">
      <c r="A256" s="220">
        <v>166</v>
      </c>
      <c r="B256" s="221">
        <v>44368</v>
      </c>
      <c r="C256" s="221"/>
      <c r="D256" s="222" t="s">
        <v>375</v>
      </c>
      <c r="E256" s="223" t="s">
        <v>567</v>
      </c>
      <c r="F256" s="224">
        <v>287.5</v>
      </c>
      <c r="G256" s="223"/>
      <c r="H256" s="223">
        <v>245</v>
      </c>
      <c r="I256" s="225">
        <v>344</v>
      </c>
      <c r="J256" s="161" t="s">
        <v>788</v>
      </c>
      <c r="K256" s="162">
        <f t="shared" si="80"/>
        <v>-42.5</v>
      </c>
      <c r="L256" s="163">
        <f t="shared" si="81"/>
        <v>-0.14782608695652175</v>
      </c>
      <c r="M256" s="159" t="s">
        <v>549</v>
      </c>
      <c r="N256" s="156">
        <v>44508</v>
      </c>
      <c r="O256" s="1"/>
      <c r="R256" s="194" t="s">
        <v>728</v>
      </c>
    </row>
    <row r="257" spans="1:18" ht="12.75" customHeight="1">
      <c r="A257" s="176">
        <v>167</v>
      </c>
      <c r="B257" s="177">
        <v>44368</v>
      </c>
      <c r="C257" s="177"/>
      <c r="D257" s="178" t="s">
        <v>446</v>
      </c>
      <c r="E257" s="179" t="s">
        <v>567</v>
      </c>
      <c r="F257" s="149">
        <v>241</v>
      </c>
      <c r="G257" s="179"/>
      <c r="H257" s="179">
        <v>298</v>
      </c>
      <c r="I257" s="181">
        <v>320</v>
      </c>
      <c r="J257" s="151" t="s">
        <v>625</v>
      </c>
      <c r="K257" s="152">
        <f t="shared" si="80"/>
        <v>57</v>
      </c>
      <c r="L257" s="153">
        <f t="shared" si="81"/>
        <v>0.23651452282157676</v>
      </c>
      <c r="M257" s="148" t="s">
        <v>537</v>
      </c>
      <c r="N257" s="154">
        <v>44802</v>
      </c>
      <c r="O257" s="41"/>
      <c r="R257" s="194" t="s">
        <v>728</v>
      </c>
    </row>
    <row r="258" spans="1:18" ht="12.75" customHeight="1">
      <c r="A258" s="176">
        <v>168</v>
      </c>
      <c r="B258" s="177">
        <v>44406</v>
      </c>
      <c r="C258" s="177"/>
      <c r="D258" s="178" t="s">
        <v>358</v>
      </c>
      <c r="E258" s="179" t="s">
        <v>567</v>
      </c>
      <c r="F258" s="149">
        <v>162.5</v>
      </c>
      <c r="G258" s="179"/>
      <c r="H258" s="179">
        <v>200</v>
      </c>
      <c r="I258" s="181">
        <v>200</v>
      </c>
      <c r="J258" s="151" t="s">
        <v>625</v>
      </c>
      <c r="K258" s="152">
        <f t="shared" si="80"/>
        <v>37.5</v>
      </c>
      <c r="L258" s="153">
        <f t="shared" si="81"/>
        <v>0.23076923076923078</v>
      </c>
      <c r="M258" s="148" t="s">
        <v>537</v>
      </c>
      <c r="N258" s="154">
        <v>44802</v>
      </c>
      <c r="O258" s="1"/>
      <c r="R258" s="194" t="s">
        <v>728</v>
      </c>
    </row>
    <row r="259" spans="1:18" ht="12.75" customHeight="1">
      <c r="A259" s="176">
        <v>169</v>
      </c>
      <c r="B259" s="177">
        <v>44462</v>
      </c>
      <c r="C259" s="177"/>
      <c r="D259" s="178" t="s">
        <v>764</v>
      </c>
      <c r="E259" s="179" t="s">
        <v>567</v>
      </c>
      <c r="F259" s="149">
        <v>1235</v>
      </c>
      <c r="G259" s="179"/>
      <c r="H259" s="179">
        <v>1505</v>
      </c>
      <c r="I259" s="181">
        <v>1500</v>
      </c>
      <c r="J259" s="151" t="s">
        <v>625</v>
      </c>
      <c r="K259" s="152">
        <f t="shared" si="80"/>
        <v>270</v>
      </c>
      <c r="L259" s="153">
        <f t="shared" si="81"/>
        <v>0.21862348178137653</v>
      </c>
      <c r="M259" s="148" t="s">
        <v>537</v>
      </c>
      <c r="N259" s="154">
        <v>44564</v>
      </c>
      <c r="O259" s="1"/>
      <c r="R259" s="194" t="s">
        <v>728</v>
      </c>
    </row>
    <row r="260" spans="1:18" ht="12.75" customHeight="1">
      <c r="A260" s="206">
        <v>170</v>
      </c>
      <c r="B260" s="207">
        <v>44480</v>
      </c>
      <c r="C260" s="207"/>
      <c r="D260" s="208" t="s">
        <v>766</v>
      </c>
      <c r="E260" s="209" t="s">
        <v>567</v>
      </c>
      <c r="F260" s="54">
        <v>58.75</v>
      </c>
      <c r="G260" s="209"/>
      <c r="H260" s="209"/>
      <c r="I260" s="54">
        <v>72.5</v>
      </c>
      <c r="J260" s="210" t="s">
        <v>540</v>
      </c>
      <c r="K260" s="206"/>
      <c r="L260" s="207"/>
      <c r="M260" s="207"/>
      <c r="N260" s="208"/>
      <c r="O260" s="41"/>
      <c r="R260" s="194" t="s">
        <v>728</v>
      </c>
    </row>
    <row r="261" spans="1:18" ht="12.75" customHeight="1">
      <c r="A261" s="211">
        <v>171</v>
      </c>
      <c r="B261" s="212">
        <v>44481</v>
      </c>
      <c r="C261" s="212"/>
      <c r="D261" s="213" t="s">
        <v>256</v>
      </c>
      <c r="E261" s="214" t="s">
        <v>567</v>
      </c>
      <c r="F261" s="215" t="s">
        <v>768</v>
      </c>
      <c r="G261" s="214"/>
      <c r="H261" s="214"/>
      <c r="I261" s="214">
        <v>380</v>
      </c>
      <c r="J261" s="216" t="s">
        <v>540</v>
      </c>
      <c r="K261" s="211"/>
      <c r="L261" s="212"/>
      <c r="M261" s="212"/>
      <c r="N261" s="213"/>
      <c r="O261" s="41"/>
      <c r="R261" s="194" t="s">
        <v>728</v>
      </c>
    </row>
    <row r="262" spans="1:18" ht="12.75" customHeight="1">
      <c r="A262" s="176">
        <v>172</v>
      </c>
      <c r="B262" s="177">
        <v>44481</v>
      </c>
      <c r="C262" s="177"/>
      <c r="D262" s="178" t="s">
        <v>381</v>
      </c>
      <c r="E262" s="179" t="s">
        <v>567</v>
      </c>
      <c r="F262" s="149">
        <v>45.5</v>
      </c>
      <c r="G262" s="179"/>
      <c r="H262" s="179">
        <v>56.5</v>
      </c>
      <c r="I262" s="181">
        <v>56</v>
      </c>
      <c r="J262" s="151" t="s">
        <v>869</v>
      </c>
      <c r="K262" s="152">
        <f>H262-F262</f>
        <v>11</v>
      </c>
      <c r="L262" s="153">
        <f>K262/F262</f>
        <v>0.24175824175824176</v>
      </c>
      <c r="M262" s="148" t="s">
        <v>537</v>
      </c>
      <c r="N262" s="154">
        <v>44881</v>
      </c>
      <c r="O262" s="41"/>
      <c r="R262" s="194"/>
    </row>
    <row r="263" spans="1:18" ht="12.75" customHeight="1">
      <c r="A263" s="176">
        <v>173</v>
      </c>
      <c r="B263" s="177">
        <v>44551</v>
      </c>
      <c r="C263" s="177"/>
      <c r="D263" s="178" t="s">
        <v>118</v>
      </c>
      <c r="E263" s="179" t="s">
        <v>567</v>
      </c>
      <c r="F263" s="149">
        <v>2300</v>
      </c>
      <c r="G263" s="179"/>
      <c r="H263" s="179">
        <f>(2820+2200)/2</f>
        <v>2510</v>
      </c>
      <c r="I263" s="181">
        <v>3000</v>
      </c>
      <c r="J263" s="151" t="s">
        <v>800</v>
      </c>
      <c r="K263" s="152">
        <f>H263-F263</f>
        <v>210</v>
      </c>
      <c r="L263" s="153">
        <f>K263/F263</f>
        <v>9.1304347826086957E-2</v>
      </c>
      <c r="M263" s="148" t="s">
        <v>537</v>
      </c>
      <c r="N263" s="154">
        <v>44649</v>
      </c>
      <c r="O263" s="1"/>
      <c r="R263" s="194"/>
    </row>
    <row r="264" spans="1:18" ht="12.75" customHeight="1">
      <c r="A264" s="217">
        <v>174</v>
      </c>
      <c r="B264" s="212">
        <v>44606</v>
      </c>
      <c r="C264" s="217"/>
      <c r="D264" s="217" t="s">
        <v>401</v>
      </c>
      <c r="E264" s="214" t="s">
        <v>567</v>
      </c>
      <c r="F264" s="214" t="s">
        <v>795</v>
      </c>
      <c r="G264" s="214"/>
      <c r="H264" s="214"/>
      <c r="I264" s="214">
        <v>764</v>
      </c>
      <c r="J264" s="214" t="s">
        <v>540</v>
      </c>
      <c r="K264" s="214"/>
      <c r="L264" s="214"/>
      <c r="M264" s="214"/>
      <c r="N264" s="217"/>
      <c r="O264" s="41"/>
      <c r="R264" s="194"/>
    </row>
    <row r="265" spans="1:18" ht="12.75" customHeight="1">
      <c r="A265" s="176">
        <v>175</v>
      </c>
      <c r="B265" s="177">
        <v>44613</v>
      </c>
      <c r="C265" s="177"/>
      <c r="D265" s="178" t="s">
        <v>764</v>
      </c>
      <c r="E265" s="179" t="s">
        <v>567</v>
      </c>
      <c r="F265" s="149">
        <v>1255</v>
      </c>
      <c r="G265" s="179"/>
      <c r="H265" s="179">
        <v>1515</v>
      </c>
      <c r="I265" s="181">
        <v>1510</v>
      </c>
      <c r="J265" s="151" t="s">
        <v>625</v>
      </c>
      <c r="K265" s="152">
        <f>H265-F265</f>
        <v>260</v>
      </c>
      <c r="L265" s="153">
        <f>K265/F265</f>
        <v>0.20717131474103587</v>
      </c>
      <c r="M265" s="148" t="s">
        <v>537</v>
      </c>
      <c r="N265" s="154">
        <v>44834</v>
      </c>
      <c r="O265" s="41"/>
      <c r="R265" s="194"/>
    </row>
    <row r="266" spans="1:18" ht="12.75" customHeight="1">
      <c r="A266">
        <v>176</v>
      </c>
      <c r="B266" s="212">
        <v>44670</v>
      </c>
      <c r="C266" s="212"/>
      <c r="D266" s="217" t="s">
        <v>502</v>
      </c>
      <c r="E266" s="243" t="s">
        <v>567</v>
      </c>
      <c r="F266" s="214" t="s">
        <v>802</v>
      </c>
      <c r="G266" s="214"/>
      <c r="H266" s="214"/>
      <c r="I266" s="214">
        <v>553</v>
      </c>
      <c r="J266" s="214" t="s">
        <v>540</v>
      </c>
      <c r="K266" s="214"/>
      <c r="L266" s="214"/>
      <c r="M266" s="214"/>
      <c r="N266" s="214"/>
      <c r="O266" s="41"/>
      <c r="R266" s="194"/>
    </row>
    <row r="267" spans="1:18" ht="12.75" customHeight="1">
      <c r="A267" s="176">
        <v>177</v>
      </c>
      <c r="B267" s="177">
        <v>44746</v>
      </c>
      <c r="C267" s="177"/>
      <c r="D267" s="178" t="s">
        <v>836</v>
      </c>
      <c r="E267" s="179" t="s">
        <v>567</v>
      </c>
      <c r="F267" s="149">
        <v>207.5</v>
      </c>
      <c r="G267" s="179"/>
      <c r="H267" s="179">
        <v>254</v>
      </c>
      <c r="I267" s="181">
        <v>254</v>
      </c>
      <c r="J267" s="151" t="s">
        <v>625</v>
      </c>
      <c r="K267" s="152">
        <f>H267-F267</f>
        <v>46.5</v>
      </c>
      <c r="L267" s="153">
        <f>K267/F267</f>
        <v>0.22409638554216868</v>
      </c>
      <c r="M267" s="148" t="s">
        <v>537</v>
      </c>
      <c r="N267" s="154">
        <v>44792</v>
      </c>
      <c r="O267" s="1"/>
      <c r="R267" s="194"/>
    </row>
    <row r="268" spans="1:18" ht="12.75" customHeight="1">
      <c r="A268" s="176">
        <v>178</v>
      </c>
      <c r="B268" s="177">
        <v>44775</v>
      </c>
      <c r="C268" s="177"/>
      <c r="D268" s="178" t="s">
        <v>448</v>
      </c>
      <c r="E268" s="179" t="s">
        <v>567</v>
      </c>
      <c r="F268" s="149">
        <v>31.25</v>
      </c>
      <c r="G268" s="179"/>
      <c r="H268" s="179">
        <v>38.75</v>
      </c>
      <c r="I268" s="181">
        <v>38</v>
      </c>
      <c r="J268" s="151" t="s">
        <v>625</v>
      </c>
      <c r="K268" s="152">
        <f t="shared" ref="K268" si="82">H268-F268</f>
        <v>7.5</v>
      </c>
      <c r="L268" s="153">
        <f t="shared" ref="L268" si="83">K268/F268</f>
        <v>0.24</v>
      </c>
      <c r="M268" s="148" t="s">
        <v>537</v>
      </c>
      <c r="N268" s="154">
        <v>44844</v>
      </c>
      <c r="O268" s="41"/>
      <c r="R268" s="54"/>
    </row>
    <row r="269" spans="1:18" ht="12.75" customHeight="1">
      <c r="A269" s="211">
        <v>179</v>
      </c>
      <c r="B269" s="212">
        <v>44841</v>
      </c>
      <c r="C269" s="217"/>
      <c r="D269" s="217" t="s">
        <v>841</v>
      </c>
      <c r="E269" s="243" t="s">
        <v>567</v>
      </c>
      <c r="F269" s="214" t="s">
        <v>842</v>
      </c>
      <c r="G269" s="214"/>
      <c r="H269" s="214"/>
      <c r="I269" s="214">
        <v>840</v>
      </c>
      <c r="J269" s="214" t="s">
        <v>540</v>
      </c>
      <c r="K269" s="214"/>
      <c r="L269" s="214"/>
      <c r="M269" s="214"/>
      <c r="N269" s="214"/>
      <c r="O269" s="41"/>
      <c r="Q269" s="197"/>
      <c r="R269" s="54"/>
    </row>
    <row r="270" spans="1:18" ht="12.75" customHeight="1">
      <c r="A270" s="211">
        <v>180</v>
      </c>
      <c r="B270" s="212">
        <v>44844</v>
      </c>
      <c r="C270" s="217"/>
      <c r="D270" s="217" t="s">
        <v>403</v>
      </c>
      <c r="E270" s="243" t="s">
        <v>567</v>
      </c>
      <c r="F270" s="214" t="s">
        <v>844</v>
      </c>
      <c r="G270" s="214"/>
      <c r="H270" s="214"/>
      <c r="I270" s="214">
        <v>291</v>
      </c>
      <c r="J270" s="214" t="s">
        <v>540</v>
      </c>
      <c r="K270" s="214"/>
      <c r="L270" s="214"/>
      <c r="M270" s="214"/>
      <c r="N270" s="214"/>
      <c r="O270" s="41"/>
      <c r="Q270" s="197"/>
      <c r="R270" s="54"/>
    </row>
    <row r="271" spans="1:18" ht="12.75" customHeight="1">
      <c r="A271" s="211">
        <v>181</v>
      </c>
      <c r="B271" s="212">
        <v>44845</v>
      </c>
      <c r="C271" s="217"/>
      <c r="D271" s="217" t="s">
        <v>401</v>
      </c>
      <c r="E271" s="243" t="s">
        <v>567</v>
      </c>
      <c r="F271" s="214" t="s">
        <v>868</v>
      </c>
      <c r="G271" s="214"/>
      <c r="H271" s="214"/>
      <c r="I271" s="214">
        <v>765</v>
      </c>
      <c r="J271" s="214" t="s">
        <v>540</v>
      </c>
      <c r="K271" s="214"/>
      <c r="L271" s="214"/>
      <c r="M271" s="214"/>
      <c r="N271" s="214"/>
      <c r="O271" s="41"/>
      <c r="Q271" s="197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B274" s="195" t="s">
        <v>760</v>
      </c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A278" s="196"/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A279" s="196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A280" s="53"/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</sheetData>
  <autoFilter ref="R1:R276"/>
  <mergeCells count="6">
    <mergeCell ref="M67:M68"/>
    <mergeCell ref="O67:O68"/>
    <mergeCell ref="P67:P68"/>
    <mergeCell ref="A67:A68"/>
    <mergeCell ref="B67:B68"/>
    <mergeCell ref="J67:J68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2023-02-17T02:36:41Z</dcterms:modified>
</cp:coreProperties>
</file>